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ml.chartshap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7"/>
  <workbookPr/>
  <mc:AlternateContent xmlns:mc="http://schemas.openxmlformats.org/markup-compatibility/2006">
    <mc:Choice Requires="x15">
      <x15ac:absPath xmlns:x15ac="http://schemas.microsoft.com/office/spreadsheetml/2010/11/ac" url="/Users/oushilin/Desktop/"/>
    </mc:Choice>
  </mc:AlternateContent>
  <xr:revisionPtr revIDLastSave="0" documentId="13_ncr:1_{CFF0A889-FDC3-B042-B3DC-E40349CC077D}" xr6:coauthVersionLast="47" xr6:coauthVersionMax="47" xr10:uidLastSave="{00000000-0000-0000-0000-000000000000}"/>
  <bookViews>
    <workbookView xWindow="2660" yWindow="4580" windowWidth="30240" windowHeight="15120" activeTab="3" xr2:uid="{00000000-000D-0000-FFFF-FFFF00000000}"/>
  </bookViews>
  <sheets>
    <sheet name="3" sheetId="8" r:id="rId1"/>
    <sheet name="4" sheetId="7" r:id="rId2"/>
    <sheet name="world_IP" sheetId="5" r:id="rId3"/>
    <sheet name="data_BH_AER2019" sheetId="1" r:id="rId4"/>
    <sheet name="Sheet1" sheetId="9" r:id="rId5"/>
    <sheet name="delta inventories" sheetId="2" r:id="rId6"/>
    <sheet name="prices" sheetId="3" r:id="rId7"/>
  </sheets>
  <definedNames>
    <definedName name="_xlnm._FilterDatabase" localSheetId="3" hidden="1">data_BH_AER2019!$A$2:$H$746</definedName>
    <definedName name="_Order1" hidden="1">255</definedName>
    <definedName name="_Order2" hidden="1">255</definedName>
    <definedName name="C_1" localSheetId="0">OFFSET(#REF!,0,0,COUNT(#REF!),1)</definedName>
    <definedName name="C_2" localSheetId="0">OFFSET(#REF!,0,0,COUNT(#REF!),1)</definedName>
    <definedName name="Cavg" localSheetId="0">OFFSET(#REF!,0,0,COUNT(#REF!),1)</definedName>
    <definedName name="Cmin" localSheetId="0">OFFSET(#REF!,0,0,COUNT(#REF!),1)</definedName>
    <definedName name="Crng" localSheetId="0">OFFSET(#REF!,0,0,COUNT(#REF!),1)</definedName>
    <definedName name="HTML_CodePage" hidden="1">1252</definedName>
    <definedName name="HTML_Description" hidden="1">""</definedName>
    <definedName name="HTML_Email" hidden="1">""</definedName>
    <definedName name="HTML_Header" hidden="1">""</definedName>
    <definedName name="HTML_LastUpdate" hidden="1">"6/2/98"</definedName>
    <definedName name="HTML_LineAfter" hidden="1">FALSE</definedName>
    <definedName name="HTML_LineBefore" hidden="1">FALSE</definedName>
    <definedName name="HTML_Name" hidden="1">"Arti Choxi -"</definedName>
    <definedName name="HTML_OBDlg2" hidden="1">TRUE</definedName>
    <definedName name="HTML_OBDlg4" hidden="1">TRUE</definedName>
    <definedName name="HTML_OS" hidden="1">0</definedName>
    <definedName name="HTML_PathFile" hidden="1">"H:\PRJ\STEO_NEW\5TABB.htm"</definedName>
    <definedName name="HTML_Title" hidden="1">""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P1_1" localSheetId="0">OFFSET(#REF!,0,0,COUNT(#REF!),1)</definedName>
    <definedName name="P1_2" localSheetId="0">OFFSET(#REF!,0,0,COUNT(#REF!),1)</definedName>
    <definedName name="P1avg" localSheetId="0">OFFSET(#REF!,0,0,COUNT(#REF!),1)</definedName>
    <definedName name="P1min" localSheetId="0">OFFSET(#REF!,0,0,COUNT(#REF!),1)</definedName>
    <definedName name="P1rng" localSheetId="0">OFFSET(#REF!,0,0,COUNT(#REF!),1)</definedName>
    <definedName name="P2_1" localSheetId="0">OFFSET(#REF!,0,0,COUNT(#REF!),1)</definedName>
    <definedName name="P2_2" localSheetId="0">OFFSET(#REF!,0,0,COUNT(#REF!),1)</definedName>
    <definedName name="P2avg" localSheetId="0">OFFSET(#REF!,0,0,COUNT(#REF!),1)</definedName>
    <definedName name="P2min" localSheetId="0">OFFSET(#REF!,0,0,COUNT(#REF!),1)</definedName>
    <definedName name="P2rng" localSheetId="0">OFFSET(#REF!,0,0,COUNT(#REF!),1)</definedName>
    <definedName name="P3_1" localSheetId="0">OFFSET(#REF!,0,0,COUNT(#REF!),1)</definedName>
    <definedName name="P3_2" localSheetId="0">OFFSET(#REF!,0,0,COUNT(#REF!),1)</definedName>
    <definedName name="P3avg" localSheetId="0">OFFSET(#REF!,0,0,COUNT(#REF!),1)</definedName>
    <definedName name="P3min" localSheetId="0">OFFSET(#REF!,0,0,COUNT(#REF!),1)</definedName>
    <definedName name="P3rng" localSheetId="0">OFFSET(#REF!,0,0,COUNT(#REF!),1)</definedName>
    <definedName name="P4_1" localSheetId="0">OFFSET(#REF!,0,0,COUNT(#REF!),1)</definedName>
    <definedName name="P4_2" localSheetId="0">OFFSET(#REF!,0,0,COUNT(#REF!),1)</definedName>
    <definedName name="P4avg" localSheetId="0">OFFSET(#REF!,0,0,COUNT(#REF!),1)</definedName>
    <definedName name="P4min" localSheetId="0">OFFSET(#REF!,0,0,COUNT(#REF!),1)</definedName>
    <definedName name="P4rng" localSheetId="0">OFFSET(#REF!,0,0,COUNT(#REF!),1)</definedName>
    <definedName name="P5_1" localSheetId="0">OFFSET(#REF!,0,0,COUNT(#REF!),1)</definedName>
    <definedName name="P5_2" localSheetId="0">OFFSET(#REF!,0,0,COUNT(#REF!),1)</definedName>
    <definedName name="P5avg" localSheetId="0">OFFSET(#REF!,0,0,COUNT(#REF!),1)</definedName>
    <definedName name="P5min" localSheetId="0">OFFSET(#REF!,0,0,COUNT(#REF!),1)</definedName>
    <definedName name="P5rng" localSheetId="0">OFFSET(#REF!,0,0,COUNT(#REF!),1)</definedName>
    <definedName name="_xlnm.Print_Area" localSheetId="1">'4'!$A$1:$O$46</definedName>
    <definedName name="US_1" localSheetId="0">OFFSET(#REF!,0,0,COUNT(#REF!),1)</definedName>
    <definedName name="US_2" localSheetId="0">OFFSET(#REF!,0,0,COUNT(#REF!),1)</definedName>
    <definedName name="USavg" localSheetId="0">OFFSET(#REF!,0,0,COUNT(#REF!),1)</definedName>
    <definedName name="USmin" localSheetId="0">OFFSET(#REF!,0,0,COUNT(#REF!),1)</definedName>
    <definedName name="USrng" localSheetId="0">OFFSET(#REF!,0,0,COUNT(#REF!),1)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92" i="2" l="1"/>
  <c r="J793" i="2"/>
  <c r="J794" i="2"/>
  <c r="J795" i="2"/>
  <c r="J796" i="2"/>
  <c r="J797" i="2"/>
  <c r="I792" i="2"/>
  <c r="I793" i="2"/>
  <c r="I794" i="2"/>
  <c r="I795" i="2"/>
  <c r="I796" i="2"/>
  <c r="I797" i="2"/>
  <c r="H792" i="2"/>
  <c r="H793" i="2"/>
  <c r="H794" i="2"/>
  <c r="H795" i="2"/>
  <c r="H796" i="2"/>
  <c r="H797" i="2"/>
  <c r="G792" i="2"/>
  <c r="G793" i="2"/>
  <c r="G794" i="2"/>
  <c r="G795" i="2"/>
  <c r="G796" i="2"/>
  <c r="G797" i="2"/>
  <c r="E791" i="1"/>
  <c r="E792" i="1"/>
  <c r="E793" i="1"/>
  <c r="E794" i="1"/>
  <c r="E795" i="1"/>
  <c r="E796" i="1"/>
  <c r="E792" i="2"/>
  <c r="E793" i="2"/>
  <c r="E794" i="2"/>
  <c r="E795" i="2"/>
  <c r="E796" i="2"/>
  <c r="E797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F791" i="1"/>
  <c r="F792" i="1"/>
  <c r="F793" i="1"/>
  <c r="F794" i="1"/>
  <c r="F795" i="1"/>
  <c r="F796" i="1"/>
  <c r="D791" i="1"/>
  <c r="D792" i="1"/>
  <c r="D793" i="1"/>
  <c r="D794" i="1"/>
  <c r="D795" i="1"/>
  <c r="D796" i="1"/>
  <c r="C791" i="1"/>
  <c r="C792" i="1"/>
  <c r="C793" i="1"/>
  <c r="C794" i="1"/>
  <c r="C795" i="1"/>
  <c r="C796" i="1"/>
  <c r="F791" i="3"/>
  <c r="F792" i="3"/>
  <c r="F793" i="3"/>
  <c r="F794" i="3"/>
  <c r="F795" i="3"/>
  <c r="F796" i="3"/>
  <c r="F797" i="3"/>
  <c r="E791" i="3"/>
  <c r="E792" i="3"/>
  <c r="E793" i="3"/>
  <c r="E794" i="3"/>
  <c r="E795" i="3"/>
  <c r="E796" i="3"/>
  <c r="E797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3" i="3"/>
  <c r="M4" i="9"/>
  <c r="H790" i="2" l="1"/>
  <c r="I790" i="2" s="1"/>
  <c r="H791" i="2"/>
  <c r="I791" i="2" s="1"/>
  <c r="J59" i="8"/>
  <c r="J60" i="8"/>
  <c r="J61" i="8"/>
  <c r="J62" i="8"/>
  <c r="J63" i="8"/>
  <c r="J58" i="8"/>
  <c r="D789" i="1" s="1"/>
  <c r="J65" i="8"/>
  <c r="J66" i="8"/>
  <c r="J67" i="8"/>
  <c r="J68" i="8"/>
  <c r="J69" i="8"/>
  <c r="J70" i="8"/>
  <c r="J71" i="8"/>
  <c r="J72" i="8"/>
  <c r="J73" i="8"/>
  <c r="J74" i="8"/>
  <c r="J75" i="8"/>
  <c r="J64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28" i="8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3" i="1"/>
  <c r="C790" i="1"/>
  <c r="H787" i="3"/>
  <c r="H788" i="3"/>
  <c r="H789" i="3"/>
  <c r="H786" i="3"/>
  <c r="G781" i="3"/>
  <c r="D790" i="1"/>
  <c r="F790" i="1" l="1"/>
  <c r="G789" i="3"/>
  <c r="G788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I786" i="2" s="1"/>
  <c r="H787" i="2"/>
  <c r="I787" i="2" s="1"/>
  <c r="H4" i="2"/>
  <c r="D785" i="1"/>
  <c r="D786" i="1"/>
  <c r="D787" i="1"/>
  <c r="D78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3" i="1"/>
  <c r="H788" i="2"/>
  <c r="I788" i="2" s="1"/>
  <c r="G82" i="7"/>
  <c r="G83" i="7"/>
  <c r="G84" i="7"/>
  <c r="G85" i="7"/>
  <c r="G81" i="7"/>
  <c r="G76" i="7"/>
  <c r="G77" i="7"/>
  <c r="G78" i="7"/>
  <c r="G79" i="7"/>
  <c r="G80" i="7"/>
  <c r="G75" i="7"/>
  <c r="A97" i="7"/>
  <c r="A96" i="7"/>
  <c r="E96" i="7" s="1"/>
  <c r="A95" i="7"/>
  <c r="E95" i="7" s="1"/>
  <c r="A94" i="7"/>
  <c r="E94" i="7" s="1"/>
  <c r="A93" i="7"/>
  <c r="E93" i="7" s="1"/>
  <c r="A92" i="7"/>
  <c r="E92" i="7" s="1"/>
  <c r="A91" i="7"/>
  <c r="E91" i="7" s="1"/>
  <c r="A90" i="7"/>
  <c r="E90" i="7" s="1"/>
  <c r="E89" i="7"/>
  <c r="A89" i="7"/>
  <c r="A88" i="7"/>
  <c r="E88" i="7" s="1"/>
  <c r="A87" i="7"/>
  <c r="E87" i="7" s="1"/>
  <c r="A86" i="7"/>
  <c r="A85" i="7"/>
  <c r="A84" i="7"/>
  <c r="E84" i="7" s="1"/>
  <c r="A83" i="7"/>
  <c r="E83" i="7" s="1"/>
  <c r="A82" i="7"/>
  <c r="E82" i="7" s="1"/>
  <c r="A81" i="7"/>
  <c r="E81" i="7" s="1"/>
  <c r="E80" i="7"/>
  <c r="A80" i="7"/>
  <c r="A79" i="7"/>
  <c r="E79" i="7" s="1"/>
  <c r="A78" i="7"/>
  <c r="E78" i="7" s="1"/>
  <c r="A77" i="7"/>
  <c r="E77" i="7" s="1"/>
  <c r="A76" i="7"/>
  <c r="E76" i="7" s="1"/>
  <c r="A75" i="7"/>
  <c r="E75" i="7" s="1"/>
  <c r="A74" i="7"/>
  <c r="A73" i="7"/>
  <c r="A72" i="7"/>
  <c r="E72" i="7" s="1"/>
  <c r="E71" i="7"/>
  <c r="A71" i="7"/>
  <c r="A70" i="7"/>
  <c r="E70" i="7" s="1"/>
  <c r="A69" i="7"/>
  <c r="E69" i="7" s="1"/>
  <c r="A68" i="7"/>
  <c r="E68" i="7" s="1"/>
  <c r="A67" i="7"/>
  <c r="E67" i="7" s="1"/>
  <c r="A66" i="7"/>
  <c r="E66" i="7" s="1"/>
  <c r="A65" i="7"/>
  <c r="E65" i="7" s="1"/>
  <c r="A64" i="7"/>
  <c r="E64" i="7" s="1"/>
  <c r="E63" i="7"/>
  <c r="A63" i="7"/>
  <c r="A62" i="7"/>
  <c r="A61" i="7"/>
  <c r="A60" i="7"/>
  <c r="E60" i="7" s="1"/>
  <c r="A59" i="7"/>
  <c r="E59" i="7" s="1"/>
  <c r="A58" i="7"/>
  <c r="E58" i="7" s="1"/>
  <c r="A57" i="7"/>
  <c r="E57" i="7" s="1"/>
  <c r="A56" i="7"/>
  <c r="E56" i="7" s="1"/>
  <c r="A55" i="7"/>
  <c r="E55" i="7" s="1"/>
  <c r="E54" i="7"/>
  <c r="A54" i="7"/>
  <c r="A53" i="7"/>
  <c r="E53" i="7" s="1"/>
  <c r="A52" i="7"/>
  <c r="E52" i="7" s="1"/>
  <c r="A51" i="7"/>
  <c r="E51" i="7" s="1"/>
  <c r="A50" i="7"/>
  <c r="L44" i="7"/>
  <c r="K44" i="7"/>
  <c r="J44" i="7"/>
  <c r="I44" i="7"/>
  <c r="L42" i="7"/>
  <c r="K42" i="7"/>
  <c r="J42" i="7"/>
  <c r="I42" i="7"/>
  <c r="L41" i="7"/>
  <c r="K41" i="7"/>
  <c r="J41" i="7"/>
  <c r="I41" i="7"/>
  <c r="L40" i="7"/>
  <c r="K40" i="7"/>
  <c r="J40" i="7"/>
  <c r="I40" i="7"/>
  <c r="L39" i="7"/>
  <c r="K39" i="7"/>
  <c r="J39" i="7"/>
  <c r="I39" i="7"/>
  <c r="G38" i="7"/>
  <c r="L38" i="7" s="1"/>
  <c r="F38" i="7"/>
  <c r="K38" i="7" s="1"/>
  <c r="E38" i="7"/>
  <c r="J38" i="7" s="1"/>
  <c r="D38" i="7"/>
  <c r="I38" i="7" s="1"/>
  <c r="C38" i="7"/>
  <c r="L37" i="7"/>
  <c r="K37" i="7"/>
  <c r="J37" i="7"/>
  <c r="I37" i="7"/>
  <c r="L36" i="7"/>
  <c r="K36" i="7"/>
  <c r="J36" i="7"/>
  <c r="I36" i="7"/>
  <c r="L35" i="7"/>
  <c r="K35" i="7"/>
  <c r="J35" i="7"/>
  <c r="I35" i="7"/>
  <c r="L34" i="7"/>
  <c r="K34" i="7"/>
  <c r="J34" i="7"/>
  <c r="I34" i="7"/>
  <c r="G33" i="7"/>
  <c r="L33" i="7" s="1"/>
  <c r="F33" i="7"/>
  <c r="K33" i="7" s="1"/>
  <c r="E33" i="7"/>
  <c r="J33" i="7" s="1"/>
  <c r="D33" i="7"/>
  <c r="I33" i="7" s="1"/>
  <c r="C33" i="7"/>
  <c r="L32" i="7"/>
  <c r="K32" i="7"/>
  <c r="J32" i="7"/>
  <c r="I32" i="7"/>
  <c r="L31" i="7"/>
  <c r="K31" i="7"/>
  <c r="J31" i="7"/>
  <c r="I31" i="7"/>
  <c r="L30" i="7"/>
  <c r="K30" i="7"/>
  <c r="J30" i="7"/>
  <c r="I30" i="7"/>
  <c r="L29" i="7"/>
  <c r="G29" i="7"/>
  <c r="G43" i="7" s="1"/>
  <c r="F29" i="7"/>
  <c r="F43" i="7" s="1"/>
  <c r="E29" i="7"/>
  <c r="E43" i="7" s="1"/>
  <c r="D29" i="7"/>
  <c r="D43" i="7" s="1"/>
  <c r="C29" i="7"/>
  <c r="C43" i="7" s="1"/>
  <c r="L28" i="7"/>
  <c r="K28" i="7"/>
  <c r="J28" i="7"/>
  <c r="I28" i="7"/>
  <c r="H789" i="2" l="1"/>
  <c r="I789" i="2" s="1"/>
  <c r="I43" i="7"/>
  <c r="J43" i="7"/>
  <c r="K43" i="7"/>
  <c r="L43" i="7"/>
  <c r="I29" i="7"/>
  <c r="J29" i="7"/>
  <c r="K29" i="7"/>
  <c r="E778" i="2" l="1"/>
  <c r="F780" i="2"/>
  <c r="F782" i="2"/>
  <c r="F786" i="2"/>
  <c r="F779" i="2"/>
  <c r="F789" i="1"/>
  <c r="G782" i="3"/>
  <c r="G783" i="3"/>
  <c r="G784" i="3"/>
  <c r="G785" i="3"/>
  <c r="G786" i="3"/>
  <c r="G787" i="3"/>
  <c r="F785" i="1"/>
  <c r="F786" i="1"/>
  <c r="F787" i="1"/>
  <c r="F788" i="1"/>
  <c r="F783" i="1"/>
  <c r="F781" i="1"/>
  <c r="F782" i="1"/>
  <c r="F784" i="1"/>
  <c r="F780" i="1"/>
  <c r="C785" i="1"/>
  <c r="C786" i="1"/>
  <c r="C787" i="1"/>
  <c r="C788" i="1"/>
  <c r="C789" i="1"/>
  <c r="I781" i="2"/>
  <c r="I784" i="2"/>
  <c r="F783" i="2" l="1"/>
  <c r="F784" i="2"/>
  <c r="F785" i="2"/>
  <c r="F781" i="2"/>
  <c r="F788" i="2"/>
  <c r="F787" i="2"/>
  <c r="C783" i="1"/>
  <c r="C784" i="1"/>
  <c r="C6" i="1"/>
  <c r="I785" i="2"/>
  <c r="I783" i="2"/>
  <c r="F789" i="2" l="1"/>
  <c r="F183" i="5"/>
  <c r="G789" i="2" l="1"/>
  <c r="F790" i="2"/>
  <c r="F791" i="2" s="1"/>
  <c r="C747" i="1"/>
  <c r="F747" i="1"/>
  <c r="C748" i="1"/>
  <c r="F748" i="1"/>
  <c r="C749" i="1"/>
  <c r="F749" i="1"/>
  <c r="C750" i="1"/>
  <c r="F750" i="1"/>
  <c r="C751" i="1"/>
  <c r="F751" i="1"/>
  <c r="C752" i="1"/>
  <c r="F752" i="1"/>
  <c r="C753" i="1"/>
  <c r="F753" i="1"/>
  <c r="C754" i="1"/>
  <c r="F754" i="1"/>
  <c r="C755" i="1"/>
  <c r="F755" i="1"/>
  <c r="C756" i="1"/>
  <c r="F756" i="1"/>
  <c r="C757" i="1"/>
  <c r="F757" i="1"/>
  <c r="C758" i="1"/>
  <c r="F758" i="1"/>
  <c r="C759" i="1"/>
  <c r="F759" i="1"/>
  <c r="C760" i="1"/>
  <c r="F760" i="1"/>
  <c r="C761" i="1"/>
  <c r="F761" i="1"/>
  <c r="C762" i="1"/>
  <c r="F762" i="1"/>
  <c r="C763" i="1"/>
  <c r="F763" i="1"/>
  <c r="C764" i="1"/>
  <c r="F764" i="1"/>
  <c r="C765" i="1"/>
  <c r="F765" i="1"/>
  <c r="C766" i="1"/>
  <c r="F766" i="1"/>
  <c r="C767" i="1"/>
  <c r="F767" i="1"/>
  <c r="C768" i="1"/>
  <c r="F768" i="1"/>
  <c r="C769" i="1"/>
  <c r="F769" i="1"/>
  <c r="C770" i="1"/>
  <c r="F770" i="1"/>
  <c r="C771" i="1"/>
  <c r="F771" i="1"/>
  <c r="C772" i="1"/>
  <c r="F772" i="1"/>
  <c r="C773" i="1"/>
  <c r="F773" i="1"/>
  <c r="C774" i="1"/>
  <c r="F774" i="1"/>
  <c r="C775" i="1"/>
  <c r="F775" i="1"/>
  <c r="C776" i="1"/>
  <c r="F776" i="1"/>
  <c r="C777" i="1"/>
  <c r="F777" i="1"/>
  <c r="C778" i="1"/>
  <c r="F778" i="1"/>
  <c r="C779" i="1"/>
  <c r="F779" i="1"/>
  <c r="C780" i="1"/>
  <c r="C781" i="1"/>
  <c r="C782" i="1"/>
  <c r="F746" i="1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2" i="2"/>
  <c r="G756" i="2"/>
  <c r="G757" i="2"/>
  <c r="G758" i="2"/>
  <c r="G780" i="2"/>
  <c r="E748" i="2"/>
  <c r="G748" i="2" s="1"/>
  <c r="E749" i="2"/>
  <c r="G749" i="2" s="1"/>
  <c r="E750" i="2"/>
  <c r="G750" i="2" s="1"/>
  <c r="E751" i="2"/>
  <c r="G751" i="2" s="1"/>
  <c r="E752" i="2"/>
  <c r="G752" i="2" s="1"/>
  <c r="E753" i="2"/>
  <c r="G753" i="2" s="1"/>
  <c r="E754" i="2"/>
  <c r="G754" i="2" s="1"/>
  <c r="E755" i="2"/>
  <c r="G755" i="2" s="1"/>
  <c r="E756" i="2"/>
  <c r="E757" i="2"/>
  <c r="E758" i="2"/>
  <c r="E759" i="2"/>
  <c r="K759" i="2" s="1"/>
  <c r="E760" i="2"/>
  <c r="K760" i="2" s="1"/>
  <c r="E761" i="2"/>
  <c r="E762" i="2"/>
  <c r="E763" i="2"/>
  <c r="E764" i="2"/>
  <c r="E765" i="2"/>
  <c r="E766" i="2"/>
  <c r="E767" i="2"/>
  <c r="E768" i="2"/>
  <c r="E769" i="2"/>
  <c r="E770" i="2"/>
  <c r="E771" i="2"/>
  <c r="E772" i="2"/>
  <c r="F772" i="2" s="1"/>
  <c r="E773" i="2"/>
  <c r="E774" i="2"/>
  <c r="F774" i="2" s="1"/>
  <c r="E775" i="2"/>
  <c r="E776" i="2"/>
  <c r="E777" i="2"/>
  <c r="G778" i="2"/>
  <c r="E364" i="2"/>
  <c r="K761" i="2" l="1"/>
  <c r="F765" i="2"/>
  <c r="J758" i="2"/>
  <c r="E757" i="1" s="1"/>
  <c r="J757" i="2"/>
  <c r="E756" i="1" s="1"/>
  <c r="J755" i="2"/>
  <c r="E754" i="1" s="1"/>
  <c r="J754" i="2"/>
  <c r="E753" i="1" s="1"/>
  <c r="J753" i="2"/>
  <c r="E752" i="1" s="1"/>
  <c r="J751" i="2"/>
  <c r="E750" i="1" s="1"/>
  <c r="J750" i="2"/>
  <c r="E749" i="1" s="1"/>
  <c r="K762" i="2"/>
  <c r="G765" i="2"/>
  <c r="K776" i="2"/>
  <c r="F776" i="2"/>
  <c r="G775" i="2"/>
  <c r="F775" i="2"/>
  <c r="K773" i="2"/>
  <c r="F773" i="2"/>
  <c r="K771" i="2"/>
  <c r="F771" i="2"/>
  <c r="K763" i="2"/>
  <c r="F763" i="2"/>
  <c r="K777" i="2"/>
  <c r="F777" i="2"/>
  <c r="F778" i="2"/>
  <c r="K770" i="2"/>
  <c r="F770" i="2"/>
  <c r="K769" i="2"/>
  <c r="F769" i="2"/>
  <c r="G768" i="2"/>
  <c r="F768" i="2"/>
  <c r="J752" i="2"/>
  <c r="E751" i="1" s="1"/>
  <c r="K767" i="2"/>
  <c r="F767" i="2"/>
  <c r="K766" i="2"/>
  <c r="F766" i="2"/>
  <c r="F764" i="2"/>
  <c r="J756" i="2"/>
  <c r="E755" i="1" s="1"/>
  <c r="J749" i="2"/>
  <c r="E748" i="1" s="1"/>
  <c r="G777" i="2"/>
  <c r="G776" i="2"/>
  <c r="G767" i="2"/>
  <c r="K772" i="2"/>
  <c r="G766" i="2"/>
  <c r="K774" i="2"/>
  <c r="K764" i="2"/>
  <c r="G773" i="2"/>
  <c r="G763" i="2"/>
  <c r="K778" i="2"/>
  <c r="K768" i="2"/>
  <c r="G772" i="2"/>
  <c r="G762" i="2"/>
  <c r="K781" i="2"/>
  <c r="G781" i="2"/>
  <c r="G761" i="2"/>
  <c r="G764" i="2"/>
  <c r="K779" i="2"/>
  <c r="K780" i="2"/>
  <c r="G760" i="2"/>
  <c r="G774" i="2"/>
  <c r="G771" i="2"/>
  <c r="G770" i="2"/>
  <c r="K775" i="2"/>
  <c r="K765" i="2"/>
  <c r="G779" i="2"/>
  <c r="J780" i="2" s="1"/>
  <c r="E779" i="1" s="1"/>
  <c r="G769" i="2"/>
  <c r="G759" i="2"/>
  <c r="J759" i="2" s="1"/>
  <c r="E758" i="1" s="1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G791" i="2" l="1"/>
  <c r="G790" i="2"/>
  <c r="J790" i="2" s="1"/>
  <c r="E789" i="1" s="1"/>
  <c r="J766" i="2"/>
  <c r="E765" i="1" s="1"/>
  <c r="J769" i="2"/>
  <c r="E768" i="1" s="1"/>
  <c r="J768" i="2"/>
  <c r="E767" i="1" s="1"/>
  <c r="J776" i="2"/>
  <c r="E775" i="1" s="1"/>
  <c r="J777" i="2"/>
  <c r="E776" i="1" s="1"/>
  <c r="J763" i="2"/>
  <c r="E762" i="1" s="1"/>
  <c r="J773" i="2"/>
  <c r="E772" i="1" s="1"/>
  <c r="J764" i="2"/>
  <c r="E763" i="1" s="1"/>
  <c r="J761" i="2"/>
  <c r="E760" i="1" s="1"/>
  <c r="L781" i="2"/>
  <c r="J767" i="2"/>
  <c r="E766" i="1" s="1"/>
  <c r="J778" i="2"/>
  <c r="E777" i="1" s="1"/>
  <c r="J781" i="2"/>
  <c r="E780" i="1" s="1"/>
  <c r="J779" i="2"/>
  <c r="E778" i="1" s="1"/>
  <c r="J770" i="2"/>
  <c r="E769" i="1" s="1"/>
  <c r="J771" i="2"/>
  <c r="E770" i="1" s="1"/>
  <c r="J774" i="2"/>
  <c r="E773" i="1" s="1"/>
  <c r="J775" i="2"/>
  <c r="E774" i="1" s="1"/>
  <c r="J760" i="2"/>
  <c r="E759" i="1" s="1"/>
  <c r="J762" i="2"/>
  <c r="E761" i="1" s="1"/>
  <c r="J765" i="2"/>
  <c r="E764" i="1" s="1"/>
  <c r="J772" i="2"/>
  <c r="E771" i="1" s="1"/>
  <c r="E365" i="2"/>
  <c r="G365" i="2" s="1"/>
  <c r="E366" i="2"/>
  <c r="G366" i="2" s="1"/>
  <c r="E367" i="2"/>
  <c r="G367" i="2" s="1"/>
  <c r="E368" i="2"/>
  <c r="G368" i="2" s="1"/>
  <c r="E369" i="2"/>
  <c r="G369" i="2" s="1"/>
  <c r="E370" i="2"/>
  <c r="G370" i="2" s="1"/>
  <c r="E371" i="2"/>
  <c r="G371" i="2" s="1"/>
  <c r="E372" i="2"/>
  <c r="G372" i="2" s="1"/>
  <c r="E373" i="2"/>
  <c r="G373" i="2" s="1"/>
  <c r="E374" i="2"/>
  <c r="G374" i="2" s="1"/>
  <c r="E375" i="2"/>
  <c r="G375" i="2" s="1"/>
  <c r="E376" i="2"/>
  <c r="G376" i="2" s="1"/>
  <c r="E377" i="2"/>
  <c r="G377" i="2" s="1"/>
  <c r="E378" i="2"/>
  <c r="G378" i="2" s="1"/>
  <c r="E379" i="2"/>
  <c r="G379" i="2" s="1"/>
  <c r="E380" i="2"/>
  <c r="G380" i="2" s="1"/>
  <c r="E381" i="2"/>
  <c r="G381" i="2" s="1"/>
  <c r="E382" i="2"/>
  <c r="G382" i="2" s="1"/>
  <c r="E383" i="2"/>
  <c r="G383" i="2" s="1"/>
  <c r="E384" i="2"/>
  <c r="G384" i="2" s="1"/>
  <c r="E385" i="2"/>
  <c r="G385" i="2" s="1"/>
  <c r="E386" i="2"/>
  <c r="G386" i="2" s="1"/>
  <c r="E387" i="2"/>
  <c r="G387" i="2" s="1"/>
  <c r="E388" i="2"/>
  <c r="G388" i="2" s="1"/>
  <c r="E389" i="2"/>
  <c r="G389" i="2" s="1"/>
  <c r="E390" i="2"/>
  <c r="G390" i="2" s="1"/>
  <c r="E391" i="2"/>
  <c r="G391" i="2" s="1"/>
  <c r="E392" i="2"/>
  <c r="G392" i="2" s="1"/>
  <c r="E393" i="2"/>
  <c r="G393" i="2" s="1"/>
  <c r="E394" i="2"/>
  <c r="G394" i="2" s="1"/>
  <c r="E395" i="2"/>
  <c r="G395" i="2" s="1"/>
  <c r="E396" i="2"/>
  <c r="G396" i="2" s="1"/>
  <c r="E397" i="2"/>
  <c r="G397" i="2" s="1"/>
  <c r="E398" i="2"/>
  <c r="G398" i="2" s="1"/>
  <c r="E399" i="2"/>
  <c r="G399" i="2" s="1"/>
  <c r="E400" i="2"/>
  <c r="G400" i="2" s="1"/>
  <c r="E401" i="2"/>
  <c r="G401" i="2" s="1"/>
  <c r="E402" i="2"/>
  <c r="G402" i="2" s="1"/>
  <c r="E403" i="2"/>
  <c r="G403" i="2" s="1"/>
  <c r="E404" i="2"/>
  <c r="G404" i="2" s="1"/>
  <c r="E405" i="2"/>
  <c r="G405" i="2" s="1"/>
  <c r="E406" i="2"/>
  <c r="G406" i="2" s="1"/>
  <c r="E407" i="2"/>
  <c r="G407" i="2" s="1"/>
  <c r="E408" i="2"/>
  <c r="G408" i="2" s="1"/>
  <c r="E409" i="2"/>
  <c r="G409" i="2" s="1"/>
  <c r="E410" i="2"/>
  <c r="G410" i="2" s="1"/>
  <c r="E411" i="2"/>
  <c r="G411" i="2" s="1"/>
  <c r="E412" i="2"/>
  <c r="G412" i="2" s="1"/>
  <c r="E413" i="2"/>
  <c r="G413" i="2" s="1"/>
  <c r="E414" i="2"/>
  <c r="G414" i="2" s="1"/>
  <c r="E415" i="2"/>
  <c r="G415" i="2" s="1"/>
  <c r="E416" i="2"/>
  <c r="G416" i="2" s="1"/>
  <c r="E417" i="2"/>
  <c r="G417" i="2" s="1"/>
  <c r="E418" i="2"/>
  <c r="G418" i="2" s="1"/>
  <c r="E419" i="2"/>
  <c r="G419" i="2" s="1"/>
  <c r="E420" i="2"/>
  <c r="G420" i="2" s="1"/>
  <c r="E421" i="2"/>
  <c r="G421" i="2" s="1"/>
  <c r="E422" i="2"/>
  <c r="G422" i="2" s="1"/>
  <c r="E423" i="2"/>
  <c r="G423" i="2" s="1"/>
  <c r="E424" i="2"/>
  <c r="G424" i="2" s="1"/>
  <c r="E425" i="2"/>
  <c r="G425" i="2" s="1"/>
  <c r="E426" i="2"/>
  <c r="G426" i="2" s="1"/>
  <c r="E427" i="2"/>
  <c r="G427" i="2" s="1"/>
  <c r="E428" i="2"/>
  <c r="G428" i="2" s="1"/>
  <c r="E429" i="2"/>
  <c r="G429" i="2" s="1"/>
  <c r="E430" i="2"/>
  <c r="G430" i="2" s="1"/>
  <c r="E431" i="2"/>
  <c r="G431" i="2" s="1"/>
  <c r="E432" i="2"/>
  <c r="G432" i="2" s="1"/>
  <c r="E433" i="2"/>
  <c r="G433" i="2" s="1"/>
  <c r="E434" i="2"/>
  <c r="G434" i="2" s="1"/>
  <c r="E435" i="2"/>
  <c r="G435" i="2" s="1"/>
  <c r="E436" i="2"/>
  <c r="G436" i="2" s="1"/>
  <c r="E437" i="2"/>
  <c r="G437" i="2" s="1"/>
  <c r="E438" i="2"/>
  <c r="G438" i="2" s="1"/>
  <c r="E439" i="2"/>
  <c r="G439" i="2" s="1"/>
  <c r="E440" i="2"/>
  <c r="G440" i="2" s="1"/>
  <c r="E441" i="2"/>
  <c r="G441" i="2" s="1"/>
  <c r="E442" i="2"/>
  <c r="G442" i="2" s="1"/>
  <c r="E443" i="2"/>
  <c r="G443" i="2" s="1"/>
  <c r="E444" i="2"/>
  <c r="G444" i="2" s="1"/>
  <c r="E445" i="2"/>
  <c r="G445" i="2" s="1"/>
  <c r="E446" i="2"/>
  <c r="G446" i="2" s="1"/>
  <c r="E447" i="2"/>
  <c r="G447" i="2" s="1"/>
  <c r="E448" i="2"/>
  <c r="G448" i="2" s="1"/>
  <c r="E449" i="2"/>
  <c r="G449" i="2" s="1"/>
  <c r="E450" i="2"/>
  <c r="G450" i="2" s="1"/>
  <c r="E451" i="2"/>
  <c r="G451" i="2" s="1"/>
  <c r="E452" i="2"/>
  <c r="G452" i="2" s="1"/>
  <c r="E453" i="2"/>
  <c r="G453" i="2" s="1"/>
  <c r="E454" i="2"/>
  <c r="G454" i="2" s="1"/>
  <c r="E455" i="2"/>
  <c r="G455" i="2" s="1"/>
  <c r="E456" i="2"/>
  <c r="G456" i="2" s="1"/>
  <c r="E457" i="2"/>
  <c r="G457" i="2" s="1"/>
  <c r="E458" i="2"/>
  <c r="G458" i="2" s="1"/>
  <c r="E459" i="2"/>
  <c r="G459" i="2" s="1"/>
  <c r="E460" i="2"/>
  <c r="G460" i="2" s="1"/>
  <c r="E461" i="2"/>
  <c r="G461" i="2" s="1"/>
  <c r="E462" i="2"/>
  <c r="G462" i="2" s="1"/>
  <c r="E463" i="2"/>
  <c r="G463" i="2" s="1"/>
  <c r="E464" i="2"/>
  <c r="G464" i="2" s="1"/>
  <c r="E465" i="2"/>
  <c r="G465" i="2" s="1"/>
  <c r="E466" i="2"/>
  <c r="G466" i="2" s="1"/>
  <c r="E467" i="2"/>
  <c r="G467" i="2" s="1"/>
  <c r="E468" i="2"/>
  <c r="G468" i="2" s="1"/>
  <c r="E469" i="2"/>
  <c r="G469" i="2" s="1"/>
  <c r="E470" i="2"/>
  <c r="G470" i="2" s="1"/>
  <c r="E471" i="2"/>
  <c r="G471" i="2" s="1"/>
  <c r="E472" i="2"/>
  <c r="G472" i="2" s="1"/>
  <c r="E473" i="2"/>
  <c r="G473" i="2" s="1"/>
  <c r="E474" i="2"/>
  <c r="G474" i="2" s="1"/>
  <c r="E475" i="2"/>
  <c r="G475" i="2" s="1"/>
  <c r="E476" i="2"/>
  <c r="G476" i="2" s="1"/>
  <c r="E477" i="2"/>
  <c r="G477" i="2" s="1"/>
  <c r="E478" i="2"/>
  <c r="G478" i="2" s="1"/>
  <c r="E479" i="2"/>
  <c r="G479" i="2" s="1"/>
  <c r="E480" i="2"/>
  <c r="G480" i="2" s="1"/>
  <c r="E481" i="2"/>
  <c r="G481" i="2" s="1"/>
  <c r="E482" i="2"/>
  <c r="G482" i="2" s="1"/>
  <c r="E483" i="2"/>
  <c r="G483" i="2" s="1"/>
  <c r="E484" i="2"/>
  <c r="G484" i="2" s="1"/>
  <c r="E485" i="2"/>
  <c r="G485" i="2" s="1"/>
  <c r="E486" i="2"/>
  <c r="G486" i="2" s="1"/>
  <c r="E487" i="2"/>
  <c r="G487" i="2" s="1"/>
  <c r="E488" i="2"/>
  <c r="G488" i="2" s="1"/>
  <c r="E489" i="2"/>
  <c r="G489" i="2" s="1"/>
  <c r="E490" i="2"/>
  <c r="G490" i="2" s="1"/>
  <c r="E491" i="2"/>
  <c r="G491" i="2" s="1"/>
  <c r="E492" i="2"/>
  <c r="G492" i="2" s="1"/>
  <c r="E493" i="2"/>
  <c r="G493" i="2" s="1"/>
  <c r="E494" i="2"/>
  <c r="G494" i="2" s="1"/>
  <c r="E495" i="2"/>
  <c r="G495" i="2" s="1"/>
  <c r="E496" i="2"/>
  <c r="G496" i="2" s="1"/>
  <c r="E497" i="2"/>
  <c r="G497" i="2" s="1"/>
  <c r="E498" i="2"/>
  <c r="G498" i="2" s="1"/>
  <c r="E499" i="2"/>
  <c r="G499" i="2" s="1"/>
  <c r="E500" i="2"/>
  <c r="G500" i="2" s="1"/>
  <c r="E501" i="2"/>
  <c r="G501" i="2" s="1"/>
  <c r="E502" i="2"/>
  <c r="G502" i="2" s="1"/>
  <c r="E503" i="2"/>
  <c r="G503" i="2" s="1"/>
  <c r="E504" i="2"/>
  <c r="G504" i="2" s="1"/>
  <c r="E505" i="2"/>
  <c r="G505" i="2" s="1"/>
  <c r="E506" i="2"/>
  <c r="G506" i="2" s="1"/>
  <c r="E507" i="2"/>
  <c r="G507" i="2" s="1"/>
  <c r="E508" i="2"/>
  <c r="G508" i="2" s="1"/>
  <c r="E509" i="2"/>
  <c r="G509" i="2" s="1"/>
  <c r="E510" i="2"/>
  <c r="G510" i="2" s="1"/>
  <c r="E511" i="2"/>
  <c r="G511" i="2" s="1"/>
  <c r="E512" i="2"/>
  <c r="G512" i="2" s="1"/>
  <c r="E513" i="2"/>
  <c r="G513" i="2" s="1"/>
  <c r="E514" i="2"/>
  <c r="G514" i="2" s="1"/>
  <c r="E515" i="2"/>
  <c r="G515" i="2" s="1"/>
  <c r="E516" i="2"/>
  <c r="G516" i="2" s="1"/>
  <c r="E517" i="2"/>
  <c r="G517" i="2" s="1"/>
  <c r="E518" i="2"/>
  <c r="G518" i="2" s="1"/>
  <c r="E519" i="2"/>
  <c r="G519" i="2" s="1"/>
  <c r="E520" i="2"/>
  <c r="G520" i="2" s="1"/>
  <c r="E521" i="2"/>
  <c r="G521" i="2" s="1"/>
  <c r="E522" i="2"/>
  <c r="G522" i="2" s="1"/>
  <c r="E523" i="2"/>
  <c r="G523" i="2" s="1"/>
  <c r="E524" i="2"/>
  <c r="G524" i="2" s="1"/>
  <c r="E525" i="2"/>
  <c r="G525" i="2" s="1"/>
  <c r="E526" i="2"/>
  <c r="G526" i="2" s="1"/>
  <c r="E527" i="2"/>
  <c r="G527" i="2" s="1"/>
  <c r="E528" i="2"/>
  <c r="G528" i="2" s="1"/>
  <c r="E529" i="2"/>
  <c r="G529" i="2" s="1"/>
  <c r="E530" i="2"/>
  <c r="G530" i="2" s="1"/>
  <c r="E531" i="2"/>
  <c r="G531" i="2" s="1"/>
  <c r="E532" i="2"/>
  <c r="G532" i="2" s="1"/>
  <c r="E533" i="2"/>
  <c r="G533" i="2" s="1"/>
  <c r="E534" i="2"/>
  <c r="G534" i="2" s="1"/>
  <c r="E535" i="2"/>
  <c r="G535" i="2" s="1"/>
  <c r="E536" i="2"/>
  <c r="G536" i="2" s="1"/>
  <c r="E537" i="2"/>
  <c r="G537" i="2" s="1"/>
  <c r="E538" i="2"/>
  <c r="G538" i="2" s="1"/>
  <c r="E539" i="2"/>
  <c r="G539" i="2" s="1"/>
  <c r="E540" i="2"/>
  <c r="G540" i="2" s="1"/>
  <c r="E541" i="2"/>
  <c r="G541" i="2" s="1"/>
  <c r="E542" i="2"/>
  <c r="G542" i="2" s="1"/>
  <c r="E543" i="2"/>
  <c r="G543" i="2" s="1"/>
  <c r="E544" i="2"/>
  <c r="G544" i="2" s="1"/>
  <c r="E545" i="2"/>
  <c r="G545" i="2" s="1"/>
  <c r="E546" i="2"/>
  <c r="G546" i="2" s="1"/>
  <c r="E547" i="2"/>
  <c r="G547" i="2" s="1"/>
  <c r="E548" i="2"/>
  <c r="G548" i="2" s="1"/>
  <c r="E549" i="2"/>
  <c r="G549" i="2" s="1"/>
  <c r="E550" i="2"/>
  <c r="G550" i="2" s="1"/>
  <c r="E551" i="2"/>
  <c r="G551" i="2" s="1"/>
  <c r="E552" i="2"/>
  <c r="G552" i="2" s="1"/>
  <c r="E553" i="2"/>
  <c r="G553" i="2" s="1"/>
  <c r="E554" i="2"/>
  <c r="G554" i="2" s="1"/>
  <c r="E555" i="2"/>
  <c r="G555" i="2" s="1"/>
  <c r="E556" i="2"/>
  <c r="G556" i="2" s="1"/>
  <c r="E557" i="2"/>
  <c r="G557" i="2" s="1"/>
  <c r="E558" i="2"/>
  <c r="G558" i="2" s="1"/>
  <c r="E559" i="2"/>
  <c r="G559" i="2" s="1"/>
  <c r="E560" i="2"/>
  <c r="G560" i="2" s="1"/>
  <c r="E561" i="2"/>
  <c r="G561" i="2" s="1"/>
  <c r="E562" i="2"/>
  <c r="G562" i="2" s="1"/>
  <c r="E563" i="2"/>
  <c r="G563" i="2" s="1"/>
  <c r="E564" i="2"/>
  <c r="G564" i="2" s="1"/>
  <c r="E565" i="2"/>
  <c r="G565" i="2" s="1"/>
  <c r="E566" i="2"/>
  <c r="G566" i="2" s="1"/>
  <c r="E567" i="2"/>
  <c r="G567" i="2" s="1"/>
  <c r="E568" i="2"/>
  <c r="G568" i="2" s="1"/>
  <c r="E569" i="2"/>
  <c r="G569" i="2" s="1"/>
  <c r="E570" i="2"/>
  <c r="G570" i="2" s="1"/>
  <c r="E571" i="2"/>
  <c r="G571" i="2" s="1"/>
  <c r="E572" i="2"/>
  <c r="G572" i="2" s="1"/>
  <c r="E573" i="2"/>
  <c r="G573" i="2" s="1"/>
  <c r="E574" i="2"/>
  <c r="G574" i="2" s="1"/>
  <c r="E575" i="2"/>
  <c r="G575" i="2" s="1"/>
  <c r="E576" i="2"/>
  <c r="G576" i="2" s="1"/>
  <c r="E577" i="2"/>
  <c r="G577" i="2" s="1"/>
  <c r="E578" i="2"/>
  <c r="G578" i="2" s="1"/>
  <c r="E579" i="2"/>
  <c r="G579" i="2" s="1"/>
  <c r="E580" i="2"/>
  <c r="G580" i="2" s="1"/>
  <c r="E581" i="2"/>
  <c r="G581" i="2" s="1"/>
  <c r="E582" i="2"/>
  <c r="G582" i="2" s="1"/>
  <c r="E583" i="2"/>
  <c r="G583" i="2" s="1"/>
  <c r="E584" i="2"/>
  <c r="G584" i="2" s="1"/>
  <c r="E585" i="2"/>
  <c r="G585" i="2" s="1"/>
  <c r="E586" i="2"/>
  <c r="G586" i="2" s="1"/>
  <c r="E587" i="2"/>
  <c r="G587" i="2" s="1"/>
  <c r="E588" i="2"/>
  <c r="G588" i="2" s="1"/>
  <c r="E589" i="2"/>
  <c r="G589" i="2" s="1"/>
  <c r="E590" i="2"/>
  <c r="G590" i="2" s="1"/>
  <c r="E591" i="2"/>
  <c r="G591" i="2" s="1"/>
  <c r="E592" i="2"/>
  <c r="G592" i="2" s="1"/>
  <c r="E593" i="2"/>
  <c r="G593" i="2" s="1"/>
  <c r="E594" i="2"/>
  <c r="G594" i="2" s="1"/>
  <c r="E595" i="2"/>
  <c r="G595" i="2" s="1"/>
  <c r="E596" i="2"/>
  <c r="G596" i="2" s="1"/>
  <c r="E597" i="2"/>
  <c r="G597" i="2" s="1"/>
  <c r="E598" i="2"/>
  <c r="G598" i="2" s="1"/>
  <c r="E599" i="2"/>
  <c r="G599" i="2" s="1"/>
  <c r="E600" i="2"/>
  <c r="G600" i="2" s="1"/>
  <c r="E601" i="2"/>
  <c r="G601" i="2" s="1"/>
  <c r="E602" i="2"/>
  <c r="G602" i="2" s="1"/>
  <c r="E603" i="2"/>
  <c r="G603" i="2" s="1"/>
  <c r="E604" i="2"/>
  <c r="G604" i="2" s="1"/>
  <c r="E605" i="2"/>
  <c r="G605" i="2" s="1"/>
  <c r="E606" i="2"/>
  <c r="G606" i="2" s="1"/>
  <c r="E607" i="2"/>
  <c r="G607" i="2" s="1"/>
  <c r="E608" i="2"/>
  <c r="G608" i="2" s="1"/>
  <c r="E609" i="2"/>
  <c r="G609" i="2" s="1"/>
  <c r="E610" i="2"/>
  <c r="G610" i="2" s="1"/>
  <c r="E611" i="2"/>
  <c r="G611" i="2" s="1"/>
  <c r="E612" i="2"/>
  <c r="G612" i="2" s="1"/>
  <c r="E613" i="2"/>
  <c r="G613" i="2" s="1"/>
  <c r="E614" i="2"/>
  <c r="G614" i="2" s="1"/>
  <c r="E615" i="2"/>
  <c r="G615" i="2" s="1"/>
  <c r="E616" i="2"/>
  <c r="G616" i="2" s="1"/>
  <c r="E617" i="2"/>
  <c r="G617" i="2" s="1"/>
  <c r="E618" i="2"/>
  <c r="G618" i="2" s="1"/>
  <c r="E619" i="2"/>
  <c r="G619" i="2" s="1"/>
  <c r="E620" i="2"/>
  <c r="G620" i="2" s="1"/>
  <c r="E621" i="2"/>
  <c r="G621" i="2" s="1"/>
  <c r="E622" i="2"/>
  <c r="G622" i="2" s="1"/>
  <c r="E623" i="2"/>
  <c r="G623" i="2" s="1"/>
  <c r="E624" i="2"/>
  <c r="G624" i="2" s="1"/>
  <c r="E625" i="2"/>
  <c r="G625" i="2" s="1"/>
  <c r="E626" i="2"/>
  <c r="G626" i="2" s="1"/>
  <c r="E627" i="2"/>
  <c r="G627" i="2" s="1"/>
  <c r="E628" i="2"/>
  <c r="G628" i="2" s="1"/>
  <c r="E629" i="2"/>
  <c r="G629" i="2" s="1"/>
  <c r="E630" i="2"/>
  <c r="G630" i="2" s="1"/>
  <c r="E631" i="2"/>
  <c r="G631" i="2" s="1"/>
  <c r="E632" i="2"/>
  <c r="G632" i="2" s="1"/>
  <c r="E633" i="2"/>
  <c r="G633" i="2" s="1"/>
  <c r="E634" i="2"/>
  <c r="G634" i="2" s="1"/>
  <c r="E635" i="2"/>
  <c r="G635" i="2" s="1"/>
  <c r="E636" i="2"/>
  <c r="G636" i="2" s="1"/>
  <c r="E637" i="2"/>
  <c r="G637" i="2" s="1"/>
  <c r="E638" i="2"/>
  <c r="G638" i="2" s="1"/>
  <c r="E639" i="2"/>
  <c r="G639" i="2" s="1"/>
  <c r="E640" i="2"/>
  <c r="G640" i="2" s="1"/>
  <c r="E641" i="2"/>
  <c r="G641" i="2" s="1"/>
  <c r="E642" i="2"/>
  <c r="G642" i="2" s="1"/>
  <c r="E643" i="2"/>
  <c r="G643" i="2" s="1"/>
  <c r="E644" i="2"/>
  <c r="G644" i="2" s="1"/>
  <c r="E645" i="2"/>
  <c r="G645" i="2" s="1"/>
  <c r="E646" i="2"/>
  <c r="G646" i="2" s="1"/>
  <c r="E647" i="2"/>
  <c r="G647" i="2" s="1"/>
  <c r="E648" i="2"/>
  <c r="G648" i="2" s="1"/>
  <c r="E649" i="2"/>
  <c r="G649" i="2" s="1"/>
  <c r="E650" i="2"/>
  <c r="G650" i="2" s="1"/>
  <c r="E651" i="2"/>
  <c r="G651" i="2" s="1"/>
  <c r="E652" i="2"/>
  <c r="G652" i="2" s="1"/>
  <c r="E653" i="2"/>
  <c r="G653" i="2" s="1"/>
  <c r="E654" i="2"/>
  <c r="G654" i="2" s="1"/>
  <c r="E655" i="2"/>
  <c r="G655" i="2" s="1"/>
  <c r="E656" i="2"/>
  <c r="G656" i="2" s="1"/>
  <c r="E657" i="2"/>
  <c r="G657" i="2" s="1"/>
  <c r="E658" i="2"/>
  <c r="G658" i="2" s="1"/>
  <c r="E659" i="2"/>
  <c r="G659" i="2" s="1"/>
  <c r="E660" i="2"/>
  <c r="G660" i="2" s="1"/>
  <c r="E661" i="2"/>
  <c r="G661" i="2" s="1"/>
  <c r="E662" i="2"/>
  <c r="G662" i="2" s="1"/>
  <c r="E663" i="2"/>
  <c r="G663" i="2" s="1"/>
  <c r="E664" i="2"/>
  <c r="G664" i="2" s="1"/>
  <c r="E665" i="2"/>
  <c r="G665" i="2" s="1"/>
  <c r="E666" i="2"/>
  <c r="G666" i="2" s="1"/>
  <c r="E667" i="2"/>
  <c r="G667" i="2" s="1"/>
  <c r="E668" i="2"/>
  <c r="G668" i="2" s="1"/>
  <c r="E669" i="2"/>
  <c r="G669" i="2" s="1"/>
  <c r="E670" i="2"/>
  <c r="G670" i="2" s="1"/>
  <c r="E671" i="2"/>
  <c r="G671" i="2" s="1"/>
  <c r="E672" i="2"/>
  <c r="G672" i="2" s="1"/>
  <c r="E673" i="2"/>
  <c r="G673" i="2" s="1"/>
  <c r="E674" i="2"/>
  <c r="G674" i="2" s="1"/>
  <c r="E675" i="2"/>
  <c r="G675" i="2" s="1"/>
  <c r="E676" i="2"/>
  <c r="G676" i="2" s="1"/>
  <c r="E677" i="2"/>
  <c r="G677" i="2" s="1"/>
  <c r="E678" i="2"/>
  <c r="G678" i="2" s="1"/>
  <c r="E679" i="2"/>
  <c r="G679" i="2" s="1"/>
  <c r="E680" i="2"/>
  <c r="G680" i="2" s="1"/>
  <c r="E681" i="2"/>
  <c r="G681" i="2" s="1"/>
  <c r="E682" i="2"/>
  <c r="G682" i="2" s="1"/>
  <c r="E683" i="2"/>
  <c r="G683" i="2" s="1"/>
  <c r="E684" i="2"/>
  <c r="G684" i="2" s="1"/>
  <c r="E685" i="2"/>
  <c r="G685" i="2" s="1"/>
  <c r="E686" i="2"/>
  <c r="G686" i="2" s="1"/>
  <c r="E687" i="2"/>
  <c r="G687" i="2" s="1"/>
  <c r="E688" i="2"/>
  <c r="G688" i="2" s="1"/>
  <c r="E689" i="2"/>
  <c r="G689" i="2" s="1"/>
  <c r="E690" i="2"/>
  <c r="G690" i="2" s="1"/>
  <c r="E691" i="2"/>
  <c r="G691" i="2" s="1"/>
  <c r="E692" i="2"/>
  <c r="G692" i="2" s="1"/>
  <c r="E693" i="2"/>
  <c r="G693" i="2" s="1"/>
  <c r="E694" i="2"/>
  <c r="G694" i="2" s="1"/>
  <c r="E695" i="2"/>
  <c r="G695" i="2" s="1"/>
  <c r="E696" i="2"/>
  <c r="G696" i="2" s="1"/>
  <c r="E697" i="2"/>
  <c r="G697" i="2" s="1"/>
  <c r="E698" i="2"/>
  <c r="G698" i="2" s="1"/>
  <c r="E699" i="2"/>
  <c r="G699" i="2" s="1"/>
  <c r="E700" i="2"/>
  <c r="G700" i="2" s="1"/>
  <c r="E701" i="2"/>
  <c r="G701" i="2" s="1"/>
  <c r="E702" i="2"/>
  <c r="G702" i="2" s="1"/>
  <c r="E703" i="2"/>
  <c r="G703" i="2" s="1"/>
  <c r="E704" i="2"/>
  <c r="G704" i="2" s="1"/>
  <c r="E705" i="2"/>
  <c r="G705" i="2" s="1"/>
  <c r="E706" i="2"/>
  <c r="G706" i="2" s="1"/>
  <c r="E707" i="2"/>
  <c r="G707" i="2" s="1"/>
  <c r="E708" i="2"/>
  <c r="G708" i="2" s="1"/>
  <c r="E709" i="2"/>
  <c r="G709" i="2" s="1"/>
  <c r="E710" i="2"/>
  <c r="G710" i="2" s="1"/>
  <c r="E711" i="2"/>
  <c r="G711" i="2" s="1"/>
  <c r="E712" i="2"/>
  <c r="G712" i="2" s="1"/>
  <c r="E713" i="2"/>
  <c r="G713" i="2" s="1"/>
  <c r="E714" i="2"/>
  <c r="G714" i="2" s="1"/>
  <c r="E715" i="2"/>
  <c r="G715" i="2" s="1"/>
  <c r="E716" i="2"/>
  <c r="G716" i="2" s="1"/>
  <c r="E717" i="2"/>
  <c r="G717" i="2" s="1"/>
  <c r="E718" i="2"/>
  <c r="G718" i="2" s="1"/>
  <c r="E719" i="2"/>
  <c r="G719" i="2" s="1"/>
  <c r="E720" i="2"/>
  <c r="G720" i="2" s="1"/>
  <c r="E721" i="2"/>
  <c r="G721" i="2" s="1"/>
  <c r="E722" i="2"/>
  <c r="G722" i="2" s="1"/>
  <c r="E723" i="2"/>
  <c r="G723" i="2" s="1"/>
  <c r="E724" i="2"/>
  <c r="G724" i="2" s="1"/>
  <c r="E725" i="2"/>
  <c r="G725" i="2" s="1"/>
  <c r="E726" i="2"/>
  <c r="G726" i="2" s="1"/>
  <c r="E727" i="2"/>
  <c r="G727" i="2" s="1"/>
  <c r="E728" i="2"/>
  <c r="G728" i="2" s="1"/>
  <c r="E729" i="2"/>
  <c r="G729" i="2" s="1"/>
  <c r="E730" i="2"/>
  <c r="G730" i="2" s="1"/>
  <c r="E731" i="2"/>
  <c r="G731" i="2" s="1"/>
  <c r="E732" i="2"/>
  <c r="G732" i="2" s="1"/>
  <c r="E733" i="2"/>
  <c r="G733" i="2" s="1"/>
  <c r="E734" i="2"/>
  <c r="G734" i="2" s="1"/>
  <c r="E735" i="2"/>
  <c r="G735" i="2" s="1"/>
  <c r="E736" i="2"/>
  <c r="G736" i="2" s="1"/>
  <c r="E737" i="2"/>
  <c r="G737" i="2" s="1"/>
  <c r="E738" i="2"/>
  <c r="G738" i="2" s="1"/>
  <c r="E739" i="2"/>
  <c r="G739" i="2" s="1"/>
  <c r="E740" i="2"/>
  <c r="G740" i="2" s="1"/>
  <c r="E741" i="2"/>
  <c r="G741" i="2" s="1"/>
  <c r="E742" i="2"/>
  <c r="G742" i="2" s="1"/>
  <c r="E743" i="2"/>
  <c r="G743" i="2" s="1"/>
  <c r="E744" i="2"/>
  <c r="G744" i="2" s="1"/>
  <c r="E745" i="2"/>
  <c r="G745" i="2" s="1"/>
  <c r="E746" i="2"/>
  <c r="G746" i="2" s="1"/>
  <c r="E747" i="2"/>
  <c r="G747" i="2" s="1"/>
  <c r="J748" i="2" s="1"/>
  <c r="E747" i="1" s="1"/>
  <c r="J791" i="2" l="1"/>
  <c r="E790" i="1" s="1"/>
  <c r="G782" i="2"/>
  <c r="J742" i="2"/>
  <c r="E741" i="1" s="1"/>
  <c r="J734" i="2"/>
  <c r="E733" i="1" s="1"/>
  <c r="J746" i="2"/>
  <c r="E745" i="1" s="1"/>
  <c r="J738" i="2"/>
  <c r="E737" i="1" s="1"/>
  <c r="J747" i="2"/>
  <c r="E746" i="1" s="1"/>
  <c r="J743" i="2"/>
  <c r="E742" i="1" s="1"/>
  <c r="J739" i="2"/>
  <c r="E738" i="1" s="1"/>
  <c r="J735" i="2"/>
  <c r="E734" i="1" s="1"/>
  <c r="G364" i="2"/>
  <c r="E3" i="2"/>
  <c r="G3" i="2" s="1"/>
  <c r="E7" i="2"/>
  <c r="G7" i="2" s="1"/>
  <c r="E11" i="2"/>
  <c r="G11" i="2" s="1"/>
  <c r="E15" i="2"/>
  <c r="G15" i="2" s="1"/>
  <c r="E19" i="2"/>
  <c r="G19" i="2" s="1"/>
  <c r="E23" i="2"/>
  <c r="G23" i="2" s="1"/>
  <c r="E27" i="2"/>
  <c r="G27" i="2" s="1"/>
  <c r="E31" i="2"/>
  <c r="G31" i="2" s="1"/>
  <c r="E35" i="2"/>
  <c r="G35" i="2" s="1"/>
  <c r="E39" i="2"/>
  <c r="G39" i="2" s="1"/>
  <c r="E43" i="2"/>
  <c r="G43" i="2" s="1"/>
  <c r="E47" i="2"/>
  <c r="G47" i="2" s="1"/>
  <c r="E51" i="2"/>
  <c r="G51" i="2" s="1"/>
  <c r="E55" i="2"/>
  <c r="G55" i="2" s="1"/>
  <c r="E59" i="2"/>
  <c r="G59" i="2" s="1"/>
  <c r="E63" i="2"/>
  <c r="G63" i="2" s="1"/>
  <c r="E67" i="2"/>
  <c r="G67" i="2" s="1"/>
  <c r="E71" i="2"/>
  <c r="G71" i="2" s="1"/>
  <c r="E75" i="2"/>
  <c r="G75" i="2" s="1"/>
  <c r="E79" i="2"/>
  <c r="G79" i="2" s="1"/>
  <c r="E83" i="2"/>
  <c r="G83" i="2" s="1"/>
  <c r="E87" i="2"/>
  <c r="G87" i="2" s="1"/>
  <c r="E91" i="2"/>
  <c r="G91" i="2" s="1"/>
  <c r="E95" i="2"/>
  <c r="G95" i="2" s="1"/>
  <c r="E99" i="2"/>
  <c r="G99" i="2" s="1"/>
  <c r="E103" i="2"/>
  <c r="G103" i="2" s="1"/>
  <c r="E107" i="2"/>
  <c r="G107" i="2" s="1"/>
  <c r="E111" i="2"/>
  <c r="G111" i="2" s="1"/>
  <c r="E115" i="2"/>
  <c r="G115" i="2" s="1"/>
  <c r="E119" i="2"/>
  <c r="G119" i="2" s="1"/>
  <c r="E123" i="2"/>
  <c r="G123" i="2" s="1"/>
  <c r="E127" i="2"/>
  <c r="G127" i="2" s="1"/>
  <c r="E131" i="2"/>
  <c r="G131" i="2" s="1"/>
  <c r="E135" i="2"/>
  <c r="G135" i="2" s="1"/>
  <c r="E139" i="2"/>
  <c r="G139" i="2" s="1"/>
  <c r="E143" i="2"/>
  <c r="G143" i="2" s="1"/>
  <c r="E147" i="2"/>
  <c r="G147" i="2" s="1"/>
  <c r="E151" i="2"/>
  <c r="G151" i="2" s="1"/>
  <c r="E155" i="2"/>
  <c r="G155" i="2" s="1"/>
  <c r="E159" i="2"/>
  <c r="G159" i="2" s="1"/>
  <c r="E163" i="2"/>
  <c r="G163" i="2" s="1"/>
  <c r="E167" i="2"/>
  <c r="G167" i="2" s="1"/>
  <c r="E171" i="2"/>
  <c r="G171" i="2" s="1"/>
  <c r="E175" i="2"/>
  <c r="G175" i="2" s="1"/>
  <c r="E179" i="2"/>
  <c r="G179" i="2" s="1"/>
  <c r="E183" i="2"/>
  <c r="G183" i="2" s="1"/>
  <c r="E186" i="2"/>
  <c r="G186" i="2" s="1"/>
  <c r="E190" i="2"/>
  <c r="G190" i="2" s="1"/>
  <c r="E194" i="2"/>
  <c r="G194" i="2" s="1"/>
  <c r="E198" i="2"/>
  <c r="G198" i="2" s="1"/>
  <c r="E202" i="2"/>
  <c r="G202" i="2" s="1"/>
  <c r="E206" i="2"/>
  <c r="G206" i="2" s="1"/>
  <c r="E210" i="2"/>
  <c r="G210" i="2" s="1"/>
  <c r="E214" i="2"/>
  <c r="G214" i="2" s="1"/>
  <c r="E218" i="2"/>
  <c r="G218" i="2" s="1"/>
  <c r="E222" i="2"/>
  <c r="G222" i="2" s="1"/>
  <c r="E226" i="2"/>
  <c r="G226" i="2" s="1"/>
  <c r="E230" i="2"/>
  <c r="G230" i="2" s="1"/>
  <c r="E234" i="2"/>
  <c r="G234" i="2" s="1"/>
  <c r="E238" i="2"/>
  <c r="G238" i="2" s="1"/>
  <c r="E242" i="2"/>
  <c r="G242" i="2" s="1"/>
  <c r="E246" i="2"/>
  <c r="G246" i="2" s="1"/>
  <c r="E250" i="2"/>
  <c r="G250" i="2" s="1"/>
  <c r="E254" i="2"/>
  <c r="G254" i="2" s="1"/>
  <c r="E258" i="2"/>
  <c r="G258" i="2" s="1"/>
  <c r="E262" i="2"/>
  <c r="G262" i="2" s="1"/>
  <c r="E266" i="2"/>
  <c r="G266" i="2" s="1"/>
  <c r="E270" i="2"/>
  <c r="G270" i="2" s="1"/>
  <c r="E274" i="2"/>
  <c r="G274" i="2" s="1"/>
  <c r="E278" i="2"/>
  <c r="G278" i="2" s="1"/>
  <c r="E282" i="2"/>
  <c r="G282" i="2" s="1"/>
  <c r="E286" i="2"/>
  <c r="G286" i="2" s="1"/>
  <c r="E290" i="2"/>
  <c r="G290" i="2" s="1"/>
  <c r="E294" i="2"/>
  <c r="G294" i="2" s="1"/>
  <c r="E298" i="2"/>
  <c r="G298" i="2" s="1"/>
  <c r="E302" i="2"/>
  <c r="G302" i="2" s="1"/>
  <c r="E306" i="2"/>
  <c r="G306" i="2" s="1"/>
  <c r="E310" i="2"/>
  <c r="G310" i="2" s="1"/>
  <c r="E314" i="2"/>
  <c r="G314" i="2" s="1"/>
  <c r="E318" i="2"/>
  <c r="G318" i="2" s="1"/>
  <c r="E322" i="2"/>
  <c r="G322" i="2" s="1"/>
  <c r="E326" i="2"/>
  <c r="G326" i="2" s="1"/>
  <c r="E330" i="2"/>
  <c r="G330" i="2" s="1"/>
  <c r="E334" i="2"/>
  <c r="G334" i="2" s="1"/>
  <c r="E338" i="2"/>
  <c r="G338" i="2" s="1"/>
  <c r="E342" i="2"/>
  <c r="G342" i="2" s="1"/>
  <c r="E346" i="2"/>
  <c r="G346" i="2" s="1"/>
  <c r="E350" i="2"/>
  <c r="G350" i="2" s="1"/>
  <c r="E354" i="2"/>
  <c r="G354" i="2" s="1"/>
  <c r="E358" i="2"/>
  <c r="G358" i="2" s="1"/>
  <c r="E362" i="2"/>
  <c r="G362" i="2" s="1"/>
  <c r="E4" i="2"/>
  <c r="G4" i="2" s="1"/>
  <c r="E8" i="2"/>
  <c r="G8" i="2" s="1"/>
  <c r="E12" i="2"/>
  <c r="G12" i="2" s="1"/>
  <c r="E16" i="2"/>
  <c r="G16" i="2" s="1"/>
  <c r="E20" i="2"/>
  <c r="G20" i="2" s="1"/>
  <c r="E24" i="2"/>
  <c r="G24" i="2" s="1"/>
  <c r="E28" i="2"/>
  <c r="G28" i="2" s="1"/>
  <c r="E32" i="2"/>
  <c r="G32" i="2" s="1"/>
  <c r="E36" i="2"/>
  <c r="G36" i="2" s="1"/>
  <c r="E40" i="2"/>
  <c r="G40" i="2" s="1"/>
  <c r="E44" i="2"/>
  <c r="G44" i="2" s="1"/>
  <c r="E48" i="2"/>
  <c r="G48" i="2" s="1"/>
  <c r="E52" i="2"/>
  <c r="G52" i="2" s="1"/>
  <c r="E56" i="2"/>
  <c r="G56" i="2" s="1"/>
  <c r="E60" i="2"/>
  <c r="G60" i="2" s="1"/>
  <c r="E64" i="2"/>
  <c r="G64" i="2" s="1"/>
  <c r="E68" i="2"/>
  <c r="G68" i="2" s="1"/>
  <c r="E72" i="2"/>
  <c r="G72" i="2" s="1"/>
  <c r="E76" i="2"/>
  <c r="G76" i="2" s="1"/>
  <c r="E80" i="2"/>
  <c r="G80" i="2" s="1"/>
  <c r="E84" i="2"/>
  <c r="G84" i="2" s="1"/>
  <c r="E88" i="2"/>
  <c r="G88" i="2" s="1"/>
  <c r="E92" i="2"/>
  <c r="G92" i="2" s="1"/>
  <c r="E96" i="2"/>
  <c r="G96" i="2" s="1"/>
  <c r="E100" i="2"/>
  <c r="G100" i="2" s="1"/>
  <c r="E104" i="2"/>
  <c r="G104" i="2" s="1"/>
  <c r="E108" i="2"/>
  <c r="G108" i="2" s="1"/>
  <c r="E112" i="2"/>
  <c r="G112" i="2" s="1"/>
  <c r="E116" i="2"/>
  <c r="G116" i="2" s="1"/>
  <c r="E120" i="2"/>
  <c r="G120" i="2" s="1"/>
  <c r="E124" i="2"/>
  <c r="G124" i="2" s="1"/>
  <c r="E128" i="2"/>
  <c r="G128" i="2" s="1"/>
  <c r="E132" i="2"/>
  <c r="G132" i="2" s="1"/>
  <c r="E136" i="2"/>
  <c r="G136" i="2" s="1"/>
  <c r="E140" i="2"/>
  <c r="G140" i="2" s="1"/>
  <c r="E144" i="2"/>
  <c r="G144" i="2" s="1"/>
  <c r="E148" i="2"/>
  <c r="G148" i="2" s="1"/>
  <c r="E152" i="2"/>
  <c r="G152" i="2" s="1"/>
  <c r="E156" i="2"/>
  <c r="G156" i="2" s="1"/>
  <c r="E160" i="2"/>
  <c r="G160" i="2" s="1"/>
  <c r="E164" i="2"/>
  <c r="G164" i="2" s="1"/>
  <c r="E168" i="2"/>
  <c r="G168" i="2" s="1"/>
  <c r="E172" i="2"/>
  <c r="G172" i="2" s="1"/>
  <c r="E176" i="2"/>
  <c r="G176" i="2" s="1"/>
  <c r="E180" i="2"/>
  <c r="G180" i="2" s="1"/>
  <c r="E5" i="2"/>
  <c r="G5" i="2" s="1"/>
  <c r="E13" i="2"/>
  <c r="G13" i="2" s="1"/>
  <c r="E21" i="2"/>
  <c r="G21" i="2" s="1"/>
  <c r="E29" i="2"/>
  <c r="G29" i="2" s="1"/>
  <c r="E37" i="2"/>
  <c r="G37" i="2" s="1"/>
  <c r="E45" i="2"/>
  <c r="G45" i="2" s="1"/>
  <c r="E53" i="2"/>
  <c r="G53" i="2" s="1"/>
  <c r="E61" i="2"/>
  <c r="G61" i="2" s="1"/>
  <c r="E69" i="2"/>
  <c r="G69" i="2" s="1"/>
  <c r="E77" i="2"/>
  <c r="G77" i="2" s="1"/>
  <c r="E85" i="2"/>
  <c r="G85" i="2" s="1"/>
  <c r="E93" i="2"/>
  <c r="G93" i="2" s="1"/>
  <c r="E101" i="2"/>
  <c r="G101" i="2" s="1"/>
  <c r="E109" i="2"/>
  <c r="G109" i="2" s="1"/>
  <c r="E117" i="2"/>
  <c r="G117" i="2" s="1"/>
  <c r="E125" i="2"/>
  <c r="G125" i="2" s="1"/>
  <c r="E133" i="2"/>
  <c r="G133" i="2" s="1"/>
  <c r="E141" i="2"/>
  <c r="G141" i="2" s="1"/>
  <c r="E149" i="2"/>
  <c r="G149" i="2" s="1"/>
  <c r="E157" i="2"/>
  <c r="G157" i="2" s="1"/>
  <c r="E165" i="2"/>
  <c r="G165" i="2" s="1"/>
  <c r="E173" i="2"/>
  <c r="G173" i="2" s="1"/>
  <c r="E181" i="2"/>
  <c r="G181" i="2" s="1"/>
  <c r="E188" i="2"/>
  <c r="G188" i="2" s="1"/>
  <c r="E193" i="2"/>
  <c r="G193" i="2" s="1"/>
  <c r="E199" i="2"/>
  <c r="G199" i="2" s="1"/>
  <c r="E204" i="2"/>
  <c r="G204" i="2" s="1"/>
  <c r="E209" i="2"/>
  <c r="G209" i="2" s="1"/>
  <c r="E215" i="2"/>
  <c r="G215" i="2" s="1"/>
  <c r="E220" i="2"/>
  <c r="G220" i="2" s="1"/>
  <c r="E225" i="2"/>
  <c r="G225" i="2" s="1"/>
  <c r="E231" i="2"/>
  <c r="G231" i="2" s="1"/>
  <c r="E236" i="2"/>
  <c r="G236" i="2" s="1"/>
  <c r="E241" i="2"/>
  <c r="G241" i="2" s="1"/>
  <c r="E247" i="2"/>
  <c r="G247" i="2" s="1"/>
  <c r="E252" i="2"/>
  <c r="G252" i="2" s="1"/>
  <c r="E257" i="2"/>
  <c r="G257" i="2" s="1"/>
  <c r="E263" i="2"/>
  <c r="G263" i="2" s="1"/>
  <c r="E268" i="2"/>
  <c r="G268" i="2" s="1"/>
  <c r="E273" i="2"/>
  <c r="G273" i="2" s="1"/>
  <c r="E279" i="2"/>
  <c r="G279" i="2" s="1"/>
  <c r="E284" i="2"/>
  <c r="G284" i="2" s="1"/>
  <c r="E289" i="2"/>
  <c r="G289" i="2" s="1"/>
  <c r="E295" i="2"/>
  <c r="G295" i="2" s="1"/>
  <c r="E300" i="2"/>
  <c r="G300" i="2" s="1"/>
  <c r="E305" i="2"/>
  <c r="G305" i="2" s="1"/>
  <c r="E311" i="2"/>
  <c r="G311" i="2" s="1"/>
  <c r="E316" i="2"/>
  <c r="G316" i="2" s="1"/>
  <c r="E321" i="2"/>
  <c r="G321" i="2" s="1"/>
  <c r="E327" i="2"/>
  <c r="G327" i="2" s="1"/>
  <c r="E332" i="2"/>
  <c r="G332" i="2" s="1"/>
  <c r="E337" i="2"/>
  <c r="G337" i="2" s="1"/>
  <c r="E343" i="2"/>
  <c r="G343" i="2" s="1"/>
  <c r="E348" i="2"/>
  <c r="G348" i="2" s="1"/>
  <c r="E353" i="2"/>
  <c r="G353" i="2" s="1"/>
  <c r="E359" i="2"/>
  <c r="G359" i="2" s="1"/>
  <c r="E6" i="2"/>
  <c r="G6" i="2" s="1"/>
  <c r="E14" i="2"/>
  <c r="G14" i="2" s="1"/>
  <c r="E22" i="2"/>
  <c r="G22" i="2" s="1"/>
  <c r="E30" i="2"/>
  <c r="G30" i="2" s="1"/>
  <c r="E38" i="2"/>
  <c r="G38" i="2" s="1"/>
  <c r="E46" i="2"/>
  <c r="G46" i="2" s="1"/>
  <c r="E54" i="2"/>
  <c r="G54" i="2" s="1"/>
  <c r="E62" i="2"/>
  <c r="G62" i="2" s="1"/>
  <c r="E70" i="2"/>
  <c r="G70" i="2" s="1"/>
  <c r="E78" i="2"/>
  <c r="G78" i="2" s="1"/>
  <c r="E86" i="2"/>
  <c r="G86" i="2" s="1"/>
  <c r="E94" i="2"/>
  <c r="G94" i="2" s="1"/>
  <c r="E102" i="2"/>
  <c r="G102" i="2" s="1"/>
  <c r="E110" i="2"/>
  <c r="G110" i="2" s="1"/>
  <c r="E118" i="2"/>
  <c r="G118" i="2" s="1"/>
  <c r="E126" i="2"/>
  <c r="G126" i="2" s="1"/>
  <c r="E134" i="2"/>
  <c r="G134" i="2" s="1"/>
  <c r="E142" i="2"/>
  <c r="G142" i="2" s="1"/>
  <c r="E150" i="2"/>
  <c r="G150" i="2" s="1"/>
  <c r="E158" i="2"/>
  <c r="G158" i="2" s="1"/>
  <c r="E166" i="2"/>
  <c r="G166" i="2" s="1"/>
  <c r="E174" i="2"/>
  <c r="G174" i="2" s="1"/>
  <c r="E182" i="2"/>
  <c r="G182" i="2" s="1"/>
  <c r="E184" i="2"/>
  <c r="G184" i="2" s="1"/>
  <c r="E189" i="2"/>
  <c r="G189" i="2" s="1"/>
  <c r="E195" i="2"/>
  <c r="G195" i="2" s="1"/>
  <c r="E200" i="2"/>
  <c r="G200" i="2" s="1"/>
  <c r="E205" i="2"/>
  <c r="G205" i="2" s="1"/>
  <c r="E211" i="2"/>
  <c r="G211" i="2" s="1"/>
  <c r="E216" i="2"/>
  <c r="G216" i="2" s="1"/>
  <c r="E221" i="2"/>
  <c r="G221" i="2" s="1"/>
  <c r="E227" i="2"/>
  <c r="G227" i="2" s="1"/>
  <c r="E232" i="2"/>
  <c r="G232" i="2" s="1"/>
  <c r="E237" i="2"/>
  <c r="G237" i="2" s="1"/>
  <c r="E243" i="2"/>
  <c r="G243" i="2" s="1"/>
  <c r="E248" i="2"/>
  <c r="G248" i="2" s="1"/>
  <c r="E253" i="2"/>
  <c r="G253" i="2" s="1"/>
  <c r="E259" i="2"/>
  <c r="G259" i="2" s="1"/>
  <c r="E264" i="2"/>
  <c r="G264" i="2" s="1"/>
  <c r="E269" i="2"/>
  <c r="G269" i="2" s="1"/>
  <c r="E275" i="2"/>
  <c r="G275" i="2" s="1"/>
  <c r="E280" i="2"/>
  <c r="G280" i="2" s="1"/>
  <c r="E285" i="2"/>
  <c r="G285" i="2" s="1"/>
  <c r="E291" i="2"/>
  <c r="G291" i="2" s="1"/>
  <c r="E296" i="2"/>
  <c r="G296" i="2" s="1"/>
  <c r="E301" i="2"/>
  <c r="G301" i="2" s="1"/>
  <c r="E307" i="2"/>
  <c r="G307" i="2" s="1"/>
  <c r="E312" i="2"/>
  <c r="G312" i="2" s="1"/>
  <c r="E317" i="2"/>
  <c r="G317" i="2" s="1"/>
  <c r="E323" i="2"/>
  <c r="G323" i="2" s="1"/>
  <c r="E328" i="2"/>
  <c r="G328" i="2" s="1"/>
  <c r="E333" i="2"/>
  <c r="G333" i="2" s="1"/>
  <c r="E339" i="2"/>
  <c r="G339" i="2" s="1"/>
  <c r="E344" i="2"/>
  <c r="G344" i="2" s="1"/>
  <c r="E349" i="2"/>
  <c r="G349" i="2" s="1"/>
  <c r="E355" i="2"/>
  <c r="G355" i="2" s="1"/>
  <c r="E360" i="2"/>
  <c r="G360" i="2" s="1"/>
  <c r="E9" i="2"/>
  <c r="G9" i="2" s="1"/>
  <c r="E17" i="2"/>
  <c r="G17" i="2" s="1"/>
  <c r="E25" i="2"/>
  <c r="G25" i="2" s="1"/>
  <c r="E33" i="2"/>
  <c r="G33" i="2" s="1"/>
  <c r="E41" i="2"/>
  <c r="G41" i="2" s="1"/>
  <c r="E49" i="2"/>
  <c r="G49" i="2" s="1"/>
  <c r="E57" i="2"/>
  <c r="G57" i="2" s="1"/>
  <c r="E65" i="2"/>
  <c r="G65" i="2" s="1"/>
  <c r="E73" i="2"/>
  <c r="G73" i="2" s="1"/>
  <c r="E81" i="2"/>
  <c r="G81" i="2" s="1"/>
  <c r="E89" i="2"/>
  <c r="G89" i="2" s="1"/>
  <c r="E97" i="2"/>
  <c r="G97" i="2" s="1"/>
  <c r="E105" i="2"/>
  <c r="G105" i="2" s="1"/>
  <c r="E113" i="2"/>
  <c r="G113" i="2" s="1"/>
  <c r="E121" i="2"/>
  <c r="G121" i="2" s="1"/>
  <c r="E129" i="2"/>
  <c r="G129" i="2" s="1"/>
  <c r="E137" i="2"/>
  <c r="G137" i="2" s="1"/>
  <c r="E145" i="2"/>
  <c r="G145" i="2" s="1"/>
  <c r="E153" i="2"/>
  <c r="G153" i="2" s="1"/>
  <c r="E161" i="2"/>
  <c r="G161" i="2" s="1"/>
  <c r="E169" i="2"/>
  <c r="G169" i="2" s="1"/>
  <c r="E177" i="2"/>
  <c r="G177" i="2" s="1"/>
  <c r="E185" i="2"/>
  <c r="G185" i="2" s="1"/>
  <c r="E191" i="2"/>
  <c r="G191" i="2" s="1"/>
  <c r="E196" i="2"/>
  <c r="G196" i="2" s="1"/>
  <c r="E201" i="2"/>
  <c r="G201" i="2" s="1"/>
  <c r="E207" i="2"/>
  <c r="G207" i="2" s="1"/>
  <c r="E212" i="2"/>
  <c r="G212" i="2" s="1"/>
  <c r="E217" i="2"/>
  <c r="G217" i="2" s="1"/>
  <c r="E223" i="2"/>
  <c r="G223" i="2" s="1"/>
  <c r="E228" i="2"/>
  <c r="G228" i="2" s="1"/>
  <c r="E233" i="2"/>
  <c r="G233" i="2" s="1"/>
  <c r="E239" i="2"/>
  <c r="G239" i="2" s="1"/>
  <c r="E244" i="2"/>
  <c r="G244" i="2" s="1"/>
  <c r="E249" i="2"/>
  <c r="G249" i="2" s="1"/>
  <c r="E255" i="2"/>
  <c r="G255" i="2" s="1"/>
  <c r="E260" i="2"/>
  <c r="G260" i="2" s="1"/>
  <c r="E265" i="2"/>
  <c r="G265" i="2" s="1"/>
  <c r="E271" i="2"/>
  <c r="G271" i="2" s="1"/>
  <c r="E276" i="2"/>
  <c r="G276" i="2" s="1"/>
  <c r="E281" i="2"/>
  <c r="G281" i="2" s="1"/>
  <c r="E287" i="2"/>
  <c r="G287" i="2" s="1"/>
  <c r="E292" i="2"/>
  <c r="G292" i="2" s="1"/>
  <c r="E297" i="2"/>
  <c r="G297" i="2" s="1"/>
  <c r="E303" i="2"/>
  <c r="G303" i="2" s="1"/>
  <c r="E308" i="2"/>
  <c r="G308" i="2" s="1"/>
  <c r="E313" i="2"/>
  <c r="G313" i="2" s="1"/>
  <c r="E319" i="2"/>
  <c r="G319" i="2" s="1"/>
  <c r="E324" i="2"/>
  <c r="G324" i="2" s="1"/>
  <c r="E329" i="2"/>
  <c r="G329" i="2" s="1"/>
  <c r="E335" i="2"/>
  <c r="G335" i="2" s="1"/>
  <c r="E340" i="2"/>
  <c r="G340" i="2" s="1"/>
  <c r="E345" i="2"/>
  <c r="G345" i="2" s="1"/>
  <c r="E351" i="2"/>
  <c r="G351" i="2" s="1"/>
  <c r="E356" i="2"/>
  <c r="G356" i="2" s="1"/>
  <c r="E361" i="2"/>
  <c r="G361" i="2" s="1"/>
  <c r="E10" i="2"/>
  <c r="G10" i="2" s="1"/>
  <c r="E18" i="2"/>
  <c r="G18" i="2" s="1"/>
  <c r="E26" i="2"/>
  <c r="G26" i="2" s="1"/>
  <c r="E34" i="2"/>
  <c r="G34" i="2" s="1"/>
  <c r="E42" i="2"/>
  <c r="G42" i="2" s="1"/>
  <c r="E50" i="2"/>
  <c r="G50" i="2" s="1"/>
  <c r="E58" i="2"/>
  <c r="G58" i="2" s="1"/>
  <c r="E66" i="2"/>
  <c r="G66" i="2" s="1"/>
  <c r="E74" i="2"/>
  <c r="G74" i="2" s="1"/>
  <c r="E82" i="2"/>
  <c r="G82" i="2" s="1"/>
  <c r="E90" i="2"/>
  <c r="G90" i="2" s="1"/>
  <c r="E98" i="2"/>
  <c r="G98" i="2" s="1"/>
  <c r="E106" i="2"/>
  <c r="G106" i="2" s="1"/>
  <c r="E114" i="2"/>
  <c r="G114" i="2" s="1"/>
  <c r="E122" i="2"/>
  <c r="G122" i="2" s="1"/>
  <c r="E130" i="2"/>
  <c r="G130" i="2" s="1"/>
  <c r="E138" i="2"/>
  <c r="G138" i="2" s="1"/>
  <c r="E146" i="2"/>
  <c r="G146" i="2" s="1"/>
  <c r="E154" i="2"/>
  <c r="G154" i="2" s="1"/>
  <c r="E162" i="2"/>
  <c r="G162" i="2" s="1"/>
  <c r="E170" i="2"/>
  <c r="G170" i="2" s="1"/>
  <c r="E178" i="2"/>
  <c r="G178" i="2" s="1"/>
  <c r="E187" i="2"/>
  <c r="G187" i="2" s="1"/>
  <c r="E192" i="2"/>
  <c r="G192" i="2" s="1"/>
  <c r="E197" i="2"/>
  <c r="G197" i="2" s="1"/>
  <c r="E203" i="2"/>
  <c r="G203" i="2" s="1"/>
  <c r="E208" i="2"/>
  <c r="G208" i="2" s="1"/>
  <c r="E213" i="2"/>
  <c r="G213" i="2" s="1"/>
  <c r="E219" i="2"/>
  <c r="G219" i="2" s="1"/>
  <c r="E224" i="2"/>
  <c r="G224" i="2" s="1"/>
  <c r="E229" i="2"/>
  <c r="G229" i="2" s="1"/>
  <c r="E235" i="2"/>
  <c r="G235" i="2" s="1"/>
  <c r="E240" i="2"/>
  <c r="G240" i="2" s="1"/>
  <c r="E245" i="2"/>
  <c r="G245" i="2" s="1"/>
  <c r="E251" i="2"/>
  <c r="G251" i="2" s="1"/>
  <c r="E256" i="2"/>
  <c r="G256" i="2" s="1"/>
  <c r="E261" i="2"/>
  <c r="G261" i="2" s="1"/>
  <c r="E267" i="2"/>
  <c r="G267" i="2" s="1"/>
  <c r="E272" i="2"/>
  <c r="G272" i="2" s="1"/>
  <c r="E277" i="2"/>
  <c r="G277" i="2" s="1"/>
  <c r="E283" i="2"/>
  <c r="G283" i="2" s="1"/>
  <c r="E288" i="2"/>
  <c r="G288" i="2" s="1"/>
  <c r="E293" i="2"/>
  <c r="G293" i="2" s="1"/>
  <c r="E299" i="2"/>
  <c r="G299" i="2" s="1"/>
  <c r="E304" i="2"/>
  <c r="G304" i="2" s="1"/>
  <c r="E309" i="2"/>
  <c r="G309" i="2" s="1"/>
  <c r="E315" i="2"/>
  <c r="G315" i="2" s="1"/>
  <c r="E320" i="2"/>
  <c r="G320" i="2" s="1"/>
  <c r="E325" i="2"/>
  <c r="G325" i="2" s="1"/>
  <c r="E331" i="2"/>
  <c r="G331" i="2" s="1"/>
  <c r="E336" i="2"/>
  <c r="G336" i="2" s="1"/>
  <c r="E341" i="2"/>
  <c r="G341" i="2" s="1"/>
  <c r="E347" i="2"/>
  <c r="G347" i="2" s="1"/>
  <c r="E352" i="2"/>
  <c r="G352" i="2" s="1"/>
  <c r="E357" i="2"/>
  <c r="G357" i="2" s="1"/>
  <c r="E363" i="2"/>
  <c r="G363" i="2" s="1"/>
  <c r="J744" i="2"/>
  <c r="E743" i="1" s="1"/>
  <c r="J740" i="2"/>
  <c r="E739" i="1" s="1"/>
  <c r="J736" i="2"/>
  <c r="E735" i="1" s="1"/>
  <c r="J745" i="2"/>
  <c r="E744" i="1" s="1"/>
  <c r="J741" i="2"/>
  <c r="E740" i="1" s="1"/>
  <c r="J737" i="2"/>
  <c r="E736" i="1" s="1"/>
  <c r="F734" i="1"/>
  <c r="F735" i="1"/>
  <c r="F736" i="1"/>
  <c r="F737" i="1"/>
  <c r="F738" i="1"/>
  <c r="F739" i="1"/>
  <c r="F740" i="1"/>
  <c r="F741" i="1"/>
  <c r="F742" i="1"/>
  <c r="F743" i="1"/>
  <c r="F744" i="1"/>
  <c r="F745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J782" i="2" l="1"/>
  <c r="E781" i="1" s="1"/>
  <c r="G783" i="2"/>
  <c r="G784" i="2"/>
  <c r="I716" i="2"/>
  <c r="I720" i="2"/>
  <c r="I724" i="2"/>
  <c r="I728" i="2"/>
  <c r="I732" i="2"/>
  <c r="I712" i="2"/>
  <c r="I713" i="2"/>
  <c r="I714" i="2"/>
  <c r="I715" i="2"/>
  <c r="I717" i="2"/>
  <c r="I718" i="2"/>
  <c r="I719" i="2"/>
  <c r="I721" i="2"/>
  <c r="I722" i="2"/>
  <c r="I723" i="2"/>
  <c r="I725" i="2"/>
  <c r="I726" i="2"/>
  <c r="I727" i="2"/>
  <c r="I729" i="2"/>
  <c r="I730" i="2"/>
  <c r="I731" i="2"/>
  <c r="J783" i="2" l="1"/>
  <c r="E782" i="1" s="1"/>
  <c r="J784" i="2"/>
  <c r="E783" i="1" s="1"/>
  <c r="J713" i="2"/>
  <c r="E712" i="1" s="1"/>
  <c r="J715" i="2"/>
  <c r="E714" i="1" s="1"/>
  <c r="J717" i="2"/>
  <c r="E716" i="1" s="1"/>
  <c r="J719" i="2"/>
  <c r="E718" i="1" s="1"/>
  <c r="J721" i="2"/>
  <c r="E720" i="1" s="1"/>
  <c r="J723" i="2"/>
  <c r="E722" i="1" s="1"/>
  <c r="J725" i="2"/>
  <c r="E724" i="1" s="1"/>
  <c r="J727" i="2"/>
  <c r="E726" i="1" s="1"/>
  <c r="J729" i="2"/>
  <c r="E728" i="1" s="1"/>
  <c r="J731" i="2"/>
  <c r="E730" i="1" s="1"/>
  <c r="J733" i="2"/>
  <c r="E732" i="1" s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195" i="3"/>
  <c r="F195" i="1" s="1"/>
  <c r="C4" i="1"/>
  <c r="C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3" i="1"/>
  <c r="G785" i="2" l="1"/>
  <c r="J785" i="2" s="1"/>
  <c r="E784" i="1" s="1"/>
  <c r="J730" i="2"/>
  <c r="E729" i="1" s="1"/>
  <c r="J726" i="2"/>
  <c r="E725" i="1" s="1"/>
  <c r="J722" i="2"/>
  <c r="E721" i="1" s="1"/>
  <c r="J718" i="2"/>
  <c r="E717" i="1" s="1"/>
  <c r="J714" i="2"/>
  <c r="E713" i="1" s="1"/>
  <c r="J732" i="2"/>
  <c r="E731" i="1" s="1"/>
  <c r="J728" i="2"/>
  <c r="E727" i="1" s="1"/>
  <c r="J724" i="2"/>
  <c r="E723" i="1" s="1"/>
  <c r="J720" i="2"/>
  <c r="E719" i="1" s="1"/>
  <c r="J716" i="2"/>
  <c r="E715" i="1" s="1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J56" i="2" s="1"/>
  <c r="E55" i="1" s="1"/>
  <c r="I54" i="2"/>
  <c r="I53" i="2"/>
  <c r="J54" i="2" s="1"/>
  <c r="E53" i="1" s="1"/>
  <c r="I52" i="2"/>
  <c r="I51" i="2"/>
  <c r="J52" i="2" s="1"/>
  <c r="E51" i="1" s="1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J39" i="2" s="1"/>
  <c r="E38" i="1" s="1"/>
  <c r="I37" i="2"/>
  <c r="I36" i="2"/>
  <c r="J37" i="2" s="1"/>
  <c r="E36" i="1" s="1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J24" i="2" s="1"/>
  <c r="E23" i="1" s="1"/>
  <c r="I22" i="2"/>
  <c r="I21" i="2"/>
  <c r="J22" i="2" s="1"/>
  <c r="E21" i="1" s="1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G786" i="2" l="1"/>
  <c r="J786" i="2" s="1"/>
  <c r="E785" i="1" s="1"/>
  <c r="J8" i="2"/>
  <c r="E7" i="1" s="1"/>
  <c r="J10" i="2"/>
  <c r="E9" i="1" s="1"/>
  <c r="J101" i="2"/>
  <c r="E100" i="1" s="1"/>
  <c r="J103" i="2"/>
  <c r="E102" i="1" s="1"/>
  <c r="J116" i="2"/>
  <c r="E115" i="1" s="1"/>
  <c r="J118" i="2"/>
  <c r="E117" i="1" s="1"/>
  <c r="J120" i="2"/>
  <c r="E119" i="1" s="1"/>
  <c r="J165" i="2"/>
  <c r="E164" i="1" s="1"/>
  <c r="J167" i="2"/>
  <c r="E166" i="1" s="1"/>
  <c r="J180" i="2"/>
  <c r="E179" i="1" s="1"/>
  <c r="J182" i="2"/>
  <c r="E181" i="1" s="1"/>
  <c r="J20" i="2"/>
  <c r="E19" i="1" s="1"/>
  <c r="J73" i="2"/>
  <c r="E72" i="1" s="1"/>
  <c r="J75" i="2"/>
  <c r="E74" i="1" s="1"/>
  <c r="J77" i="2"/>
  <c r="E76" i="1" s="1"/>
  <c r="J79" i="2"/>
  <c r="E78" i="1" s="1"/>
  <c r="J81" i="2"/>
  <c r="E80" i="1" s="1"/>
  <c r="J83" i="2"/>
  <c r="E82" i="1" s="1"/>
  <c r="J88" i="2"/>
  <c r="E87" i="1" s="1"/>
  <c r="J90" i="2"/>
  <c r="E89" i="1" s="1"/>
  <c r="J92" i="2"/>
  <c r="E91" i="1" s="1"/>
  <c r="J94" i="2"/>
  <c r="E93" i="1" s="1"/>
  <c r="J96" i="2"/>
  <c r="E95" i="1" s="1"/>
  <c r="J98" i="2"/>
  <c r="E97" i="1" s="1"/>
  <c r="J100" i="2"/>
  <c r="E99" i="1" s="1"/>
  <c r="J133" i="2"/>
  <c r="E132" i="1" s="1"/>
  <c r="J135" i="2"/>
  <c r="E134" i="1" s="1"/>
  <c r="J148" i="2"/>
  <c r="E147" i="1" s="1"/>
  <c r="J150" i="2"/>
  <c r="E149" i="1" s="1"/>
  <c r="J152" i="2"/>
  <c r="E151" i="1" s="1"/>
  <c r="J305" i="2"/>
  <c r="E304" i="1" s="1"/>
  <c r="J309" i="2"/>
  <c r="E308" i="1" s="1"/>
  <c r="J600" i="2"/>
  <c r="E599" i="1" s="1"/>
  <c r="J616" i="2"/>
  <c r="E615" i="1" s="1"/>
  <c r="J620" i="2"/>
  <c r="E619" i="1" s="1"/>
  <c r="J624" i="2"/>
  <c r="E623" i="1" s="1"/>
  <c r="J247" i="2"/>
  <c r="E246" i="1" s="1"/>
  <c r="J259" i="2"/>
  <c r="E258" i="1" s="1"/>
  <c r="J267" i="2"/>
  <c r="E266" i="1" s="1"/>
  <c r="J325" i="2"/>
  <c r="E324" i="1" s="1"/>
  <c r="J329" i="2"/>
  <c r="E328" i="1" s="1"/>
  <c r="J251" i="2"/>
  <c r="E250" i="1" s="1"/>
  <c r="J255" i="2"/>
  <c r="E254" i="1" s="1"/>
  <c r="J263" i="2"/>
  <c r="E262" i="1" s="1"/>
  <c r="J271" i="2"/>
  <c r="E270" i="1" s="1"/>
  <c r="J321" i="2"/>
  <c r="E320" i="1" s="1"/>
  <c r="J333" i="2"/>
  <c r="E332" i="1" s="1"/>
  <c r="J5" i="2"/>
  <c r="E4" i="1" s="1"/>
  <c r="J41" i="2"/>
  <c r="E40" i="1" s="1"/>
  <c r="J45" i="2"/>
  <c r="E44" i="1" s="1"/>
  <c r="J49" i="2"/>
  <c r="E48" i="1" s="1"/>
  <c r="J60" i="2"/>
  <c r="E59" i="1" s="1"/>
  <c r="J64" i="2"/>
  <c r="E63" i="1" s="1"/>
  <c r="J68" i="2"/>
  <c r="E67" i="1" s="1"/>
  <c r="J171" i="2"/>
  <c r="E170" i="1" s="1"/>
  <c r="J175" i="2"/>
  <c r="E174" i="1" s="1"/>
  <c r="J179" i="2"/>
  <c r="E178" i="1" s="1"/>
  <c r="J711" i="2"/>
  <c r="E710" i="1" s="1"/>
  <c r="J712" i="2"/>
  <c r="E711" i="1" s="1"/>
  <c r="J9" i="2"/>
  <c r="E8" i="1" s="1"/>
  <c r="J11" i="2"/>
  <c r="E10" i="1" s="1"/>
  <c r="J13" i="2"/>
  <c r="E12" i="1" s="1"/>
  <c r="J15" i="2"/>
  <c r="E14" i="1" s="1"/>
  <c r="J17" i="2"/>
  <c r="E16" i="1" s="1"/>
  <c r="J19" i="2"/>
  <c r="E18" i="1" s="1"/>
  <c r="J26" i="2"/>
  <c r="E25" i="1" s="1"/>
  <c r="J28" i="2"/>
  <c r="E27" i="1" s="1"/>
  <c r="J30" i="2"/>
  <c r="E29" i="1" s="1"/>
  <c r="J32" i="2"/>
  <c r="E31" i="1" s="1"/>
  <c r="J34" i="2"/>
  <c r="E33" i="1" s="1"/>
  <c r="J36" i="2"/>
  <c r="E35" i="1" s="1"/>
  <c r="J137" i="2"/>
  <c r="E136" i="1" s="1"/>
  <c r="J139" i="2"/>
  <c r="E138" i="1" s="1"/>
  <c r="J141" i="2"/>
  <c r="E140" i="1" s="1"/>
  <c r="J143" i="2"/>
  <c r="E142" i="1" s="1"/>
  <c r="J145" i="2"/>
  <c r="E144" i="1" s="1"/>
  <c r="J147" i="2"/>
  <c r="E146" i="1" s="1"/>
  <c r="J154" i="2"/>
  <c r="E153" i="1" s="1"/>
  <c r="J156" i="2"/>
  <c r="E155" i="1" s="1"/>
  <c r="J158" i="2"/>
  <c r="E157" i="1" s="1"/>
  <c r="J160" i="2"/>
  <c r="E159" i="1" s="1"/>
  <c r="J162" i="2"/>
  <c r="E161" i="1" s="1"/>
  <c r="J164" i="2"/>
  <c r="E163" i="1" s="1"/>
  <c r="J7" i="2"/>
  <c r="E6" i="1" s="1"/>
  <c r="J43" i="2"/>
  <c r="E42" i="1" s="1"/>
  <c r="J47" i="2"/>
  <c r="E46" i="1" s="1"/>
  <c r="J51" i="2"/>
  <c r="E50" i="1" s="1"/>
  <c r="J58" i="2"/>
  <c r="E57" i="1" s="1"/>
  <c r="J62" i="2"/>
  <c r="E61" i="1" s="1"/>
  <c r="J66" i="2"/>
  <c r="E65" i="1" s="1"/>
  <c r="J169" i="2"/>
  <c r="E168" i="1" s="1"/>
  <c r="J173" i="2"/>
  <c r="E172" i="1" s="1"/>
  <c r="J177" i="2"/>
  <c r="E176" i="1" s="1"/>
  <c r="J4" i="2"/>
  <c r="E3" i="1" s="1"/>
  <c r="J69" i="2"/>
  <c r="E68" i="1" s="1"/>
  <c r="J71" i="2"/>
  <c r="E70" i="1" s="1"/>
  <c r="J84" i="2"/>
  <c r="E83" i="1" s="1"/>
  <c r="J86" i="2"/>
  <c r="E85" i="1" s="1"/>
  <c r="J105" i="2"/>
  <c r="E104" i="1" s="1"/>
  <c r="J107" i="2"/>
  <c r="E106" i="1" s="1"/>
  <c r="J109" i="2"/>
  <c r="E108" i="1" s="1"/>
  <c r="J111" i="2"/>
  <c r="E110" i="1" s="1"/>
  <c r="J113" i="2"/>
  <c r="E112" i="1" s="1"/>
  <c r="J115" i="2"/>
  <c r="E114" i="1" s="1"/>
  <c r="J122" i="2"/>
  <c r="E121" i="1" s="1"/>
  <c r="J124" i="2"/>
  <c r="E123" i="1" s="1"/>
  <c r="J126" i="2"/>
  <c r="E125" i="1" s="1"/>
  <c r="J128" i="2"/>
  <c r="E127" i="1" s="1"/>
  <c r="J130" i="2"/>
  <c r="E129" i="1" s="1"/>
  <c r="J132" i="2"/>
  <c r="E131" i="1" s="1"/>
  <c r="J211" i="2"/>
  <c r="E210" i="1" s="1"/>
  <c r="J215" i="2"/>
  <c r="E214" i="1" s="1"/>
  <c r="J219" i="2"/>
  <c r="E218" i="1" s="1"/>
  <c r="J223" i="2"/>
  <c r="E222" i="1" s="1"/>
  <c r="J227" i="2"/>
  <c r="E226" i="1" s="1"/>
  <c r="J231" i="2"/>
  <c r="E230" i="1" s="1"/>
  <c r="J235" i="2"/>
  <c r="E234" i="1" s="1"/>
  <c r="J337" i="2"/>
  <c r="E336" i="1" s="1"/>
  <c r="J341" i="2"/>
  <c r="E340" i="1" s="1"/>
  <c r="J345" i="2"/>
  <c r="E344" i="1" s="1"/>
  <c r="J349" i="2"/>
  <c r="E348" i="1" s="1"/>
  <c r="J6" i="2"/>
  <c r="E5" i="1" s="1"/>
  <c r="J21" i="2"/>
  <c r="E20" i="1" s="1"/>
  <c r="J23" i="2"/>
  <c r="E22" i="1" s="1"/>
  <c r="J38" i="2"/>
  <c r="E37" i="1" s="1"/>
  <c r="J53" i="2"/>
  <c r="E52" i="1" s="1"/>
  <c r="J55" i="2"/>
  <c r="E54" i="1" s="1"/>
  <c r="J70" i="2"/>
  <c r="E69" i="1" s="1"/>
  <c r="J85" i="2"/>
  <c r="E84" i="1" s="1"/>
  <c r="J87" i="2"/>
  <c r="E86" i="1" s="1"/>
  <c r="J102" i="2"/>
  <c r="E101" i="1" s="1"/>
  <c r="J117" i="2"/>
  <c r="E116" i="1" s="1"/>
  <c r="J119" i="2"/>
  <c r="E118" i="1" s="1"/>
  <c r="J134" i="2"/>
  <c r="E133" i="1" s="1"/>
  <c r="J149" i="2"/>
  <c r="E148" i="1" s="1"/>
  <c r="J151" i="2"/>
  <c r="E150" i="1" s="1"/>
  <c r="J166" i="2"/>
  <c r="E165" i="1" s="1"/>
  <c r="J181" i="2"/>
  <c r="E180" i="1" s="1"/>
  <c r="J183" i="2"/>
  <c r="E182" i="1" s="1"/>
  <c r="J239" i="2"/>
  <c r="E238" i="1" s="1"/>
  <c r="J243" i="2"/>
  <c r="E242" i="1" s="1"/>
  <c r="J275" i="2"/>
  <c r="E274" i="1" s="1"/>
  <c r="J279" i="2"/>
  <c r="E278" i="1" s="1"/>
  <c r="J283" i="2"/>
  <c r="E282" i="1" s="1"/>
  <c r="J287" i="2"/>
  <c r="E286" i="1" s="1"/>
  <c r="J291" i="2"/>
  <c r="E290" i="1" s="1"/>
  <c r="J313" i="2"/>
  <c r="E312" i="1" s="1"/>
  <c r="J687" i="2"/>
  <c r="E686" i="1" s="1"/>
  <c r="J12" i="2"/>
  <c r="E11" i="1" s="1"/>
  <c r="J14" i="2"/>
  <c r="E13" i="1" s="1"/>
  <c r="J16" i="2"/>
  <c r="E15" i="1" s="1"/>
  <c r="J18" i="2"/>
  <c r="E17" i="1" s="1"/>
  <c r="J25" i="2"/>
  <c r="E24" i="1" s="1"/>
  <c r="J27" i="2"/>
  <c r="E26" i="1" s="1"/>
  <c r="J29" i="2"/>
  <c r="E28" i="1" s="1"/>
  <c r="J31" i="2"/>
  <c r="E30" i="1" s="1"/>
  <c r="J33" i="2"/>
  <c r="E32" i="1" s="1"/>
  <c r="J35" i="2"/>
  <c r="E34" i="1" s="1"/>
  <c r="J40" i="2"/>
  <c r="E39" i="1" s="1"/>
  <c r="J42" i="2"/>
  <c r="E41" i="1" s="1"/>
  <c r="J44" i="2"/>
  <c r="E43" i="1" s="1"/>
  <c r="J46" i="2"/>
  <c r="E45" i="1" s="1"/>
  <c r="J48" i="2"/>
  <c r="E47" i="1" s="1"/>
  <c r="J50" i="2"/>
  <c r="E49" i="1" s="1"/>
  <c r="J57" i="2"/>
  <c r="E56" i="1" s="1"/>
  <c r="J59" i="2"/>
  <c r="E58" i="1" s="1"/>
  <c r="J61" i="2"/>
  <c r="E60" i="1" s="1"/>
  <c r="J63" i="2"/>
  <c r="E62" i="1" s="1"/>
  <c r="J65" i="2"/>
  <c r="E64" i="1" s="1"/>
  <c r="J67" i="2"/>
  <c r="E66" i="1" s="1"/>
  <c r="J72" i="2"/>
  <c r="E71" i="1" s="1"/>
  <c r="J74" i="2"/>
  <c r="E73" i="1" s="1"/>
  <c r="J76" i="2"/>
  <c r="E75" i="1" s="1"/>
  <c r="J78" i="2"/>
  <c r="E77" i="1" s="1"/>
  <c r="J80" i="2"/>
  <c r="E79" i="1" s="1"/>
  <c r="J82" i="2"/>
  <c r="E81" i="1" s="1"/>
  <c r="J89" i="2"/>
  <c r="E88" i="1" s="1"/>
  <c r="J91" i="2"/>
  <c r="E90" i="1" s="1"/>
  <c r="J93" i="2"/>
  <c r="E92" i="1" s="1"/>
  <c r="J95" i="2"/>
  <c r="E94" i="1" s="1"/>
  <c r="J97" i="2"/>
  <c r="E96" i="1" s="1"/>
  <c r="J99" i="2"/>
  <c r="E98" i="1" s="1"/>
  <c r="J104" i="2"/>
  <c r="E103" i="1" s="1"/>
  <c r="J106" i="2"/>
  <c r="E105" i="1" s="1"/>
  <c r="J108" i="2"/>
  <c r="E107" i="1" s="1"/>
  <c r="J110" i="2"/>
  <c r="E109" i="1" s="1"/>
  <c r="J112" i="2"/>
  <c r="E111" i="1" s="1"/>
  <c r="J114" i="2"/>
  <c r="E113" i="1" s="1"/>
  <c r="J121" i="2"/>
  <c r="E120" i="1" s="1"/>
  <c r="J123" i="2"/>
  <c r="E122" i="1" s="1"/>
  <c r="J125" i="2"/>
  <c r="E124" i="1" s="1"/>
  <c r="J127" i="2"/>
  <c r="E126" i="1" s="1"/>
  <c r="J129" i="2"/>
  <c r="E128" i="1" s="1"/>
  <c r="J131" i="2"/>
  <c r="E130" i="1" s="1"/>
  <c r="J136" i="2"/>
  <c r="E135" i="1" s="1"/>
  <c r="J138" i="2"/>
  <c r="E137" i="1" s="1"/>
  <c r="J140" i="2"/>
  <c r="E139" i="1" s="1"/>
  <c r="J142" i="2"/>
  <c r="E141" i="1" s="1"/>
  <c r="J144" i="2"/>
  <c r="E143" i="1" s="1"/>
  <c r="J146" i="2"/>
  <c r="E145" i="1" s="1"/>
  <c r="J153" i="2"/>
  <c r="E152" i="1" s="1"/>
  <c r="J155" i="2"/>
  <c r="E154" i="1" s="1"/>
  <c r="J157" i="2"/>
  <c r="E156" i="1" s="1"/>
  <c r="J159" i="2"/>
  <c r="E158" i="1" s="1"/>
  <c r="J161" i="2"/>
  <c r="E160" i="1" s="1"/>
  <c r="J163" i="2"/>
  <c r="E162" i="1" s="1"/>
  <c r="J168" i="2"/>
  <c r="E167" i="1" s="1"/>
  <c r="J170" i="2"/>
  <c r="E169" i="1" s="1"/>
  <c r="J172" i="2"/>
  <c r="E171" i="1" s="1"/>
  <c r="J174" i="2"/>
  <c r="E173" i="1" s="1"/>
  <c r="J176" i="2"/>
  <c r="E175" i="1" s="1"/>
  <c r="J178" i="2"/>
  <c r="E177" i="1" s="1"/>
  <c r="J187" i="2"/>
  <c r="E186" i="1" s="1"/>
  <c r="J191" i="2"/>
  <c r="E190" i="1" s="1"/>
  <c r="J195" i="2"/>
  <c r="E194" i="1" s="1"/>
  <c r="J199" i="2"/>
  <c r="E198" i="1" s="1"/>
  <c r="J203" i="2"/>
  <c r="E202" i="1" s="1"/>
  <c r="J207" i="2"/>
  <c r="E206" i="1" s="1"/>
  <c r="J295" i="2"/>
  <c r="E294" i="1" s="1"/>
  <c r="J299" i="2"/>
  <c r="E298" i="1" s="1"/>
  <c r="J317" i="2"/>
  <c r="E316" i="1" s="1"/>
  <c r="J353" i="2"/>
  <c r="E352" i="1" s="1"/>
  <c r="J357" i="2"/>
  <c r="E356" i="1" s="1"/>
  <c r="J361" i="2"/>
  <c r="E360" i="1" s="1"/>
  <c r="J516" i="2"/>
  <c r="E515" i="1" s="1"/>
  <c r="J548" i="2"/>
  <c r="E547" i="1" s="1"/>
  <c r="J580" i="2"/>
  <c r="E579" i="1" s="1"/>
  <c r="J612" i="2"/>
  <c r="E611" i="1" s="1"/>
  <c r="J658" i="2"/>
  <c r="E657" i="1" s="1"/>
  <c r="J648" i="2"/>
  <c r="E647" i="1" s="1"/>
  <c r="J655" i="2"/>
  <c r="E654" i="1" s="1"/>
  <c r="J508" i="2"/>
  <c r="E507" i="1" s="1"/>
  <c r="J512" i="2"/>
  <c r="E511" i="1" s="1"/>
  <c r="J528" i="2"/>
  <c r="E527" i="1" s="1"/>
  <c r="J536" i="2"/>
  <c r="E535" i="1" s="1"/>
  <c r="J540" i="2"/>
  <c r="E539" i="1" s="1"/>
  <c r="J552" i="2"/>
  <c r="E551" i="1" s="1"/>
  <c r="J556" i="2"/>
  <c r="E555" i="1" s="1"/>
  <c r="J560" i="2"/>
  <c r="E559" i="1" s="1"/>
  <c r="J572" i="2"/>
  <c r="E571" i="1" s="1"/>
  <c r="J576" i="2"/>
  <c r="E575" i="1" s="1"/>
  <c r="J584" i="2"/>
  <c r="E583" i="1" s="1"/>
  <c r="J592" i="2"/>
  <c r="E591" i="1" s="1"/>
  <c r="J696" i="2"/>
  <c r="E695" i="1" s="1"/>
  <c r="J365" i="2"/>
  <c r="E364" i="1" s="1"/>
  <c r="J369" i="2"/>
  <c r="E368" i="1" s="1"/>
  <c r="J373" i="2"/>
  <c r="E372" i="1" s="1"/>
  <c r="J377" i="2"/>
  <c r="E376" i="1" s="1"/>
  <c r="J381" i="2"/>
  <c r="E380" i="1" s="1"/>
  <c r="J385" i="2"/>
  <c r="E384" i="1" s="1"/>
  <c r="J389" i="2"/>
  <c r="E388" i="1" s="1"/>
  <c r="J393" i="2"/>
  <c r="E392" i="1" s="1"/>
  <c r="J397" i="2"/>
  <c r="E396" i="1" s="1"/>
  <c r="J401" i="2"/>
  <c r="E400" i="1" s="1"/>
  <c r="J405" i="2"/>
  <c r="E404" i="1" s="1"/>
  <c r="J409" i="2"/>
  <c r="E408" i="1" s="1"/>
  <c r="J413" i="2"/>
  <c r="E412" i="1" s="1"/>
  <c r="J417" i="2"/>
  <c r="E416" i="1" s="1"/>
  <c r="J421" i="2"/>
  <c r="E420" i="1" s="1"/>
  <c r="J425" i="2"/>
  <c r="E424" i="1" s="1"/>
  <c r="J429" i="2"/>
  <c r="E428" i="1" s="1"/>
  <c r="J433" i="2"/>
  <c r="E432" i="1" s="1"/>
  <c r="J437" i="2"/>
  <c r="E436" i="1" s="1"/>
  <c r="J441" i="2"/>
  <c r="E440" i="1" s="1"/>
  <c r="J445" i="2"/>
  <c r="E444" i="1" s="1"/>
  <c r="J449" i="2"/>
  <c r="E448" i="1" s="1"/>
  <c r="J453" i="2"/>
  <c r="E452" i="1" s="1"/>
  <c r="J457" i="2"/>
  <c r="E456" i="1" s="1"/>
  <c r="J461" i="2"/>
  <c r="E460" i="1" s="1"/>
  <c r="J465" i="2"/>
  <c r="E464" i="1" s="1"/>
  <c r="J469" i="2"/>
  <c r="E468" i="1" s="1"/>
  <c r="J473" i="2"/>
  <c r="E472" i="1" s="1"/>
  <c r="J477" i="2"/>
  <c r="E476" i="1" s="1"/>
  <c r="J481" i="2"/>
  <c r="E480" i="1" s="1"/>
  <c r="J485" i="2"/>
  <c r="E484" i="1" s="1"/>
  <c r="J489" i="2"/>
  <c r="E488" i="1" s="1"/>
  <c r="J493" i="2"/>
  <c r="E492" i="1" s="1"/>
  <c r="J497" i="2"/>
  <c r="E496" i="1" s="1"/>
  <c r="J501" i="2"/>
  <c r="E500" i="1" s="1"/>
  <c r="J504" i="2"/>
  <c r="E503" i="1" s="1"/>
  <c r="J509" i="2"/>
  <c r="E508" i="1" s="1"/>
  <c r="J517" i="2"/>
  <c r="E516" i="1" s="1"/>
  <c r="J520" i="2"/>
  <c r="E519" i="1" s="1"/>
  <c r="J521" i="2"/>
  <c r="E520" i="1" s="1"/>
  <c r="J524" i="2"/>
  <c r="E523" i="1" s="1"/>
  <c r="J529" i="2"/>
  <c r="E528" i="1" s="1"/>
  <c r="J541" i="2"/>
  <c r="E540" i="1" s="1"/>
  <c r="J544" i="2"/>
  <c r="E543" i="1" s="1"/>
  <c r="J553" i="2"/>
  <c r="E552" i="1" s="1"/>
  <c r="J561" i="2"/>
  <c r="E560" i="1" s="1"/>
  <c r="J565" i="2"/>
  <c r="E564" i="1" s="1"/>
  <c r="J568" i="2"/>
  <c r="E567" i="1" s="1"/>
  <c r="J573" i="2"/>
  <c r="E572" i="1" s="1"/>
  <c r="J581" i="2"/>
  <c r="E580" i="1" s="1"/>
  <c r="J585" i="2"/>
  <c r="E584" i="1" s="1"/>
  <c r="J588" i="2"/>
  <c r="E587" i="1" s="1"/>
  <c r="J593" i="2"/>
  <c r="E592" i="1" s="1"/>
  <c r="J604" i="2"/>
  <c r="E603" i="1" s="1"/>
  <c r="J605" i="2"/>
  <c r="E604" i="1" s="1"/>
  <c r="J608" i="2"/>
  <c r="E607" i="1" s="1"/>
  <c r="J617" i="2"/>
  <c r="E616" i="1" s="1"/>
  <c r="J625" i="2"/>
  <c r="E624" i="1" s="1"/>
  <c r="J639" i="2"/>
  <c r="E638" i="1" s="1"/>
  <c r="J671" i="2"/>
  <c r="E670" i="1" s="1"/>
  <c r="J703" i="2"/>
  <c r="E702" i="1" s="1"/>
  <c r="J186" i="2"/>
  <c r="E185" i="1" s="1"/>
  <c r="J190" i="2"/>
  <c r="E189" i="1" s="1"/>
  <c r="J194" i="2"/>
  <c r="E193" i="1" s="1"/>
  <c r="J198" i="2"/>
  <c r="E197" i="1" s="1"/>
  <c r="J202" i="2"/>
  <c r="E201" i="1" s="1"/>
  <c r="J206" i="2"/>
  <c r="E205" i="1" s="1"/>
  <c r="J210" i="2"/>
  <c r="E209" i="1" s="1"/>
  <c r="J214" i="2"/>
  <c r="E213" i="1" s="1"/>
  <c r="J218" i="2"/>
  <c r="E217" i="1" s="1"/>
  <c r="J222" i="2"/>
  <c r="E221" i="1" s="1"/>
  <c r="J226" i="2"/>
  <c r="E225" i="1" s="1"/>
  <c r="J230" i="2"/>
  <c r="E229" i="1" s="1"/>
  <c r="J185" i="2"/>
  <c r="E184" i="1" s="1"/>
  <c r="J189" i="2"/>
  <c r="E188" i="1" s="1"/>
  <c r="J193" i="2"/>
  <c r="E192" i="1" s="1"/>
  <c r="J201" i="2"/>
  <c r="E200" i="1" s="1"/>
  <c r="J209" i="2"/>
  <c r="E208" i="1" s="1"/>
  <c r="J221" i="2"/>
  <c r="E220" i="1" s="1"/>
  <c r="J225" i="2"/>
  <c r="E224" i="1" s="1"/>
  <c r="J229" i="2"/>
  <c r="E228" i="1" s="1"/>
  <c r="J233" i="2"/>
  <c r="E232" i="1" s="1"/>
  <c r="J249" i="2"/>
  <c r="E248" i="1" s="1"/>
  <c r="J253" i="2"/>
  <c r="E252" i="1" s="1"/>
  <c r="J257" i="2"/>
  <c r="E256" i="1" s="1"/>
  <c r="J261" i="2"/>
  <c r="E260" i="1" s="1"/>
  <c r="J265" i="2"/>
  <c r="E264" i="1" s="1"/>
  <c r="J269" i="2"/>
  <c r="E268" i="1" s="1"/>
  <c r="J273" i="2"/>
  <c r="E272" i="1" s="1"/>
  <c r="J277" i="2"/>
  <c r="E276" i="1" s="1"/>
  <c r="J281" i="2"/>
  <c r="E280" i="1" s="1"/>
  <c r="J285" i="2"/>
  <c r="E284" i="1" s="1"/>
  <c r="J289" i="2"/>
  <c r="E288" i="1" s="1"/>
  <c r="J197" i="2"/>
  <c r="E196" i="1" s="1"/>
  <c r="J205" i="2"/>
  <c r="E204" i="1" s="1"/>
  <c r="J213" i="2"/>
  <c r="E212" i="1" s="1"/>
  <c r="J217" i="2"/>
  <c r="E216" i="1" s="1"/>
  <c r="J237" i="2"/>
  <c r="E236" i="1" s="1"/>
  <c r="J241" i="2"/>
  <c r="E240" i="1" s="1"/>
  <c r="J245" i="2"/>
  <c r="E244" i="1" s="1"/>
  <c r="J293" i="2"/>
  <c r="E292" i="1" s="1"/>
  <c r="J297" i="2"/>
  <c r="E296" i="1" s="1"/>
  <c r="J301" i="2"/>
  <c r="E300" i="1" s="1"/>
  <c r="J184" i="2"/>
  <c r="E183" i="1" s="1"/>
  <c r="J188" i="2"/>
  <c r="E187" i="1" s="1"/>
  <c r="J192" i="2"/>
  <c r="E191" i="1" s="1"/>
  <c r="J196" i="2"/>
  <c r="E195" i="1" s="1"/>
  <c r="J200" i="2"/>
  <c r="E199" i="1" s="1"/>
  <c r="J204" i="2"/>
  <c r="E203" i="1" s="1"/>
  <c r="J208" i="2"/>
  <c r="E207" i="1" s="1"/>
  <c r="J212" i="2"/>
  <c r="E211" i="1" s="1"/>
  <c r="J216" i="2"/>
  <c r="E215" i="1" s="1"/>
  <c r="J220" i="2"/>
  <c r="E219" i="1" s="1"/>
  <c r="J224" i="2"/>
  <c r="E223" i="1" s="1"/>
  <c r="J228" i="2"/>
  <c r="E227" i="1" s="1"/>
  <c r="J232" i="2"/>
  <c r="E231" i="1" s="1"/>
  <c r="J236" i="2"/>
  <c r="E235" i="1" s="1"/>
  <c r="J240" i="2"/>
  <c r="E239" i="1" s="1"/>
  <c r="J244" i="2"/>
  <c r="E243" i="1" s="1"/>
  <c r="J248" i="2"/>
  <c r="E247" i="1" s="1"/>
  <c r="J252" i="2"/>
  <c r="E251" i="1" s="1"/>
  <c r="J256" i="2"/>
  <c r="E255" i="1" s="1"/>
  <c r="J260" i="2"/>
  <c r="E259" i="1" s="1"/>
  <c r="J264" i="2"/>
  <c r="E263" i="1" s="1"/>
  <c r="J268" i="2"/>
  <c r="E267" i="1" s="1"/>
  <c r="J272" i="2"/>
  <c r="E271" i="1" s="1"/>
  <c r="J276" i="2"/>
  <c r="E275" i="1" s="1"/>
  <c r="J280" i="2"/>
  <c r="E279" i="1" s="1"/>
  <c r="J284" i="2"/>
  <c r="E283" i="1" s="1"/>
  <c r="J288" i="2"/>
  <c r="E287" i="1" s="1"/>
  <c r="J292" i="2"/>
  <c r="E291" i="1" s="1"/>
  <c r="J296" i="2"/>
  <c r="E295" i="1" s="1"/>
  <c r="J300" i="2"/>
  <c r="E299" i="1" s="1"/>
  <c r="J304" i="2"/>
  <c r="E303" i="1" s="1"/>
  <c r="J308" i="2"/>
  <c r="E307" i="1" s="1"/>
  <c r="J312" i="2"/>
  <c r="E311" i="1" s="1"/>
  <c r="J316" i="2"/>
  <c r="E315" i="1" s="1"/>
  <c r="J320" i="2"/>
  <c r="E319" i="1" s="1"/>
  <c r="J324" i="2"/>
  <c r="E323" i="1" s="1"/>
  <c r="J328" i="2"/>
  <c r="E327" i="1" s="1"/>
  <c r="J332" i="2"/>
  <c r="E331" i="1" s="1"/>
  <c r="J336" i="2"/>
  <c r="E335" i="1" s="1"/>
  <c r="J340" i="2"/>
  <c r="E339" i="1" s="1"/>
  <c r="J344" i="2"/>
  <c r="E343" i="1" s="1"/>
  <c r="J348" i="2"/>
  <c r="E347" i="1" s="1"/>
  <c r="J352" i="2"/>
  <c r="E351" i="1" s="1"/>
  <c r="J356" i="2"/>
  <c r="E355" i="1" s="1"/>
  <c r="J360" i="2"/>
  <c r="E359" i="1" s="1"/>
  <c r="J364" i="2"/>
  <c r="E363" i="1" s="1"/>
  <c r="J368" i="2"/>
  <c r="E367" i="1" s="1"/>
  <c r="J372" i="2"/>
  <c r="E371" i="1" s="1"/>
  <c r="J376" i="2"/>
  <c r="E375" i="1" s="1"/>
  <c r="J380" i="2"/>
  <c r="E379" i="1" s="1"/>
  <c r="J384" i="2"/>
  <c r="E383" i="1" s="1"/>
  <c r="J388" i="2"/>
  <c r="E387" i="1" s="1"/>
  <c r="J392" i="2"/>
  <c r="E391" i="1" s="1"/>
  <c r="J396" i="2"/>
  <c r="E395" i="1" s="1"/>
  <c r="J400" i="2"/>
  <c r="E399" i="1" s="1"/>
  <c r="J404" i="2"/>
  <c r="E403" i="1" s="1"/>
  <c r="J408" i="2"/>
  <c r="E407" i="1" s="1"/>
  <c r="J412" i="2"/>
  <c r="E411" i="1" s="1"/>
  <c r="J416" i="2"/>
  <c r="E415" i="1" s="1"/>
  <c r="J420" i="2"/>
  <c r="E419" i="1" s="1"/>
  <c r="J424" i="2"/>
  <c r="E423" i="1" s="1"/>
  <c r="J428" i="2"/>
  <c r="E427" i="1" s="1"/>
  <c r="J432" i="2"/>
  <c r="E431" i="1" s="1"/>
  <c r="J436" i="2"/>
  <c r="E435" i="1" s="1"/>
  <c r="J440" i="2"/>
  <c r="E439" i="1" s="1"/>
  <c r="J444" i="2"/>
  <c r="E443" i="1" s="1"/>
  <c r="J448" i="2"/>
  <c r="E447" i="1" s="1"/>
  <c r="J452" i="2"/>
  <c r="E451" i="1" s="1"/>
  <c r="J456" i="2"/>
  <c r="E455" i="1" s="1"/>
  <c r="J460" i="2"/>
  <c r="E459" i="1" s="1"/>
  <c r="J464" i="2"/>
  <c r="E463" i="1" s="1"/>
  <c r="J468" i="2"/>
  <c r="E467" i="1" s="1"/>
  <c r="J472" i="2"/>
  <c r="E471" i="1" s="1"/>
  <c r="J476" i="2"/>
  <c r="E475" i="1" s="1"/>
  <c r="J480" i="2"/>
  <c r="E479" i="1" s="1"/>
  <c r="J484" i="2"/>
  <c r="E483" i="1" s="1"/>
  <c r="J488" i="2"/>
  <c r="E487" i="1" s="1"/>
  <c r="J492" i="2"/>
  <c r="E491" i="1" s="1"/>
  <c r="J496" i="2"/>
  <c r="E495" i="1" s="1"/>
  <c r="J500" i="2"/>
  <c r="E499" i="1" s="1"/>
  <c r="J505" i="2"/>
  <c r="E504" i="1" s="1"/>
  <c r="J525" i="2"/>
  <c r="E524" i="1" s="1"/>
  <c r="J545" i="2"/>
  <c r="E544" i="1" s="1"/>
  <c r="J549" i="2"/>
  <c r="E548" i="1" s="1"/>
  <c r="J564" i="2"/>
  <c r="E563" i="1" s="1"/>
  <c r="J569" i="2"/>
  <c r="E568" i="1" s="1"/>
  <c r="J589" i="2"/>
  <c r="E588" i="1" s="1"/>
  <c r="J609" i="2"/>
  <c r="E608" i="1" s="1"/>
  <c r="J613" i="2"/>
  <c r="E612" i="1" s="1"/>
  <c r="J680" i="2"/>
  <c r="E679" i="1" s="1"/>
  <c r="J690" i="2"/>
  <c r="E689" i="1" s="1"/>
  <c r="J303" i="2"/>
  <c r="E302" i="1" s="1"/>
  <c r="J307" i="2"/>
  <c r="E306" i="1" s="1"/>
  <c r="J311" i="2"/>
  <c r="E310" i="1" s="1"/>
  <c r="J315" i="2"/>
  <c r="E314" i="1" s="1"/>
  <c r="J319" i="2"/>
  <c r="E318" i="1" s="1"/>
  <c r="J323" i="2"/>
  <c r="E322" i="1" s="1"/>
  <c r="J327" i="2"/>
  <c r="E326" i="1" s="1"/>
  <c r="J331" i="2"/>
  <c r="E330" i="1" s="1"/>
  <c r="J335" i="2"/>
  <c r="E334" i="1" s="1"/>
  <c r="J339" i="2"/>
  <c r="E338" i="1" s="1"/>
  <c r="J343" i="2"/>
  <c r="E342" i="1" s="1"/>
  <c r="J347" i="2"/>
  <c r="E346" i="1" s="1"/>
  <c r="J351" i="2"/>
  <c r="E350" i="1" s="1"/>
  <c r="J355" i="2"/>
  <c r="E354" i="1" s="1"/>
  <c r="J359" i="2"/>
  <c r="E358" i="1" s="1"/>
  <c r="J363" i="2"/>
  <c r="E362" i="1" s="1"/>
  <c r="J367" i="2"/>
  <c r="E366" i="1" s="1"/>
  <c r="J371" i="2"/>
  <c r="E370" i="1" s="1"/>
  <c r="J375" i="2"/>
  <c r="E374" i="1" s="1"/>
  <c r="J379" i="2"/>
  <c r="E378" i="1" s="1"/>
  <c r="J383" i="2"/>
  <c r="E382" i="1" s="1"/>
  <c r="J387" i="2"/>
  <c r="E386" i="1" s="1"/>
  <c r="J391" i="2"/>
  <c r="E390" i="1" s="1"/>
  <c r="J395" i="2"/>
  <c r="E394" i="1" s="1"/>
  <c r="J399" i="2"/>
  <c r="E398" i="1" s="1"/>
  <c r="J403" i="2"/>
  <c r="E402" i="1" s="1"/>
  <c r="J407" i="2"/>
  <c r="E406" i="1" s="1"/>
  <c r="J411" i="2"/>
  <c r="E410" i="1" s="1"/>
  <c r="J415" i="2"/>
  <c r="E414" i="1" s="1"/>
  <c r="J419" i="2"/>
  <c r="E418" i="1" s="1"/>
  <c r="J423" i="2"/>
  <c r="E422" i="1" s="1"/>
  <c r="J427" i="2"/>
  <c r="E426" i="1" s="1"/>
  <c r="J431" i="2"/>
  <c r="E430" i="1" s="1"/>
  <c r="J435" i="2"/>
  <c r="E434" i="1" s="1"/>
  <c r="J439" i="2"/>
  <c r="E438" i="1" s="1"/>
  <c r="J443" i="2"/>
  <c r="E442" i="1" s="1"/>
  <c r="J447" i="2"/>
  <c r="E446" i="1" s="1"/>
  <c r="J451" i="2"/>
  <c r="E450" i="1" s="1"/>
  <c r="J455" i="2"/>
  <c r="E454" i="1" s="1"/>
  <c r="J459" i="2"/>
  <c r="E458" i="1" s="1"/>
  <c r="J463" i="2"/>
  <c r="E462" i="1" s="1"/>
  <c r="J467" i="2"/>
  <c r="E466" i="1" s="1"/>
  <c r="J471" i="2"/>
  <c r="E470" i="1" s="1"/>
  <c r="J475" i="2"/>
  <c r="E474" i="1" s="1"/>
  <c r="J479" i="2"/>
  <c r="E478" i="1" s="1"/>
  <c r="J483" i="2"/>
  <c r="E482" i="1" s="1"/>
  <c r="J487" i="2"/>
  <c r="E486" i="1" s="1"/>
  <c r="J491" i="2"/>
  <c r="E490" i="1" s="1"/>
  <c r="J495" i="2"/>
  <c r="E494" i="1" s="1"/>
  <c r="J499" i="2"/>
  <c r="E498" i="1" s="1"/>
  <c r="J533" i="2"/>
  <c r="E532" i="1" s="1"/>
  <c r="J597" i="2"/>
  <c r="E596" i="1" s="1"/>
  <c r="J626" i="2"/>
  <c r="E625" i="1" s="1"/>
  <c r="J234" i="2"/>
  <c r="E233" i="1" s="1"/>
  <c r="J238" i="2"/>
  <c r="E237" i="1" s="1"/>
  <c r="J242" i="2"/>
  <c r="E241" i="1" s="1"/>
  <c r="J246" i="2"/>
  <c r="E245" i="1" s="1"/>
  <c r="J250" i="2"/>
  <c r="E249" i="1" s="1"/>
  <c r="J254" i="2"/>
  <c r="E253" i="1" s="1"/>
  <c r="J258" i="2"/>
  <c r="E257" i="1" s="1"/>
  <c r="J262" i="2"/>
  <c r="E261" i="1" s="1"/>
  <c r="J266" i="2"/>
  <c r="E265" i="1" s="1"/>
  <c r="J270" i="2"/>
  <c r="E269" i="1" s="1"/>
  <c r="J274" i="2"/>
  <c r="E273" i="1" s="1"/>
  <c r="J278" i="2"/>
  <c r="E277" i="1" s="1"/>
  <c r="J282" i="2"/>
  <c r="E281" i="1" s="1"/>
  <c r="J286" i="2"/>
  <c r="E285" i="1" s="1"/>
  <c r="J290" i="2"/>
  <c r="E289" i="1" s="1"/>
  <c r="J294" i="2"/>
  <c r="E293" i="1" s="1"/>
  <c r="J298" i="2"/>
  <c r="E297" i="1" s="1"/>
  <c r="J302" i="2"/>
  <c r="E301" i="1" s="1"/>
  <c r="J306" i="2"/>
  <c r="E305" i="1" s="1"/>
  <c r="J310" i="2"/>
  <c r="E309" i="1" s="1"/>
  <c r="J314" i="2"/>
  <c r="E313" i="1" s="1"/>
  <c r="J318" i="2"/>
  <c r="E317" i="1" s="1"/>
  <c r="J322" i="2"/>
  <c r="E321" i="1" s="1"/>
  <c r="J326" i="2"/>
  <c r="E325" i="1" s="1"/>
  <c r="J330" i="2"/>
  <c r="E329" i="1" s="1"/>
  <c r="J334" i="2"/>
  <c r="E333" i="1" s="1"/>
  <c r="J338" i="2"/>
  <c r="E337" i="1" s="1"/>
  <c r="J342" i="2"/>
  <c r="E341" i="1" s="1"/>
  <c r="J346" i="2"/>
  <c r="E345" i="1" s="1"/>
  <c r="J350" i="2"/>
  <c r="E349" i="1" s="1"/>
  <c r="J354" i="2"/>
  <c r="E353" i="1" s="1"/>
  <c r="J358" i="2"/>
  <c r="E357" i="1" s="1"/>
  <c r="J362" i="2"/>
  <c r="E361" i="1" s="1"/>
  <c r="J366" i="2"/>
  <c r="E365" i="1" s="1"/>
  <c r="J370" i="2"/>
  <c r="E369" i="1" s="1"/>
  <c r="J374" i="2"/>
  <c r="E373" i="1" s="1"/>
  <c r="J378" i="2"/>
  <c r="E377" i="1" s="1"/>
  <c r="J382" i="2"/>
  <c r="E381" i="1" s="1"/>
  <c r="J386" i="2"/>
  <c r="E385" i="1" s="1"/>
  <c r="J390" i="2"/>
  <c r="E389" i="1" s="1"/>
  <c r="J394" i="2"/>
  <c r="E393" i="1" s="1"/>
  <c r="J398" i="2"/>
  <c r="E397" i="1" s="1"/>
  <c r="J402" i="2"/>
  <c r="E401" i="1" s="1"/>
  <c r="J406" i="2"/>
  <c r="E405" i="1" s="1"/>
  <c r="J410" i="2"/>
  <c r="E409" i="1" s="1"/>
  <c r="J414" i="2"/>
  <c r="E413" i="1" s="1"/>
  <c r="J418" i="2"/>
  <c r="E417" i="1" s="1"/>
  <c r="J422" i="2"/>
  <c r="E421" i="1" s="1"/>
  <c r="J426" i="2"/>
  <c r="E425" i="1" s="1"/>
  <c r="J430" i="2"/>
  <c r="E429" i="1" s="1"/>
  <c r="J434" i="2"/>
  <c r="E433" i="1" s="1"/>
  <c r="J438" i="2"/>
  <c r="E437" i="1" s="1"/>
  <c r="J442" i="2"/>
  <c r="E441" i="1" s="1"/>
  <c r="J446" i="2"/>
  <c r="E445" i="1" s="1"/>
  <c r="J450" i="2"/>
  <c r="E449" i="1" s="1"/>
  <c r="J454" i="2"/>
  <c r="E453" i="1" s="1"/>
  <c r="J458" i="2"/>
  <c r="E457" i="1" s="1"/>
  <c r="J462" i="2"/>
  <c r="E461" i="1" s="1"/>
  <c r="J466" i="2"/>
  <c r="E465" i="1" s="1"/>
  <c r="J470" i="2"/>
  <c r="E469" i="1" s="1"/>
  <c r="J474" i="2"/>
  <c r="E473" i="1" s="1"/>
  <c r="J478" i="2"/>
  <c r="E477" i="1" s="1"/>
  <c r="J482" i="2"/>
  <c r="E481" i="1" s="1"/>
  <c r="J486" i="2"/>
  <c r="E485" i="1" s="1"/>
  <c r="J490" i="2"/>
  <c r="E489" i="1" s="1"/>
  <c r="J494" i="2"/>
  <c r="E493" i="1" s="1"/>
  <c r="J498" i="2"/>
  <c r="E497" i="1" s="1"/>
  <c r="J513" i="2"/>
  <c r="E512" i="1" s="1"/>
  <c r="J532" i="2"/>
  <c r="E531" i="1" s="1"/>
  <c r="J537" i="2"/>
  <c r="E536" i="1" s="1"/>
  <c r="J557" i="2"/>
  <c r="E556" i="1" s="1"/>
  <c r="J577" i="2"/>
  <c r="E576" i="1" s="1"/>
  <c r="J596" i="2"/>
  <c r="E595" i="1" s="1"/>
  <c r="J601" i="2"/>
  <c r="E600" i="1" s="1"/>
  <c r="J621" i="2"/>
  <c r="E620" i="1" s="1"/>
  <c r="J632" i="2"/>
  <c r="E631" i="1" s="1"/>
  <c r="J664" i="2"/>
  <c r="E663" i="1" s="1"/>
  <c r="J510" i="2"/>
  <c r="E509" i="1" s="1"/>
  <c r="J511" i="2"/>
  <c r="E510" i="1" s="1"/>
  <c r="J526" i="2"/>
  <c r="E525" i="1" s="1"/>
  <c r="J527" i="2"/>
  <c r="E526" i="1" s="1"/>
  <c r="J542" i="2"/>
  <c r="E541" i="1" s="1"/>
  <c r="J543" i="2"/>
  <c r="E542" i="1" s="1"/>
  <c r="J558" i="2"/>
  <c r="E557" i="1" s="1"/>
  <c r="J559" i="2"/>
  <c r="E558" i="1" s="1"/>
  <c r="J574" i="2"/>
  <c r="E573" i="1" s="1"/>
  <c r="J575" i="2"/>
  <c r="E574" i="1" s="1"/>
  <c r="J590" i="2"/>
  <c r="E589" i="1" s="1"/>
  <c r="J591" i="2"/>
  <c r="E590" i="1" s="1"/>
  <c r="J606" i="2"/>
  <c r="E605" i="1" s="1"/>
  <c r="J607" i="2"/>
  <c r="E606" i="1" s="1"/>
  <c r="J622" i="2"/>
  <c r="E621" i="1" s="1"/>
  <c r="J623" i="2"/>
  <c r="E622" i="1" s="1"/>
  <c r="J514" i="2"/>
  <c r="E513" i="1" s="1"/>
  <c r="J515" i="2"/>
  <c r="E514" i="1" s="1"/>
  <c r="J530" i="2"/>
  <c r="E529" i="1" s="1"/>
  <c r="J531" i="2"/>
  <c r="E530" i="1" s="1"/>
  <c r="J546" i="2"/>
  <c r="E545" i="1" s="1"/>
  <c r="J547" i="2"/>
  <c r="E546" i="1" s="1"/>
  <c r="J562" i="2"/>
  <c r="E561" i="1" s="1"/>
  <c r="J563" i="2"/>
  <c r="E562" i="1" s="1"/>
  <c r="J578" i="2"/>
  <c r="E577" i="1" s="1"/>
  <c r="J579" i="2"/>
  <c r="E578" i="1" s="1"/>
  <c r="J594" i="2"/>
  <c r="E593" i="1" s="1"/>
  <c r="J595" i="2"/>
  <c r="E594" i="1" s="1"/>
  <c r="J610" i="2"/>
  <c r="E609" i="1" s="1"/>
  <c r="J611" i="2"/>
  <c r="E610" i="1" s="1"/>
  <c r="J502" i="2"/>
  <c r="E501" i="1" s="1"/>
  <c r="J503" i="2"/>
  <c r="E502" i="1" s="1"/>
  <c r="J518" i="2"/>
  <c r="E517" i="1" s="1"/>
  <c r="J519" i="2"/>
  <c r="E518" i="1" s="1"/>
  <c r="J534" i="2"/>
  <c r="E533" i="1" s="1"/>
  <c r="J535" i="2"/>
  <c r="E534" i="1" s="1"/>
  <c r="J550" i="2"/>
  <c r="E549" i="1" s="1"/>
  <c r="J551" i="2"/>
  <c r="E550" i="1" s="1"/>
  <c r="J566" i="2"/>
  <c r="E565" i="1" s="1"/>
  <c r="J567" i="2"/>
  <c r="E566" i="1" s="1"/>
  <c r="J582" i="2"/>
  <c r="E581" i="1" s="1"/>
  <c r="J583" i="2"/>
  <c r="E582" i="1" s="1"/>
  <c r="J598" i="2"/>
  <c r="E597" i="1" s="1"/>
  <c r="J599" i="2"/>
  <c r="E598" i="1" s="1"/>
  <c r="J614" i="2"/>
  <c r="E613" i="1" s="1"/>
  <c r="J615" i="2"/>
  <c r="E614" i="1" s="1"/>
  <c r="J642" i="2"/>
  <c r="E641" i="1" s="1"/>
  <c r="J674" i="2"/>
  <c r="E673" i="1" s="1"/>
  <c r="J706" i="2"/>
  <c r="E705" i="1" s="1"/>
  <c r="J506" i="2"/>
  <c r="E505" i="1" s="1"/>
  <c r="J507" i="2"/>
  <c r="E506" i="1" s="1"/>
  <c r="J522" i="2"/>
  <c r="E521" i="1" s="1"/>
  <c r="J523" i="2"/>
  <c r="E522" i="1" s="1"/>
  <c r="J538" i="2"/>
  <c r="E537" i="1" s="1"/>
  <c r="J539" i="2"/>
  <c r="E538" i="1" s="1"/>
  <c r="J554" i="2"/>
  <c r="E553" i="1" s="1"/>
  <c r="J555" i="2"/>
  <c r="E554" i="1" s="1"/>
  <c r="J570" i="2"/>
  <c r="E569" i="1" s="1"/>
  <c r="J571" i="2"/>
  <c r="E570" i="1" s="1"/>
  <c r="J586" i="2"/>
  <c r="E585" i="1" s="1"/>
  <c r="J587" i="2"/>
  <c r="E586" i="1" s="1"/>
  <c r="J602" i="2"/>
  <c r="E601" i="1" s="1"/>
  <c r="J603" i="2"/>
  <c r="E602" i="1" s="1"/>
  <c r="J618" i="2"/>
  <c r="E617" i="1" s="1"/>
  <c r="J619" i="2"/>
  <c r="E618" i="1" s="1"/>
  <c r="J628" i="2"/>
  <c r="E627" i="1" s="1"/>
  <c r="J635" i="2"/>
  <c r="E634" i="1" s="1"/>
  <c r="J638" i="2"/>
  <c r="E637" i="1" s="1"/>
  <c r="J644" i="2"/>
  <c r="E643" i="1" s="1"/>
  <c r="J651" i="2"/>
  <c r="E650" i="1" s="1"/>
  <c r="J654" i="2"/>
  <c r="E653" i="1" s="1"/>
  <c r="J660" i="2"/>
  <c r="E659" i="1" s="1"/>
  <c r="J667" i="2"/>
  <c r="E666" i="1" s="1"/>
  <c r="J670" i="2"/>
  <c r="E669" i="1" s="1"/>
  <c r="J676" i="2"/>
  <c r="E675" i="1" s="1"/>
  <c r="J683" i="2"/>
  <c r="E682" i="1" s="1"/>
  <c r="J686" i="2"/>
  <c r="E685" i="1" s="1"/>
  <c r="J692" i="2"/>
  <c r="E691" i="1" s="1"/>
  <c r="J699" i="2"/>
  <c r="E698" i="1" s="1"/>
  <c r="J702" i="2"/>
  <c r="E701" i="1" s="1"/>
  <c r="J708" i="2"/>
  <c r="E707" i="1" s="1"/>
  <c r="J631" i="2"/>
  <c r="E630" i="1" s="1"/>
  <c r="J634" i="2"/>
  <c r="E633" i="1" s="1"/>
  <c r="J640" i="2"/>
  <c r="E639" i="1" s="1"/>
  <c r="J647" i="2"/>
  <c r="E646" i="1" s="1"/>
  <c r="J650" i="2"/>
  <c r="E649" i="1" s="1"/>
  <c r="J656" i="2"/>
  <c r="E655" i="1" s="1"/>
  <c r="J663" i="2"/>
  <c r="E662" i="1" s="1"/>
  <c r="J666" i="2"/>
  <c r="E665" i="1" s="1"/>
  <c r="J672" i="2"/>
  <c r="E671" i="1" s="1"/>
  <c r="J679" i="2"/>
  <c r="E678" i="1" s="1"/>
  <c r="J682" i="2"/>
  <c r="E681" i="1" s="1"/>
  <c r="J688" i="2"/>
  <c r="E687" i="1" s="1"/>
  <c r="J695" i="2"/>
  <c r="E694" i="1" s="1"/>
  <c r="J698" i="2"/>
  <c r="E697" i="1" s="1"/>
  <c r="J704" i="2"/>
  <c r="E703" i="1" s="1"/>
  <c r="J627" i="2"/>
  <c r="E626" i="1" s="1"/>
  <c r="J630" i="2"/>
  <c r="E629" i="1" s="1"/>
  <c r="J636" i="2"/>
  <c r="E635" i="1" s="1"/>
  <c r="J643" i="2"/>
  <c r="E642" i="1" s="1"/>
  <c r="J646" i="2"/>
  <c r="E645" i="1" s="1"/>
  <c r="J652" i="2"/>
  <c r="E651" i="1" s="1"/>
  <c r="J659" i="2"/>
  <c r="E658" i="1" s="1"/>
  <c r="J662" i="2"/>
  <c r="E661" i="1" s="1"/>
  <c r="J668" i="2"/>
  <c r="E667" i="1" s="1"/>
  <c r="J675" i="2"/>
  <c r="E674" i="1" s="1"/>
  <c r="J678" i="2"/>
  <c r="E677" i="1" s="1"/>
  <c r="J684" i="2"/>
  <c r="E683" i="1" s="1"/>
  <c r="J691" i="2"/>
  <c r="E690" i="1" s="1"/>
  <c r="J694" i="2"/>
  <c r="E693" i="1" s="1"/>
  <c r="J700" i="2"/>
  <c r="E699" i="1" s="1"/>
  <c r="J707" i="2"/>
  <c r="E706" i="1" s="1"/>
  <c r="J710" i="2"/>
  <c r="E709" i="1" s="1"/>
  <c r="J629" i="2"/>
  <c r="E628" i="1" s="1"/>
  <c r="J633" i="2"/>
  <c r="E632" i="1" s="1"/>
  <c r="J637" i="2"/>
  <c r="E636" i="1" s="1"/>
  <c r="J641" i="2"/>
  <c r="E640" i="1" s="1"/>
  <c r="J645" i="2"/>
  <c r="E644" i="1" s="1"/>
  <c r="J649" i="2"/>
  <c r="E648" i="1" s="1"/>
  <c r="J653" i="2"/>
  <c r="E652" i="1" s="1"/>
  <c r="J657" i="2"/>
  <c r="E656" i="1" s="1"/>
  <c r="J661" i="2"/>
  <c r="E660" i="1" s="1"/>
  <c r="J665" i="2"/>
  <c r="E664" i="1" s="1"/>
  <c r="J669" i="2"/>
  <c r="E668" i="1" s="1"/>
  <c r="J673" i="2"/>
  <c r="E672" i="1" s="1"/>
  <c r="J677" i="2"/>
  <c r="E676" i="1" s="1"/>
  <c r="J681" i="2"/>
  <c r="E680" i="1" s="1"/>
  <c r="J685" i="2"/>
  <c r="E684" i="1" s="1"/>
  <c r="J689" i="2"/>
  <c r="E688" i="1" s="1"/>
  <c r="J693" i="2"/>
  <c r="E692" i="1" s="1"/>
  <c r="J697" i="2"/>
  <c r="E696" i="1" s="1"/>
  <c r="J701" i="2"/>
  <c r="E700" i="1" s="1"/>
  <c r="J705" i="2"/>
  <c r="E704" i="1" s="1"/>
  <c r="J709" i="2"/>
  <c r="E708" i="1" s="1"/>
  <c r="G787" i="2" l="1"/>
  <c r="J787" i="2" s="1"/>
  <c r="E786" i="1" s="1"/>
  <c r="G788" i="2"/>
  <c r="J788" i="2" l="1"/>
  <c r="E787" i="1" s="1"/>
  <c r="J789" i="2"/>
  <c r="E78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Christiane</author>
  </authors>
  <commentList>
    <comment ref="B1" authorId="0" shapeId="0" xr:uid="{F39F2029-33CF-0440-AB9C-02C71B95E080}">
      <text>
        <r>
          <rPr>
            <b/>
            <sz val="9"/>
            <color rgb="FF000000"/>
            <rFont val="Tahoma"/>
            <family val="2"/>
          </rPr>
          <t>Christiane Baumeister: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14"/>
            <color rgb="FF000000"/>
            <rFont val="Tahoma"/>
            <family val="2"/>
          </rPr>
          <t xml:space="preserve">The 6 major non-member countries are: Brazil, China, India, Indonesia, Russian Federation and South Africa;
</t>
        </r>
        <r>
          <rPr>
            <sz val="14"/>
            <color rgb="FF000000"/>
            <rFont val="Tahoma"/>
            <family val="2"/>
          </rPr>
          <t xml:space="preserve">until Oct 2011 reported in OECD Main Economic Indicators;
</t>
        </r>
        <r>
          <rPr>
            <sz val="14"/>
            <color rgb="FF000000"/>
            <rFont val="Tahoma"/>
            <family val="2"/>
          </rPr>
          <t xml:space="preserve">from Nov 2011 - July 2018: constructed based on OECD and 6 NME IP indices with weights from IMF WEO using the OECD original methodology; 
</t>
        </r>
        <r>
          <rPr>
            <sz val="14"/>
            <color rgb="FF000000"/>
            <rFont val="Tahoma"/>
            <family val="2"/>
          </rPr>
          <t>from August 2018 onwards: updated with growth rate of CPB Netherlands Bureau of Economic Analysis monthly production-weighted world industrial production -- see: https://www.cpb.nl/en/worldtrademonitor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Christiane Baumeister</author>
    <author>Christiane</author>
  </authors>
  <commentList>
    <comment ref="B1" authorId="0" shapeId="0" xr:uid="{00000000-0006-0000-0000-000001000000}">
      <text>
        <r>
          <rPr>
            <b/>
            <sz val="18"/>
            <color rgb="FF000000"/>
            <rFont val="Tahoma"/>
            <family val="2"/>
          </rPr>
          <t>Christiane Baumeister:</t>
        </r>
        <r>
          <rPr>
            <sz val="18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Tahoma"/>
            <family val="2"/>
          </rPr>
          <t>data from before 1973M1 have been collected from hardcopies of the Oil&amp;Gas Journal (see Data Appendix for details)</t>
        </r>
      </text>
    </comment>
    <comment ref="D1" authorId="1" shapeId="0" xr:uid="{00000000-0006-0000-0000-000002000000}">
      <text>
        <r>
          <rPr>
            <b/>
            <sz val="9"/>
            <color rgb="FF000000"/>
            <rFont val="Tahoma"/>
            <family val="2"/>
          </rPr>
          <t>Christiane: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constructed following the OECD methodology and weights from Nov 2011 onwards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Christiane</author>
    <author>Microsoft Office User</author>
  </authors>
  <commentList>
    <comment ref="H1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Christiane: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million barrels/day</t>
        </r>
      </text>
    </comment>
    <comment ref="D782" authorId="1" shapeId="0" xr:uid="{431F9631-C75E-2F41-BD37-128A205043E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https://www.eia.gov/dnav/pet/hist/LeafHandler.ashx?n=PET&amp;s=WTTSTUS1&amp;f=W</t>
        </r>
      </text>
    </comment>
    <comment ref="B783" authorId="1" shapeId="0" xr:uid="{FBA095B4-642C-D24D-AE5A-048C0267774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https://www.eia.gov/dnav/pet/hist/LeafHandler.ashx?n=PET&amp;s=WCRSTUS1&amp;f=W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Christiane Baumeister</author>
  </authors>
  <commentList>
    <comment ref="C1" authorId="0" shapeId="0" xr:uid="{00000000-0006-0000-0200-000001000000}">
      <text>
        <r>
          <rPr>
            <b/>
            <sz val="20"/>
            <color rgb="FF000000"/>
            <rFont val="Tahoma"/>
            <family val="2"/>
          </rPr>
          <t>Christiane Baumeister:</t>
        </r>
        <r>
          <rPr>
            <sz val="20"/>
            <color rgb="FF000000"/>
            <rFont val="Tahoma"/>
            <family val="2"/>
          </rPr>
          <t xml:space="preserve">
</t>
        </r>
        <r>
          <rPr>
            <sz val="20"/>
            <color rgb="FF000000"/>
            <rFont val="Tahoma"/>
            <family val="2"/>
          </rPr>
          <t>EIA MER , Energy prices, Table 9.1 Crude Oil Price Summary (Series: Refiner Acquisition Cost of Crude Oil, Imported)</t>
        </r>
      </text>
    </comment>
  </commentList>
</comments>
</file>

<file path=xl/sharedStrings.xml><?xml version="1.0" encoding="utf-8"?>
<sst xmlns="http://schemas.openxmlformats.org/spreadsheetml/2006/main" count="123" uniqueCount="92">
  <si>
    <t>US crude oil inventories</t>
  </si>
  <si>
    <t>proxy for OECD crude oil inventories</t>
  </si>
  <si>
    <t>oil production/day</t>
  </si>
  <si>
    <t>production/month</t>
  </si>
  <si>
    <t>delta inventories</t>
  </si>
  <si>
    <t>NOTE:</t>
  </si>
  <si>
    <t>RAC</t>
  </si>
  <si>
    <t>real RAC</t>
  </si>
  <si>
    <t>OECD petroleum inventories</t>
  </si>
  <si>
    <t>US petroleum Inventories</t>
  </si>
  <si>
    <t>links to data sources</t>
  </si>
  <si>
    <t>see tab 'delta inventories'</t>
  </si>
  <si>
    <t>US CPI</t>
  </si>
  <si>
    <t>ratio OECD/US petroleum inventories</t>
  </si>
  <si>
    <t>see tab 'prices'</t>
  </si>
  <si>
    <t>https://sites.google.com/site/cjsbaumeister/research</t>
  </si>
  <si>
    <t>https://www.eia.gov/opendata/qb.php?category=2134979&amp;sdid=INTL.57-1-WORL-TBPD.M</t>
  </si>
  <si>
    <t>https://fred.stlouisfed.org/series/CPIAUCSL</t>
  </si>
  <si>
    <t>global oil production (million barrels/day)</t>
  </si>
  <si>
    <t>https://fred.stlouisfed.org/series/WTISPLC</t>
  </si>
  <si>
    <t>https://www.eia.gov/totalenergy/data/monthly/</t>
  </si>
  <si>
    <t>real WTI spot price</t>
  </si>
  <si>
    <t>WTI spot price</t>
  </si>
  <si>
    <t>see column B in tab 'data_BH_AER2019'</t>
  </si>
  <si>
    <t>https://www.eia.gov/opendata/qb.php?category=2134439&amp;sdid=INTL.5-5-OECD-MBBL.M</t>
  </si>
  <si>
    <t xml:space="preserve">Baumeister, C. and J.D. Hamilton (2019), </t>
  </si>
  <si>
    <t xml:space="preserve">"Structural Interpretation of Vector Autoregressions with Incomplete Identification: Revisiting the Role of Oil Supply and Demand Shocks," </t>
  </si>
  <si>
    <t>American Economic Review, 109(5), 1873-1910.</t>
  </si>
  <si>
    <t>This is an updated version of the dataset in</t>
  </si>
  <si>
    <t>Forecast</t>
  </si>
  <si>
    <t>all months</t>
  </si>
  <si>
    <t>annual average</t>
  </si>
  <si>
    <t>monthly forecast</t>
  </si>
  <si>
    <t>monthly history</t>
  </si>
  <si>
    <t>World Total</t>
  </si>
  <si>
    <t>Other Non-OPEC</t>
  </si>
  <si>
    <t xml:space="preserve">   Other Latin America</t>
  </si>
  <si>
    <t xml:space="preserve">   Colombia</t>
  </si>
  <si>
    <t xml:space="preserve">   Brazil</t>
  </si>
  <si>
    <t xml:space="preserve">   Argentina</t>
  </si>
  <si>
    <t>Latin America</t>
  </si>
  <si>
    <t xml:space="preserve">   Turkmenistan</t>
  </si>
  <si>
    <t xml:space="preserve">   Kazakhstan</t>
  </si>
  <si>
    <t xml:space="preserve">   Azerbaijan</t>
  </si>
  <si>
    <t xml:space="preserve">   Russia</t>
  </si>
  <si>
    <t>Eurasia</t>
  </si>
  <si>
    <t xml:space="preserve">   United States</t>
  </si>
  <si>
    <t xml:space="preserve">   Mexico</t>
  </si>
  <si>
    <t xml:space="preserve">   Canada</t>
  </si>
  <si>
    <t>North America</t>
  </si>
  <si>
    <t>OPEC Countries</t>
  </si>
  <si>
    <t>Region / Country</t>
  </si>
  <si>
    <t>production Growth (million barrels per day)</t>
  </si>
  <si>
    <t>annual production (million barrels per day)</t>
  </si>
  <si>
    <t>PAPR_WORLD</t>
  </si>
  <si>
    <t>PAPR_OLA</t>
  </si>
  <si>
    <t>PAPR_CO</t>
  </si>
  <si>
    <t>PAPR_BR</t>
  </si>
  <si>
    <t>PAPR_AR</t>
  </si>
  <si>
    <t>PAPR_TX</t>
  </si>
  <si>
    <t>PAPR_KZ</t>
  </si>
  <si>
    <t>PAPR_AJ</t>
  </si>
  <si>
    <t>PAPR_RS</t>
  </si>
  <si>
    <t>PAPR_US</t>
  </si>
  <si>
    <t>PAPR_MX</t>
  </si>
  <si>
    <t>PAPR_CA</t>
  </si>
  <si>
    <t>PAPR_OPEC</t>
  </si>
  <si>
    <t>Series names for chart</t>
  </si>
  <si>
    <t>OECD+6NME industrial production</t>
  </si>
  <si>
    <t>Please cite the following paper as source for these data (from Nov 2011 onward):</t>
  </si>
  <si>
    <t xml:space="preserve">https://www.eia.gov/opendata/qb.php?sdid=PET.MCRSTUS1.M or https://www.eia.gov/dnav/pet/hist/LeafHandler.ashx?n=PET&amp;s=WCRSTUS1&amp;f=W </t>
  </si>
  <si>
    <t>x</t>
  </si>
  <si>
    <t>https://www.eia.gov/international/data/world/featured-view/3?pd=5&amp;p=00000000000000000000000000000000000004&amp;u=0&amp;f=M&amp;v=mapbubble&amp;a=-&amp;i=none&amp;vo=value&amp;t=C&amp;g=0000000000000000000000000000000000o&amp;l=170-0268001c153kg614808a24sg40e10000gig006g0001o00g2gg&amp;l=171-00280008013kg614808024k000e00000gg8004g0001o00g&amp;s=315532800000&amp;e=1682899200000&amp;</t>
  </si>
  <si>
    <t>https://www.eia.gov/dnav/pet/hist/LeafHandler.ashx?n=PET&amp;s=WTTSTUS1&amp;f=W</t>
  </si>
  <si>
    <t>U.S. Energy Information Administration, Short-Term Energy Outlook, August 2023</t>
  </si>
  <si>
    <t>Data source: U.S. Energy Information Administration, Short-Term Energy Outlook, August 2023</t>
  </si>
  <si>
    <t>forecast</t>
  </si>
  <si>
    <t>non-OECD</t>
  </si>
  <si>
    <t>OECD</t>
  </si>
  <si>
    <t>non-OPEC Countries</t>
  </si>
  <si>
    <t xml:space="preserve"> (million barrels/day)</t>
  </si>
  <si>
    <t>Estimated OECD and non-OECD consumption</t>
  </si>
  <si>
    <t>Estimated OPEC and non-OPEC production</t>
  </si>
  <si>
    <t>PATC_NON_OECD</t>
  </si>
  <si>
    <t>Non-OECD</t>
  </si>
  <si>
    <t>PATC_OECD</t>
  </si>
  <si>
    <t>PAPR_NONOPEC</t>
  </si>
  <si>
    <t>real WTI spot price</t>
    <phoneticPr fontId="26" type="noConversion"/>
  </si>
  <si>
    <t>OECD+6NME IP</t>
    <phoneticPr fontId="26" type="noConversion"/>
  </si>
  <si>
    <t>delta inventories: 100*change in inventories as fraction of last period's oil production</t>
    <phoneticPr fontId="26" type="noConversion"/>
  </si>
  <si>
    <t>real RAC</t>
    <phoneticPr fontId="26" type="noConversion"/>
  </si>
  <si>
    <t>see tab 'prices'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</si>
</sst>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"/>
    <numFmt numFmtId="177" formatCode="0.0000"/>
    <numFmt numFmtId="178" formatCode="mmm\ yyyy"/>
    <numFmt numFmtId="179" formatCode="#,##0.000"/>
    <numFmt numFmtId="180" formatCode="mmmm\ yyyy"/>
    <numFmt numFmtId="181" formatCode="yyyy\-mm\-dd"/>
  </numFmts>
  <fonts count="27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name val="宋体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u/>
      <sz val="11"/>
      <color theme="10"/>
      <name val="宋体"/>
      <family val="2"/>
      <scheme val="minor"/>
    </font>
    <font>
      <b/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sz val="12"/>
      <color rgb="FF000000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20"/>
      <color rgb="FF000000"/>
      <name val="Tahoma"/>
      <family val="2"/>
    </font>
    <font>
      <sz val="20"/>
      <color rgb="FF000000"/>
      <name val="Tahoma"/>
      <family val="2"/>
    </font>
    <font>
      <sz val="14"/>
      <color rgb="FF000000"/>
      <name val="Tahoma"/>
      <family val="2"/>
    </font>
    <font>
      <b/>
      <sz val="18"/>
      <color rgb="FF000000"/>
      <name val="Tahoma"/>
      <family val="2"/>
    </font>
    <font>
      <sz val="18"/>
      <color rgb="FF000000"/>
      <name val="Tahoma"/>
      <family val="2"/>
    </font>
    <font>
      <sz val="9"/>
      <color theme="1"/>
      <name val="Times New Roman"/>
      <family val="1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10" fillId="0" borderId="0"/>
    <xf numFmtId="0" fontId="7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86">
    <xf numFmtId="0" fontId="0" fillId="0" borderId="0" xfId="0"/>
    <xf numFmtId="17" fontId="0" fillId="0" borderId="0" xfId="0" applyNumberFormat="1"/>
    <xf numFmtId="0" fontId="2" fillId="0" borderId="0" xfId="0" applyFont="1"/>
    <xf numFmtId="0" fontId="4" fillId="0" borderId="0" xfId="1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2" applyFill="1" applyAlignment="1">
      <alignment horizontal="left" vertical="center" wrapText="1"/>
    </xf>
    <xf numFmtId="176" fontId="4" fillId="0" borderId="0" xfId="1" applyNumberFormat="1" applyFont="1"/>
    <xf numFmtId="0" fontId="1" fillId="2" borderId="0" xfId="0" applyFont="1" applyFill="1"/>
    <xf numFmtId="0" fontId="6" fillId="0" borderId="0" xfId="2" applyFont="1" applyFill="1" applyAlignment="1">
      <alignment horizontal="center"/>
    </xf>
    <xf numFmtId="0" fontId="1" fillId="0" borderId="0" xfId="0" applyFont="1" applyAlignment="1">
      <alignment horizontal="left"/>
    </xf>
    <xf numFmtId="0" fontId="5" fillId="2" borderId="0" xfId="2" applyFill="1" applyAlignment="1">
      <alignment horizontal="left" vertical="center" wrapText="1"/>
    </xf>
    <xf numFmtId="177" fontId="0" fillId="0" borderId="0" xfId="0" applyNumberFormat="1"/>
    <xf numFmtId="176" fontId="0" fillId="0" borderId="0" xfId="0" applyNumberFormat="1"/>
    <xf numFmtId="0" fontId="5" fillId="2" borderId="0" xfId="2" applyFill="1" applyAlignment="1">
      <alignment wrapText="1"/>
    </xf>
    <xf numFmtId="0" fontId="5" fillId="2" borderId="0" xfId="2" applyFill="1" applyAlignment="1">
      <alignment vertical="center" wrapText="1"/>
    </xf>
    <xf numFmtId="0" fontId="10" fillId="0" borderId="0" xfId="3"/>
    <xf numFmtId="2" fontId="10" fillId="0" borderId="0" xfId="3" applyNumberFormat="1"/>
    <xf numFmtId="0" fontId="10" fillId="0" borderId="1" xfId="3" applyBorder="1" applyAlignment="1">
      <alignment horizontal="right"/>
    </xf>
    <xf numFmtId="0" fontId="10" fillId="0" borderId="0" xfId="3" quotePrefix="1"/>
    <xf numFmtId="176" fontId="7" fillId="0" borderId="0" xfId="4" quotePrefix="1" applyNumberFormat="1"/>
    <xf numFmtId="0" fontId="7" fillId="0" borderId="0" xfId="4"/>
    <xf numFmtId="2" fontId="10" fillId="0" borderId="2" xfId="3" applyNumberFormat="1" applyBorder="1" applyAlignment="1">
      <alignment horizontal="center"/>
    </xf>
    <xf numFmtId="2" fontId="10" fillId="0" borderId="2" xfId="3" quotePrefix="1" applyNumberFormat="1" applyBorder="1" applyAlignment="1">
      <alignment horizontal="center"/>
    </xf>
    <xf numFmtId="178" fontId="10" fillId="0" borderId="0" xfId="3" quotePrefix="1" applyNumberFormat="1" applyAlignment="1">
      <alignment horizontal="right"/>
    </xf>
    <xf numFmtId="176" fontId="7" fillId="0" borderId="0" xfId="4" applyNumberFormat="1"/>
    <xf numFmtId="0" fontId="11" fillId="0" borderId="1" xfId="4" applyFont="1" applyBorder="1" applyAlignment="1">
      <alignment wrapText="1"/>
    </xf>
    <xf numFmtId="0" fontId="11" fillId="0" borderId="0" xfId="4" applyFont="1" applyAlignment="1">
      <alignment wrapText="1"/>
    </xf>
    <xf numFmtId="0" fontId="11" fillId="0" borderId="0" xfId="4" applyFont="1"/>
    <xf numFmtId="0" fontId="12" fillId="0" borderId="0" xfId="3" quotePrefix="1" applyFont="1"/>
    <xf numFmtId="179" fontId="10" fillId="0" borderId="0" xfId="3" quotePrefix="1" applyNumberFormat="1"/>
    <xf numFmtId="179" fontId="10" fillId="0" borderId="1" xfId="3" quotePrefix="1" applyNumberFormat="1" applyBorder="1"/>
    <xf numFmtId="0" fontId="15" fillId="0" borderId="0" xfId="5" applyAlignment="1" applyProtection="1"/>
    <xf numFmtId="180" fontId="16" fillId="0" borderId="0" xfId="3" applyNumberFormat="1" applyFont="1"/>
    <xf numFmtId="17" fontId="1" fillId="0" borderId="0" xfId="0" applyNumberFormat="1" applyFont="1"/>
    <xf numFmtId="11" fontId="0" fillId="0" borderId="0" xfId="0" applyNumberFormat="1"/>
    <xf numFmtId="0" fontId="17" fillId="0" borderId="0" xfId="0" applyFont="1"/>
    <xf numFmtId="0" fontId="5" fillId="0" borderId="0" xfId="2"/>
    <xf numFmtId="0" fontId="10" fillId="0" borderId="0" xfId="6"/>
    <xf numFmtId="0" fontId="10" fillId="3" borderId="0" xfId="6" applyFill="1"/>
    <xf numFmtId="0" fontId="13" fillId="0" borderId="0" xfId="6" applyFont="1"/>
    <xf numFmtId="0" fontId="14" fillId="0" borderId="10" xfId="6" applyFont="1" applyBorder="1"/>
    <xf numFmtId="0" fontId="10" fillId="0" borderId="8" xfId="6" applyBorder="1" applyAlignment="1">
      <alignment horizontal="left"/>
    </xf>
    <xf numFmtId="0" fontId="10" fillId="0" borderId="7" xfId="6" applyBorder="1"/>
    <xf numFmtId="0" fontId="10" fillId="0" borderId="6" xfId="6" applyBorder="1" applyAlignment="1">
      <alignment horizontal="left"/>
    </xf>
    <xf numFmtId="0" fontId="10" fillId="0" borderId="5" xfId="6" applyBorder="1"/>
    <xf numFmtId="2" fontId="10" fillId="0" borderId="6" xfId="6" applyNumberFormat="1" applyBorder="1"/>
    <xf numFmtId="0" fontId="10" fillId="0" borderId="4" xfId="6" applyBorder="1" applyAlignment="1">
      <alignment horizontal="left"/>
    </xf>
    <xf numFmtId="0" fontId="10" fillId="0" borderId="3" xfId="6" applyBorder="1"/>
    <xf numFmtId="0" fontId="12" fillId="0" borderId="0" xfId="6" applyFont="1"/>
    <xf numFmtId="0" fontId="12" fillId="0" borderId="1" xfId="6" applyFont="1" applyBorder="1"/>
    <xf numFmtId="0" fontId="12" fillId="0" borderId="0" xfId="6" applyFont="1" applyAlignment="1">
      <alignment horizontal="center"/>
    </xf>
    <xf numFmtId="0" fontId="12" fillId="0" borderId="1" xfId="6" applyFont="1" applyBorder="1" applyAlignment="1">
      <alignment horizontal="left"/>
    </xf>
    <xf numFmtId="0" fontId="10" fillId="0" borderId="1" xfId="6" applyBorder="1"/>
    <xf numFmtId="0" fontId="10" fillId="0" borderId="0" xfId="6" applyAlignment="1">
      <alignment horizontal="left"/>
    </xf>
    <xf numFmtId="176" fontId="10" fillId="0" borderId="0" xfId="6" applyNumberFormat="1"/>
    <xf numFmtId="2" fontId="10" fillId="0" borderId="0" xfId="6" applyNumberFormat="1"/>
    <xf numFmtId="0" fontId="10" fillId="0" borderId="1" xfId="6" applyBorder="1" applyAlignment="1">
      <alignment horizontal="left"/>
    </xf>
    <xf numFmtId="176" fontId="10" fillId="0" borderId="1" xfId="6" applyNumberFormat="1" applyBorder="1"/>
    <xf numFmtId="2" fontId="10" fillId="0" borderId="1" xfId="6" applyNumberFormat="1" applyBorder="1"/>
    <xf numFmtId="1" fontId="10" fillId="0" borderId="0" xfId="3" applyNumberFormat="1"/>
    <xf numFmtId="1" fontId="10" fillId="0" borderId="0" xfId="3" quotePrefix="1" applyNumberFormat="1"/>
    <xf numFmtId="178" fontId="10" fillId="0" borderId="1" xfId="3" applyNumberFormat="1" applyBorder="1" applyAlignment="1">
      <alignment horizontal="right"/>
    </xf>
    <xf numFmtId="178" fontId="10" fillId="0" borderId="0" xfId="3" applyNumberFormat="1"/>
    <xf numFmtId="176" fontId="10" fillId="0" borderId="0" xfId="3" applyNumberFormat="1" applyAlignment="1">
      <alignment horizontal="right"/>
    </xf>
    <xf numFmtId="176" fontId="10" fillId="0" borderId="0" xfId="3" applyNumberFormat="1"/>
    <xf numFmtId="0" fontId="10" fillId="0" borderId="11" xfId="3" applyBorder="1" applyAlignment="1">
      <alignment horizontal="left"/>
    </xf>
    <xf numFmtId="0" fontId="10" fillId="0" borderId="11" xfId="3" applyBorder="1"/>
    <xf numFmtId="0" fontId="10" fillId="0" borderId="11" xfId="6" applyBorder="1" applyAlignment="1">
      <alignment horizontal="left"/>
    </xf>
    <xf numFmtId="0" fontId="10" fillId="0" borderId="1" xfId="3" applyBorder="1"/>
    <xf numFmtId="0" fontId="10" fillId="0" borderId="0" xfId="3" applyAlignment="1">
      <alignment horizontal="center"/>
    </xf>
    <xf numFmtId="0" fontId="10" fillId="4" borderId="0" xfId="3" applyFill="1"/>
    <xf numFmtId="0" fontId="10" fillId="0" borderId="3" xfId="3" applyBorder="1"/>
    <xf numFmtId="0" fontId="10" fillId="0" borderId="4" xfId="3" applyBorder="1" applyAlignment="1">
      <alignment horizontal="left"/>
    </xf>
    <xf numFmtId="0" fontId="10" fillId="0" borderId="5" xfId="3" applyBorder="1"/>
    <xf numFmtId="0" fontId="10" fillId="0" borderId="6" xfId="3" applyBorder="1" applyAlignment="1">
      <alignment horizontal="left"/>
    </xf>
    <xf numFmtId="0" fontId="10" fillId="0" borderId="9" xfId="6" applyBorder="1"/>
    <xf numFmtId="0" fontId="25" fillId="0" borderId="0" xfId="0" applyFont="1"/>
    <xf numFmtId="181" fontId="0" fillId="0" borderId="0" xfId="0" applyNumberFormat="1"/>
    <xf numFmtId="0" fontId="10" fillId="0" borderId="0" xfId="0" applyFont="1"/>
    <xf numFmtId="0" fontId="14" fillId="0" borderId="10" xfId="6" applyFont="1" applyBorder="1"/>
    <xf numFmtId="0" fontId="10" fillId="0" borderId="9" xfId="3" applyBorder="1"/>
    <xf numFmtId="0" fontId="12" fillId="0" borderId="1" xfId="6" applyFont="1" applyBorder="1" applyAlignment="1">
      <alignment horizontal="center"/>
    </xf>
  </cellXfs>
  <cellStyles count="7">
    <cellStyle name="Hyperlink 2" xfId="5" xr:uid="{AF7B86B4-4114-E64E-BDAE-94FD0D31E9D2}"/>
    <cellStyle name="Normal 2" xfId="3" xr:uid="{CF204B16-5D3D-D943-BB66-EF70535B69F2}"/>
    <cellStyle name="Normal 2 2" xfId="6" xr:uid="{64EB812D-B28C-754B-A6DA-939789527225}"/>
    <cellStyle name="Normal 4" xfId="1" xr:uid="{00000000-0005-0000-0000-000002000000}"/>
    <cellStyle name="Normal 4 2" xfId="4" xr:uid="{3036D2C9-3349-344C-8CE0-13458CAFC5DA}"/>
    <cellStyle name="常规" xfId="0" builtinId="0"/>
    <cellStyle name="超链接" xfId="2" builtinId="8"/>
  </cellStyles>
  <dxfs count="4"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000" b="1">
                <a:effectLst/>
              </a:rPr>
              <a:t>World liquid</a:t>
            </a:r>
            <a:r>
              <a:rPr lang="en-US" sz="1000" b="1" baseline="0">
                <a:effectLst/>
              </a:rPr>
              <a:t> fuels consumption </a:t>
            </a:r>
            <a:endParaRPr lang="en-US" sz="1000">
              <a:effectLst/>
            </a:endParaRPr>
          </a:p>
          <a:p>
            <a:pPr algn="l">
              <a:defRPr/>
            </a:pPr>
            <a:r>
              <a:rPr lang="en-US" sz="1000" b="0" baseline="0">
                <a:effectLst/>
              </a:rPr>
              <a:t>million barrels per day</a:t>
            </a:r>
            <a:endParaRPr lang="en-US" sz="1000" b="0">
              <a:effectLst/>
            </a:endParaRPr>
          </a:p>
        </c:rich>
      </c:tx>
      <c:layout>
        <c:manualLayout>
          <c:xMode val="edge"/>
          <c:yMode val="edge"/>
          <c:x val="6.2299504228638077E-4"/>
          <c:y val="1.578291741745448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226836611978677E-2"/>
          <c:y val="0.14555020139693087"/>
          <c:w val="0.84472940568883736"/>
          <c:h val="0.65701979474291239"/>
        </c:manualLayout>
      </c:layout>
      <c:areaChart>
        <c:grouping val="stacked"/>
        <c:varyColors val="0"/>
        <c:ser>
          <c:idx val="2"/>
          <c:order val="0"/>
          <c:tx>
            <c:strRef>
              <c:f>'3'!$G$27</c:f>
              <c:strCache>
                <c:ptCount val="1"/>
                <c:pt idx="0">
                  <c:v>OECD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 w="25400">
              <a:noFill/>
            </a:ln>
          </c:spPr>
          <c:cat>
            <c:numRef>
              <c:f>'3'!$B$28:$B$75</c:f>
              <c:numCache>
                <c:formatCode>mmm\ yyyy</c:formatCode>
                <c:ptCount val="48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</c:numCache>
            </c:numRef>
          </c:cat>
          <c:val>
            <c:numRef>
              <c:f>'3'!$G$28:$G$75</c:f>
              <c:numCache>
                <c:formatCode>0.000</c:formatCode>
                <c:ptCount val="48"/>
                <c:pt idx="0">
                  <c:v>41.788082805000002</c:v>
                </c:pt>
                <c:pt idx="1">
                  <c:v>41.908931127000002</c:v>
                </c:pt>
                <c:pt idx="2">
                  <c:v>43.697853946999999</c:v>
                </c:pt>
                <c:pt idx="3">
                  <c:v>43.318906372000001</c:v>
                </c:pt>
                <c:pt idx="4">
                  <c:v>43.300280792000002</c:v>
                </c:pt>
                <c:pt idx="5">
                  <c:v>45.601320383000001</c:v>
                </c:pt>
                <c:pt idx="6">
                  <c:v>45.596173600999997</c:v>
                </c:pt>
                <c:pt idx="7">
                  <c:v>45.738827076</c:v>
                </c:pt>
                <c:pt idx="8">
                  <c:v>46.087201192999999</c:v>
                </c:pt>
                <c:pt idx="9">
                  <c:v>46.110272137999999</c:v>
                </c:pt>
                <c:pt idx="10">
                  <c:v>46.682362839</c:v>
                </c:pt>
                <c:pt idx="11">
                  <c:v>47.646571237000003</c:v>
                </c:pt>
                <c:pt idx="12">
                  <c:v>44.501458739999997</c:v>
                </c:pt>
                <c:pt idx="13">
                  <c:v>46.771230269999997</c:v>
                </c:pt>
                <c:pt idx="14">
                  <c:v>46.093532818</c:v>
                </c:pt>
                <c:pt idx="15">
                  <c:v>44.700193038999998</c:v>
                </c:pt>
                <c:pt idx="16">
                  <c:v>45.114735953</c:v>
                </c:pt>
                <c:pt idx="17">
                  <c:v>46.331927383</c:v>
                </c:pt>
                <c:pt idx="18">
                  <c:v>46.280408924</c:v>
                </c:pt>
                <c:pt idx="19">
                  <c:v>46.924030817999999</c:v>
                </c:pt>
                <c:pt idx="20">
                  <c:v>46.541032526999999</c:v>
                </c:pt>
                <c:pt idx="21">
                  <c:v>45.395233105999999</c:v>
                </c:pt>
                <c:pt idx="22">
                  <c:v>46.325118172000003</c:v>
                </c:pt>
                <c:pt idx="23">
                  <c:v>46.132659203999999</c:v>
                </c:pt>
                <c:pt idx="24">
                  <c:v>44.241968000999996</c:v>
                </c:pt>
                <c:pt idx="25">
                  <c:v>46.302513001000001</c:v>
                </c:pt>
                <c:pt idx="26">
                  <c:v>46.109124000999998</c:v>
                </c:pt>
                <c:pt idx="27">
                  <c:v>44.994940001000003</c:v>
                </c:pt>
                <c:pt idx="28">
                  <c:v>45.529617291000001</c:v>
                </c:pt>
                <c:pt idx="29">
                  <c:v>46.240500802</c:v>
                </c:pt>
                <c:pt idx="30">
                  <c:v>46.014317349999999</c:v>
                </c:pt>
                <c:pt idx="31">
                  <c:v>46.453306108</c:v>
                </c:pt>
                <c:pt idx="32">
                  <c:v>46.456583406</c:v>
                </c:pt>
                <c:pt idx="33">
                  <c:v>46.477755387999999</c:v>
                </c:pt>
                <c:pt idx="34">
                  <c:v>46.475345738000001</c:v>
                </c:pt>
                <c:pt idx="35">
                  <c:v>46.930914795</c:v>
                </c:pt>
                <c:pt idx="36">
                  <c:v>45.290552779999999</c:v>
                </c:pt>
                <c:pt idx="37">
                  <c:v>46.930309497000003</c:v>
                </c:pt>
                <c:pt idx="38">
                  <c:v>46.017134476000003</c:v>
                </c:pt>
                <c:pt idx="39">
                  <c:v>45.580995301999998</c:v>
                </c:pt>
                <c:pt idx="40">
                  <c:v>45.139520023999999</c:v>
                </c:pt>
                <c:pt idx="41">
                  <c:v>46.105436601999997</c:v>
                </c:pt>
                <c:pt idx="42">
                  <c:v>46.404939708000001</c:v>
                </c:pt>
                <c:pt idx="43">
                  <c:v>46.879176477000001</c:v>
                </c:pt>
                <c:pt idx="44">
                  <c:v>46.506705087999997</c:v>
                </c:pt>
                <c:pt idx="45">
                  <c:v>46.463326750999997</c:v>
                </c:pt>
                <c:pt idx="46">
                  <c:v>46.354982894000003</c:v>
                </c:pt>
                <c:pt idx="47">
                  <c:v>46.928214406999999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6-934B-8855-92CE19717347}"/>
            </c:ext>
          </c:extLst>
        </c:ser>
        <c:ser>
          <c:idx val="3"/>
          <c:order val="1"/>
          <c:tx>
            <c:strRef>
              <c:f>'3'!$H$27</c:f>
              <c:strCache>
                <c:ptCount val="1"/>
                <c:pt idx="0">
                  <c:v>non-OECD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cat>
            <c:numRef>
              <c:f>'3'!$B$28:$B$75</c:f>
              <c:numCache>
                <c:formatCode>mmm\ yyyy</c:formatCode>
                <c:ptCount val="48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</c:numCache>
            </c:numRef>
          </c:cat>
          <c:val>
            <c:numRef>
              <c:f>'3'!$H$28:$H$75</c:f>
              <c:numCache>
                <c:formatCode>0.000</c:formatCode>
                <c:ptCount val="48"/>
                <c:pt idx="0">
                  <c:v>50.71477505</c:v>
                </c:pt>
                <c:pt idx="1">
                  <c:v>51.996819872000003</c:v>
                </c:pt>
                <c:pt idx="2">
                  <c:v>51.815353754</c:v>
                </c:pt>
                <c:pt idx="3">
                  <c:v>52.166955025999997</c:v>
                </c:pt>
                <c:pt idx="4">
                  <c:v>52.593708831000001</c:v>
                </c:pt>
                <c:pt idx="5">
                  <c:v>53.083930535</c:v>
                </c:pt>
                <c:pt idx="6">
                  <c:v>52.687853758000003</c:v>
                </c:pt>
                <c:pt idx="7">
                  <c:v>52.351128193999998</c:v>
                </c:pt>
                <c:pt idx="8">
                  <c:v>52.968711612</c:v>
                </c:pt>
                <c:pt idx="9">
                  <c:v>51.882720069000001</c:v>
                </c:pt>
                <c:pt idx="10">
                  <c:v>52.600495074000001</c:v>
                </c:pt>
                <c:pt idx="11">
                  <c:v>53.157722301</c:v>
                </c:pt>
                <c:pt idx="12">
                  <c:v>52.447668798999999</c:v>
                </c:pt>
                <c:pt idx="13">
                  <c:v>53.532504858999999</c:v>
                </c:pt>
                <c:pt idx="14">
                  <c:v>52.582235273999999</c:v>
                </c:pt>
                <c:pt idx="15">
                  <c:v>52.663035942999997</c:v>
                </c:pt>
                <c:pt idx="16">
                  <c:v>53.467659484000002</c:v>
                </c:pt>
                <c:pt idx="17">
                  <c:v>54.349200236000001</c:v>
                </c:pt>
                <c:pt idx="18">
                  <c:v>53.613160489000002</c:v>
                </c:pt>
                <c:pt idx="19">
                  <c:v>53.657637528000002</c:v>
                </c:pt>
                <c:pt idx="20">
                  <c:v>54.334023483999999</c:v>
                </c:pt>
                <c:pt idx="21">
                  <c:v>53.046720915000002</c:v>
                </c:pt>
                <c:pt idx="22">
                  <c:v>53.848651375000003</c:v>
                </c:pt>
                <c:pt idx="23">
                  <c:v>54.673242807000001</c:v>
                </c:pt>
                <c:pt idx="24">
                  <c:v>53.769612844000001</c:v>
                </c:pt>
                <c:pt idx="25">
                  <c:v>55.345449141000003</c:v>
                </c:pt>
                <c:pt idx="26">
                  <c:v>54.855269645</c:v>
                </c:pt>
                <c:pt idx="27">
                  <c:v>54.909147109999999</c:v>
                </c:pt>
                <c:pt idx="28">
                  <c:v>55.308772793999999</c:v>
                </c:pt>
                <c:pt idx="29">
                  <c:v>55.922859004000003</c:v>
                </c:pt>
                <c:pt idx="30">
                  <c:v>55.365060421999999</c:v>
                </c:pt>
                <c:pt idx="31">
                  <c:v>54.990974070999997</c:v>
                </c:pt>
                <c:pt idx="32">
                  <c:v>55.738297948000003</c:v>
                </c:pt>
                <c:pt idx="33">
                  <c:v>54.316780833000003</c:v>
                </c:pt>
                <c:pt idx="34">
                  <c:v>55.356829077</c:v>
                </c:pt>
                <c:pt idx="35">
                  <c:v>56.294893150999997</c:v>
                </c:pt>
                <c:pt idx="36">
                  <c:v>55.547762573999997</c:v>
                </c:pt>
                <c:pt idx="37">
                  <c:v>56.928501463000003</c:v>
                </c:pt>
                <c:pt idx="38">
                  <c:v>56.258488804999999</c:v>
                </c:pt>
                <c:pt idx="39">
                  <c:v>56.237861242000001</c:v>
                </c:pt>
                <c:pt idx="40">
                  <c:v>56.679912889000001</c:v>
                </c:pt>
                <c:pt idx="41">
                  <c:v>57.343647027000003</c:v>
                </c:pt>
                <c:pt idx="42">
                  <c:v>56.697131622999997</c:v>
                </c:pt>
                <c:pt idx="43">
                  <c:v>56.306449895999997</c:v>
                </c:pt>
                <c:pt idx="44">
                  <c:v>57.074713324999998</c:v>
                </c:pt>
                <c:pt idx="45">
                  <c:v>55.619384123000003</c:v>
                </c:pt>
                <c:pt idx="46">
                  <c:v>56.663105117999997</c:v>
                </c:pt>
                <c:pt idx="47">
                  <c:v>57.682413578999999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6-934B-8855-92CE19717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0297824"/>
        <c:axId val="-1500325568"/>
      </c:areaChart>
      <c:scatterChart>
        <c:scatterStyle val="lineMarker"/>
        <c:varyColors val="0"/>
        <c:ser>
          <c:idx val="0"/>
          <c:order val="2"/>
          <c:tx>
            <c:strRef>
              <c:f>'3'!$C$79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flat"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'3'!$B$80:$B$81</c:f>
              <c:numCache>
                <c:formatCode>0</c:formatCode>
                <c:ptCount val="2"/>
                <c:pt idx="0">
                  <c:v>31.5</c:v>
                </c:pt>
                <c:pt idx="1">
                  <c:v>31.5</c:v>
                </c:pt>
              </c:numCache>
            </c:numRef>
          </c:xVal>
          <c:yVal>
            <c:numRef>
              <c:f>'3'!$C$80:$C$81</c:f>
              <c:numCache>
                <c:formatCode>General</c:formatCode>
                <c:ptCount val="2"/>
                <c:pt idx="0">
                  <c:v>0</c:v>
                </c:pt>
                <c:pt idx="1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46-934B-8855-92CE19717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1322512"/>
        <c:axId val="-1501330128"/>
      </c:scatterChart>
      <c:dateAx>
        <c:axId val="-150029782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yyyy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1500325568"/>
        <c:crosses val="autoZero"/>
        <c:auto val="0"/>
        <c:lblOffset val="100"/>
        <c:baseTimeUnit val="months"/>
        <c:majorUnit val="12"/>
        <c:majorTimeUnit val="months"/>
        <c:minorUnit val="1"/>
        <c:minorTimeUnit val="months"/>
      </c:dateAx>
      <c:valAx>
        <c:axId val="-1500325568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aseline="0"/>
            </a:pPr>
            <a:endParaRPr lang="zh-CN"/>
          </a:p>
        </c:txPr>
        <c:crossAx val="-1500297824"/>
        <c:crosses val="autoZero"/>
        <c:crossBetween val="midCat"/>
      </c:valAx>
      <c:valAx>
        <c:axId val="-1501330128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one"/>
        <c:spPr>
          <a:ln>
            <a:noFill/>
          </a:ln>
        </c:spPr>
        <c:crossAx val="-1501322512"/>
        <c:crosses val="max"/>
        <c:crossBetween val="midCat"/>
      </c:valAx>
      <c:valAx>
        <c:axId val="-1501322512"/>
        <c:scaling>
          <c:orientation val="minMax"/>
          <c:max val="48"/>
          <c:min val="0"/>
        </c:scaling>
        <c:delete val="0"/>
        <c:axPos val="t"/>
        <c:numFmt formatCode="0" sourceLinked="1"/>
        <c:majorTickMark val="none"/>
        <c:minorTickMark val="none"/>
        <c:tickLblPos val="none"/>
        <c:spPr>
          <a:ln>
            <a:noFill/>
          </a:ln>
        </c:spPr>
        <c:crossAx val="-1501330128"/>
        <c:crosses val="max"/>
        <c:crossBetween val="midCat"/>
      </c:valAx>
      <c:spPr>
        <a:ln>
          <a:solidFill>
            <a:schemeClr val="bg1">
              <a:lumMod val="8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zh-CN"/>
    </a:p>
  </c:txPr>
  <c:printSettings>
    <c:headerFooter/>
    <c:pageMargins b="0.75000000000000988" l="0.70000000000000062" r="0.70000000000000062" t="0.75000000000000988" header="0.30000000000000032" footer="0.30000000000000032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000" b="1">
                <a:effectLst/>
              </a:rPr>
              <a:t>World liquid</a:t>
            </a:r>
            <a:r>
              <a:rPr lang="en-US" sz="1000" b="1" baseline="0">
                <a:effectLst/>
              </a:rPr>
              <a:t> fuels production </a:t>
            </a:r>
            <a:endParaRPr lang="en-US" sz="1000">
              <a:effectLst/>
            </a:endParaRPr>
          </a:p>
          <a:p>
            <a:pPr algn="l">
              <a:defRPr/>
            </a:pPr>
            <a:r>
              <a:rPr lang="en-US" sz="1000" b="0" baseline="0">
                <a:effectLst/>
              </a:rPr>
              <a:t>million barrels per day</a:t>
            </a:r>
            <a:endParaRPr lang="en-US" sz="1000" b="0">
              <a:effectLst/>
            </a:endParaRPr>
          </a:p>
        </c:rich>
      </c:tx>
      <c:layout>
        <c:manualLayout>
          <c:xMode val="edge"/>
          <c:yMode val="edge"/>
          <c:x val="6.2299504228638077E-4"/>
          <c:y val="1.578291741745448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226836611978677E-2"/>
          <c:y val="0.14555020139693087"/>
          <c:w val="0.84472940568883736"/>
          <c:h val="0.65701979474291239"/>
        </c:manualLayout>
      </c:layout>
      <c:areaChart>
        <c:grouping val="stacked"/>
        <c:varyColors val="0"/>
        <c:ser>
          <c:idx val="3"/>
          <c:order val="0"/>
          <c:tx>
            <c:strRef>
              <c:f>'3'!$D$27</c:f>
              <c:strCache>
                <c:ptCount val="1"/>
                <c:pt idx="0">
                  <c:v>OPEC Countries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</c:spPr>
          <c:cat>
            <c:numRef>
              <c:f>'3'!$B$28:$B$75</c:f>
              <c:numCache>
                <c:formatCode>mmm\ yyyy</c:formatCode>
                <c:ptCount val="48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</c:numCache>
            </c:numRef>
          </c:cat>
          <c:val>
            <c:numRef>
              <c:f>'3'!$D$28:$D$75</c:f>
              <c:numCache>
                <c:formatCode>0.000</c:formatCode>
                <c:ptCount val="48"/>
                <c:pt idx="0">
                  <c:v>30.599509992000002</c:v>
                </c:pt>
                <c:pt idx="1">
                  <c:v>30.115158188999999</c:v>
                </c:pt>
                <c:pt idx="2">
                  <c:v>30.281925082000001</c:v>
                </c:pt>
                <c:pt idx="3">
                  <c:v>30.361959235</c:v>
                </c:pt>
                <c:pt idx="4">
                  <c:v>30.860035027999999</c:v>
                </c:pt>
                <c:pt idx="5">
                  <c:v>31.413076066999999</c:v>
                </c:pt>
                <c:pt idx="6">
                  <c:v>32.154076066999998</c:v>
                </c:pt>
                <c:pt idx="7">
                  <c:v>32.148692394000001</c:v>
                </c:pt>
                <c:pt idx="8">
                  <c:v>32.555456431000003</c:v>
                </c:pt>
                <c:pt idx="9">
                  <c:v>32.834720468</c:v>
                </c:pt>
                <c:pt idx="10">
                  <c:v>33.129259826000002</c:v>
                </c:pt>
                <c:pt idx="11">
                  <c:v>33.349787894000002</c:v>
                </c:pt>
                <c:pt idx="12">
                  <c:v>33.441799594999999</c:v>
                </c:pt>
                <c:pt idx="13">
                  <c:v>34.109917799999998</c:v>
                </c:pt>
                <c:pt idx="14">
                  <c:v>33.723923401</c:v>
                </c:pt>
                <c:pt idx="15">
                  <c:v>34.018289629000002</c:v>
                </c:pt>
                <c:pt idx="16">
                  <c:v>33.528821297</c:v>
                </c:pt>
                <c:pt idx="17">
                  <c:v>33.743867696000002</c:v>
                </c:pt>
                <c:pt idx="18">
                  <c:v>33.995885168999997</c:v>
                </c:pt>
                <c:pt idx="19">
                  <c:v>35.026936999999997</c:v>
                </c:pt>
                <c:pt idx="20">
                  <c:v>35.112017299999998</c:v>
                </c:pt>
                <c:pt idx="21">
                  <c:v>34.644072796000003</c:v>
                </c:pt>
                <c:pt idx="22">
                  <c:v>34.242966590999998</c:v>
                </c:pt>
                <c:pt idx="23">
                  <c:v>34.410161000000002</c:v>
                </c:pt>
                <c:pt idx="24">
                  <c:v>33.818354407000001</c:v>
                </c:pt>
                <c:pt idx="25">
                  <c:v>33.945799999999998</c:v>
                </c:pt>
                <c:pt idx="26">
                  <c:v>34.074800000000003</c:v>
                </c:pt>
                <c:pt idx="27">
                  <c:v>34.049199999999999</c:v>
                </c:pt>
                <c:pt idx="28">
                  <c:v>33.459490367000001</c:v>
                </c:pt>
                <c:pt idx="29">
                  <c:v>33.633095023999999</c:v>
                </c:pt>
                <c:pt idx="30">
                  <c:v>33.015198654000002</c:v>
                </c:pt>
                <c:pt idx="31">
                  <c:v>32.752287975000002</c:v>
                </c:pt>
                <c:pt idx="32">
                  <c:v>32.957676708999998</c:v>
                </c:pt>
                <c:pt idx="33">
                  <c:v>33.238203634999998</c:v>
                </c:pt>
                <c:pt idx="34">
                  <c:v>33.321514090000001</c:v>
                </c:pt>
                <c:pt idx="35">
                  <c:v>33.428261026000001</c:v>
                </c:pt>
                <c:pt idx="36">
                  <c:v>34.004864546999997</c:v>
                </c:pt>
                <c:pt idx="37">
                  <c:v>33.908167712999997</c:v>
                </c:pt>
                <c:pt idx="38">
                  <c:v>33.971572739999999</c:v>
                </c:pt>
                <c:pt idx="39">
                  <c:v>33.929775014000001</c:v>
                </c:pt>
                <c:pt idx="40">
                  <c:v>33.960040882000001</c:v>
                </c:pt>
                <c:pt idx="41">
                  <c:v>34.064761038999997</c:v>
                </c:pt>
                <c:pt idx="42">
                  <c:v>34.079031514</c:v>
                </c:pt>
                <c:pt idx="43">
                  <c:v>34.089125496000001</c:v>
                </c:pt>
                <c:pt idx="44">
                  <c:v>34.044374103000003</c:v>
                </c:pt>
                <c:pt idx="45">
                  <c:v>33.919860393</c:v>
                </c:pt>
                <c:pt idx="46">
                  <c:v>33.773128739999997</c:v>
                </c:pt>
                <c:pt idx="47">
                  <c:v>33.739950399999998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0-744C-8A42-75ED030A4C6A}"/>
            </c:ext>
          </c:extLst>
        </c:ser>
        <c:ser>
          <c:idx val="2"/>
          <c:order val="1"/>
          <c:tx>
            <c:strRef>
              <c:f>'3'!$C$27</c:f>
              <c:strCache>
                <c:ptCount val="1"/>
                <c:pt idx="0">
                  <c:v>non-OPEC Countries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</c:spPr>
          <c:cat>
            <c:numRef>
              <c:f>'3'!$B$28:$B$75</c:f>
              <c:numCache>
                <c:formatCode>mmm\ yyyy</c:formatCode>
                <c:ptCount val="48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  <c:pt idx="36">
                  <c:v>45292</c:v>
                </c:pt>
                <c:pt idx="37">
                  <c:v>45323</c:v>
                </c:pt>
                <c:pt idx="38">
                  <c:v>45352</c:v>
                </c:pt>
                <c:pt idx="39">
                  <c:v>45383</c:v>
                </c:pt>
                <c:pt idx="40">
                  <c:v>45413</c:v>
                </c:pt>
                <c:pt idx="41">
                  <c:v>45444</c:v>
                </c:pt>
                <c:pt idx="42">
                  <c:v>45474</c:v>
                </c:pt>
                <c:pt idx="43">
                  <c:v>45505</c:v>
                </c:pt>
                <c:pt idx="44">
                  <c:v>45536</c:v>
                </c:pt>
                <c:pt idx="45">
                  <c:v>45566</c:v>
                </c:pt>
                <c:pt idx="46">
                  <c:v>45597</c:v>
                </c:pt>
                <c:pt idx="47">
                  <c:v>45627</c:v>
                </c:pt>
              </c:numCache>
            </c:numRef>
          </c:cat>
          <c:val>
            <c:numRef>
              <c:f>'3'!$C$28:$C$75</c:f>
              <c:numCache>
                <c:formatCode>0.000</c:formatCode>
                <c:ptCount val="48"/>
                <c:pt idx="0">
                  <c:v>63.279421655</c:v>
                </c:pt>
                <c:pt idx="1">
                  <c:v>60.406016518999998</c:v>
                </c:pt>
                <c:pt idx="2">
                  <c:v>63.569437309999998</c:v>
                </c:pt>
                <c:pt idx="3">
                  <c:v>63.638367281999997</c:v>
                </c:pt>
                <c:pt idx="4">
                  <c:v>64.113851334000003</c:v>
                </c:pt>
                <c:pt idx="5">
                  <c:v>64.111575174999999</c:v>
                </c:pt>
                <c:pt idx="6">
                  <c:v>64.905121605999994</c:v>
                </c:pt>
                <c:pt idx="7">
                  <c:v>64.336699007000007</c:v>
                </c:pt>
                <c:pt idx="8">
                  <c:v>64.161691539000003</c:v>
                </c:pt>
                <c:pt idx="9">
                  <c:v>65.233545106999998</c:v>
                </c:pt>
                <c:pt idx="10">
                  <c:v>65.573327073000002</c:v>
                </c:pt>
                <c:pt idx="11">
                  <c:v>64.915091942999993</c:v>
                </c:pt>
                <c:pt idx="12">
                  <c:v>64.739906930000004</c:v>
                </c:pt>
                <c:pt idx="13">
                  <c:v>64.809104789000003</c:v>
                </c:pt>
                <c:pt idx="14">
                  <c:v>65.829644212000005</c:v>
                </c:pt>
                <c:pt idx="15">
                  <c:v>64.704707331999998</c:v>
                </c:pt>
                <c:pt idx="16">
                  <c:v>65.107607090000002</c:v>
                </c:pt>
                <c:pt idx="17">
                  <c:v>65.334102176000002</c:v>
                </c:pt>
                <c:pt idx="18">
                  <c:v>66.265662433000003</c:v>
                </c:pt>
                <c:pt idx="19">
                  <c:v>65.869007784000004</c:v>
                </c:pt>
                <c:pt idx="20">
                  <c:v>66.099987217000006</c:v>
                </c:pt>
                <c:pt idx="21">
                  <c:v>66.696465025999998</c:v>
                </c:pt>
                <c:pt idx="22">
                  <c:v>67.138667210999998</c:v>
                </c:pt>
                <c:pt idx="23">
                  <c:v>65.882070333000001</c:v>
                </c:pt>
                <c:pt idx="24">
                  <c:v>66.736505019999996</c:v>
                </c:pt>
                <c:pt idx="25">
                  <c:v>67.122183217</c:v>
                </c:pt>
                <c:pt idx="26">
                  <c:v>67.303405620999996</c:v>
                </c:pt>
                <c:pt idx="27">
                  <c:v>67.346491581999999</c:v>
                </c:pt>
                <c:pt idx="28">
                  <c:v>67.455409833000004</c:v>
                </c:pt>
                <c:pt idx="29">
                  <c:v>67.997302833999996</c:v>
                </c:pt>
                <c:pt idx="30">
                  <c:v>68.316044898000001</c:v>
                </c:pt>
                <c:pt idx="31">
                  <c:v>68.169772367999997</c:v>
                </c:pt>
                <c:pt idx="32">
                  <c:v>67.884964198999995</c:v>
                </c:pt>
                <c:pt idx="33">
                  <c:v>68.317124217</c:v>
                </c:pt>
                <c:pt idx="34">
                  <c:v>68.711343912999993</c:v>
                </c:pt>
                <c:pt idx="35">
                  <c:v>68.491944119999999</c:v>
                </c:pt>
                <c:pt idx="36">
                  <c:v>68.28150771</c:v>
                </c:pt>
                <c:pt idx="37">
                  <c:v>68.320214715000006</c:v>
                </c:pt>
                <c:pt idx="38">
                  <c:v>68.486740402999999</c:v>
                </c:pt>
                <c:pt idx="39">
                  <c:v>68.645185380000001</c:v>
                </c:pt>
                <c:pt idx="40">
                  <c:v>68.729547951000001</c:v>
                </c:pt>
                <c:pt idx="41">
                  <c:v>69.170941907</c:v>
                </c:pt>
                <c:pt idx="42">
                  <c:v>69.489395535</c:v>
                </c:pt>
                <c:pt idx="43">
                  <c:v>69.321338980999997</c:v>
                </c:pt>
                <c:pt idx="44">
                  <c:v>69.109980526000001</c:v>
                </c:pt>
                <c:pt idx="45">
                  <c:v>69.538141410999998</c:v>
                </c:pt>
                <c:pt idx="46">
                  <c:v>69.774742373999999</c:v>
                </c:pt>
                <c:pt idx="47">
                  <c:v>69.664507095000005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60-744C-8A42-75ED030A4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1320880"/>
        <c:axId val="-1501319248"/>
      </c:areaChart>
      <c:scatterChart>
        <c:scatterStyle val="lineMarker"/>
        <c:varyColors val="0"/>
        <c:ser>
          <c:idx val="0"/>
          <c:order val="2"/>
          <c:tx>
            <c:strRef>
              <c:f>'3'!$C$79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flat"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'3'!$B$80:$B$81</c:f>
              <c:numCache>
                <c:formatCode>0</c:formatCode>
                <c:ptCount val="2"/>
                <c:pt idx="0">
                  <c:v>31.5</c:v>
                </c:pt>
                <c:pt idx="1">
                  <c:v>31.5</c:v>
                </c:pt>
              </c:numCache>
            </c:numRef>
          </c:xVal>
          <c:yVal>
            <c:numRef>
              <c:f>'3'!$C$80:$C$81</c:f>
              <c:numCache>
                <c:formatCode>General</c:formatCode>
                <c:ptCount val="2"/>
                <c:pt idx="0">
                  <c:v>0</c:v>
                </c:pt>
                <c:pt idx="1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60-744C-8A42-75ED030A4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0383536"/>
        <c:axId val="-1500390608"/>
      </c:scatterChart>
      <c:dateAx>
        <c:axId val="-150132088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yyyy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1501319248"/>
        <c:crosses val="autoZero"/>
        <c:auto val="0"/>
        <c:lblOffset val="100"/>
        <c:baseTimeUnit val="months"/>
        <c:majorUnit val="12"/>
        <c:majorTimeUnit val="months"/>
        <c:minorUnit val="1"/>
        <c:minorTimeUnit val="months"/>
      </c:dateAx>
      <c:valAx>
        <c:axId val="-1501319248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aseline="0"/>
            </a:pPr>
            <a:endParaRPr lang="zh-CN"/>
          </a:p>
        </c:txPr>
        <c:crossAx val="-1501320880"/>
        <c:crosses val="autoZero"/>
        <c:crossBetween val="midCat"/>
      </c:valAx>
      <c:valAx>
        <c:axId val="-1500390608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one"/>
        <c:spPr>
          <a:ln>
            <a:noFill/>
          </a:ln>
        </c:spPr>
        <c:crossAx val="-1500383536"/>
        <c:crosses val="max"/>
        <c:crossBetween val="midCat"/>
      </c:valAx>
      <c:valAx>
        <c:axId val="-1500383536"/>
        <c:scaling>
          <c:orientation val="minMax"/>
          <c:max val="48"/>
          <c:min val="0"/>
        </c:scaling>
        <c:delete val="0"/>
        <c:axPos val="t"/>
        <c:numFmt formatCode="0" sourceLinked="1"/>
        <c:majorTickMark val="none"/>
        <c:minorTickMark val="none"/>
        <c:tickLblPos val="none"/>
        <c:spPr>
          <a:ln>
            <a:noFill/>
          </a:ln>
        </c:spPr>
        <c:crossAx val="-1500390608"/>
        <c:crosses val="max"/>
        <c:crossBetween val="midCat"/>
      </c:valAx>
      <c:spPr>
        <a:ln>
          <a:solidFill>
            <a:schemeClr val="bg1">
              <a:lumMod val="8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zh-CN"/>
    </a:p>
  </c:txPr>
  <c:printSettings>
    <c:headerFooter/>
    <c:pageMargins b="0.75000000000000988" l="0.70000000000000062" r="0.70000000000000062" t="0.75000000000000988" header="0.30000000000000032" footer="0.30000000000000032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55475357247012"/>
          <c:y val="0.12235439320084991"/>
          <c:w val="0.78756014873140856"/>
          <c:h val="0.72356642919635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'4'!$B$28</c:f>
              <c:strCache>
                <c:ptCount val="1"/>
                <c:pt idx="0">
                  <c:v>OPEC Countries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'4'!$I$27:$L$27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'4'!$I$28:$L$28</c:f>
              <c:numCache>
                <c:formatCode>0.00</c:formatCode>
                <c:ptCount val="4"/>
                <c:pt idx="0">
                  <c:v>0.97520521399999893</c:v>
                </c:pt>
                <c:pt idx="1">
                  <c:v>2.5052148279999997</c:v>
                </c:pt>
                <c:pt idx="2">
                  <c:v>-0.69534271300000228</c:v>
                </c:pt>
                <c:pt idx="3">
                  <c:v>0.48692339000000118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8-284D-A61B-1C931FC2B1CA}"/>
            </c:ext>
          </c:extLst>
        </c:ser>
        <c:ser>
          <c:idx val="1"/>
          <c:order val="1"/>
          <c:tx>
            <c:strRef>
              <c:f>'4'!$B$29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'4'!$I$27:$L$27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'4'!$I$29:$L$29</c:f>
              <c:numCache>
                <c:formatCode>0.00</c:formatCode>
                <c:ptCount val="4"/>
                <c:pt idx="0">
                  <c:v>0.66812367870000244</c:v>
                </c:pt>
                <c:pt idx="1">
                  <c:v>1.3830540326999987</c:v>
                </c:pt>
                <c:pt idx="2">
                  <c:v>1.6049113595999991</c:v>
                </c:pt>
                <c:pt idx="3">
                  <c:v>0.7956622997000018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48-284D-A61B-1C931FC2B1CA}"/>
            </c:ext>
          </c:extLst>
        </c:ser>
        <c:ser>
          <c:idx val="2"/>
          <c:order val="2"/>
          <c:tx>
            <c:strRef>
              <c:f>'4'!$B$33</c:f>
              <c:strCache>
                <c:ptCount val="1"/>
                <c:pt idx="0">
                  <c:v>Eurasia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'4'!$I$27:$L$27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'4'!$I$33:$L$33</c:f>
              <c:numCache>
                <c:formatCode>0.00</c:formatCode>
                <c:ptCount val="4"/>
                <c:pt idx="0">
                  <c:v>0.3139404027000019</c:v>
                </c:pt>
                <c:pt idx="1">
                  <c:v>8.502303729999916E-2</c:v>
                </c:pt>
                <c:pt idx="2">
                  <c:v>-0.17393767992999898</c:v>
                </c:pt>
                <c:pt idx="3">
                  <c:v>-4.2452644860000888E-2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48-284D-A61B-1C931FC2B1CA}"/>
            </c:ext>
          </c:extLst>
        </c:ser>
        <c:ser>
          <c:idx val="3"/>
          <c:order val="3"/>
          <c:tx>
            <c:strRef>
              <c:f>'4'!$B$38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'4'!$I$27:$L$27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'4'!$I$38:$L$38</c:f>
              <c:numCache>
                <c:formatCode>0.00</c:formatCode>
                <c:ptCount val="4"/>
                <c:pt idx="0">
                  <c:v>-8.1619760929999785E-2</c:v>
                </c:pt>
                <c:pt idx="1">
                  <c:v>0.16525408597999913</c:v>
                </c:pt>
                <c:pt idx="2">
                  <c:v>0.32983675842000082</c:v>
                </c:pt>
                <c:pt idx="3">
                  <c:v>0.18334729814999928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48-284D-A61B-1C931FC2B1CA}"/>
            </c:ext>
          </c:extLst>
        </c:ser>
        <c:ser>
          <c:idx val="4"/>
          <c:order val="4"/>
          <c:tx>
            <c:strRef>
              <c:f>'4'!$B$43</c:f>
              <c:strCache>
                <c:ptCount val="1"/>
                <c:pt idx="0">
                  <c:v>Other Non-OPEC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'4'!$I$27:$L$27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'4'!$I$43:$L$43</c:f>
              <c:numCache>
                <c:formatCode>0.00</c:formatCode>
                <c:ptCount val="4"/>
                <c:pt idx="0">
                  <c:v>-4.6961971470011576E-2</c:v>
                </c:pt>
                <c:pt idx="1">
                  <c:v>3.3010293019998471E-2</c:v>
                </c:pt>
                <c:pt idx="2">
                  <c:v>0.35162919391001424</c:v>
                </c:pt>
                <c:pt idx="3">
                  <c:v>0.28533566701000623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48-284D-A61B-1C931FC2B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02921920"/>
        <c:axId val="-982736256"/>
      </c:barChart>
      <c:lineChart>
        <c:grouping val="standard"/>
        <c:varyColors val="0"/>
        <c:ser>
          <c:idx val="5"/>
          <c:order val="5"/>
          <c:tx>
            <c:v>World</c:v>
          </c:tx>
          <c:spPr>
            <a:ln w="28575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tx1"/>
              </a:solidFill>
              <a:ln w="38100" cap="rnd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3674210341441643E-2"/>
                  <c:y val="-4.05114985626796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C48-284D-A61B-1C931FC2B1CA}"/>
                </c:ext>
              </c:extLst>
            </c:dLbl>
            <c:dLbl>
              <c:idx val="1"/>
              <c:layout>
                <c:manualLayout>
                  <c:x val="-6.4776299307508681E-2"/>
                  <c:y val="-3.36572019406665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C48-284D-A61B-1C931FC2B1CA}"/>
                </c:ext>
              </c:extLst>
            </c:dLbl>
            <c:dLbl>
              <c:idx val="2"/>
              <c:layout>
                <c:manualLayout>
                  <c:x val="-6.3898011115295833E-2"/>
                  <c:y val="-3.62545136403404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C48-284D-A61B-1C931FC2B1CA}"/>
                </c:ext>
              </c:extLst>
            </c:dLbl>
            <c:dLbl>
              <c:idx val="3"/>
              <c:layout>
                <c:manualLayout>
                  <c:x val="-6.9283716540752424E-2"/>
                  <c:y val="-3.2286333526491018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9361242452595394E-2"/>
                      <c:h val="7.008096715183327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0C48-284D-A61B-1C931FC2B1CA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'4'!$I$27:$L$27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'4'!$I$44:$L$44</c:f>
              <c:numCache>
                <c:formatCode>0.00</c:formatCode>
                <c:ptCount val="4"/>
                <c:pt idx="0">
                  <c:v>1.8286875630000026</c:v>
                </c:pt>
                <c:pt idx="1">
                  <c:v>4.1715562769999934</c:v>
                </c:pt>
                <c:pt idx="2">
                  <c:v>1.4170969190000022</c:v>
                </c:pt>
                <c:pt idx="3">
                  <c:v>1.7088160100000067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C48-284D-A61B-1C931FC2B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02921920"/>
        <c:axId val="-982736256"/>
      </c:lineChart>
      <c:scatterChart>
        <c:scatterStyle val="lineMarker"/>
        <c:varyColors val="0"/>
        <c:ser>
          <c:idx val="6"/>
          <c:order val="6"/>
          <c:tx>
            <c:strRef>
              <c:f>'4'!$B$101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9525" cap="flat">
                <a:solidFill>
                  <a:schemeClr val="bg1">
                    <a:lumMod val="65000"/>
                  </a:schemeClr>
                </a:solidFill>
                <a:prstDash val="lg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0C48-284D-A61B-1C931FC2B1CA}"/>
              </c:ext>
            </c:extLst>
          </c:dPt>
          <c:xVal>
            <c:numRef>
              <c:f>'4'!$A$102:$A$103</c:f>
              <c:numCache>
                <c:formatCode>General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xVal>
          <c:yVal>
            <c:numRef>
              <c:f>'4'!$B$102:$B$103</c:f>
              <c:numCache>
                <c:formatCode>0.00</c:formatCode>
                <c:ptCount val="2"/>
                <c:pt idx="0">
                  <c:v>-1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C48-284D-A61B-1C931FC2B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2744416"/>
        <c:axId val="-982749856"/>
      </c:scatterChart>
      <c:catAx>
        <c:axId val="-150292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-982736256"/>
        <c:crosses val="autoZero"/>
        <c:auto val="1"/>
        <c:lblAlgn val="ctr"/>
        <c:lblOffset val="100"/>
        <c:noMultiLvlLbl val="0"/>
      </c:catAx>
      <c:valAx>
        <c:axId val="-982736256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-1502921920"/>
        <c:crosses val="autoZero"/>
        <c:crossBetween val="between"/>
      </c:valAx>
      <c:valAx>
        <c:axId val="-982749856"/>
        <c:scaling>
          <c:orientation val="minMax"/>
          <c:max val="3"/>
          <c:min val="0"/>
        </c:scaling>
        <c:delete val="0"/>
        <c:axPos val="r"/>
        <c:numFmt formatCode="0.00" sourceLinked="1"/>
        <c:majorTickMark val="none"/>
        <c:minorTickMark val="none"/>
        <c:tickLblPos val="none"/>
        <c:spPr>
          <a:noFill/>
          <a:ln w="12700" cap="flat">
            <a:solidFill>
              <a:schemeClr val="bg1">
                <a:lumMod val="85000"/>
              </a:schemeClr>
            </a:solidFill>
            <a:prstDash val="sysDas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-982744416"/>
        <c:crosses val="max"/>
        <c:crossBetween val="midCat"/>
      </c:valAx>
      <c:valAx>
        <c:axId val="-98274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8274985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1073199183435"/>
          <c:y val="0.12353737032870891"/>
          <c:w val="0.77024095946340043"/>
          <c:h val="0.72096081739782525"/>
        </c:manualLayout>
      </c:layout>
      <c:lineChart>
        <c:grouping val="standard"/>
        <c:varyColors val="0"/>
        <c:ser>
          <c:idx val="1"/>
          <c:order val="0"/>
          <c:tx>
            <c:strRef>
              <c:f>'4'!$C$49</c:f>
              <c:strCache>
                <c:ptCount val="1"/>
                <c:pt idx="0">
                  <c:v>monthly history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'4'!$A$50:$A$97</c:f>
              <c:numCache>
                <c:formatCode>General</c:formatCode>
                <c:ptCount val="48"/>
                <c:pt idx="0">
                  <c:v>2021</c:v>
                </c:pt>
                <c:pt idx="1">
                  <c:v>2021</c:v>
                </c:pt>
                <c:pt idx="2">
                  <c:v>2021</c:v>
                </c:pt>
                <c:pt idx="3">
                  <c:v>2021</c:v>
                </c:pt>
                <c:pt idx="4">
                  <c:v>2021</c:v>
                </c:pt>
                <c:pt idx="5">
                  <c:v>2021</c:v>
                </c:pt>
                <c:pt idx="6">
                  <c:v>2021</c:v>
                </c:pt>
                <c:pt idx="7">
                  <c:v>2021</c:v>
                </c:pt>
                <c:pt idx="8">
                  <c:v>2021</c:v>
                </c:pt>
                <c:pt idx="9">
                  <c:v>2021</c:v>
                </c:pt>
                <c:pt idx="10">
                  <c:v>2021</c:v>
                </c:pt>
                <c:pt idx="11">
                  <c:v>2021</c:v>
                </c:pt>
                <c:pt idx="12">
                  <c:v>2022</c:v>
                </c:pt>
                <c:pt idx="13">
                  <c:v>2022</c:v>
                </c:pt>
                <c:pt idx="14">
                  <c:v>2022</c:v>
                </c:pt>
                <c:pt idx="15">
                  <c:v>2022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2022</c:v>
                </c:pt>
                <c:pt idx="21">
                  <c:v>2022</c:v>
                </c:pt>
                <c:pt idx="22">
                  <c:v>2022</c:v>
                </c:pt>
                <c:pt idx="23">
                  <c:v>2022</c:v>
                </c:pt>
                <c:pt idx="24">
                  <c:v>2023</c:v>
                </c:pt>
                <c:pt idx="25">
                  <c:v>2023</c:v>
                </c:pt>
                <c:pt idx="26">
                  <c:v>2023</c:v>
                </c:pt>
                <c:pt idx="27">
                  <c:v>2023</c:v>
                </c:pt>
                <c:pt idx="28">
                  <c:v>2023</c:v>
                </c:pt>
                <c:pt idx="29">
                  <c:v>2023</c:v>
                </c:pt>
                <c:pt idx="30">
                  <c:v>2023</c:v>
                </c:pt>
                <c:pt idx="31">
                  <c:v>2023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2024</c:v>
                </c:pt>
                <c:pt idx="45">
                  <c:v>2024</c:v>
                </c:pt>
                <c:pt idx="46">
                  <c:v>2024</c:v>
                </c:pt>
                <c:pt idx="47">
                  <c:v>2024</c:v>
                </c:pt>
              </c:numCache>
            </c:numRef>
          </c:cat>
          <c:val>
            <c:numRef>
              <c:f>'4'!$C$50:$C$97</c:f>
              <c:numCache>
                <c:formatCode>0.00</c:formatCode>
                <c:ptCount val="48"/>
                <c:pt idx="0">
                  <c:v>93.878931647000002</c:v>
                </c:pt>
                <c:pt idx="1">
                  <c:v>90.521174708000004</c:v>
                </c:pt>
                <c:pt idx="2">
                  <c:v>93.851362391999999</c:v>
                </c:pt>
                <c:pt idx="3">
                  <c:v>94.000326516000001</c:v>
                </c:pt>
                <c:pt idx="4">
                  <c:v>94.973886362000002</c:v>
                </c:pt>
                <c:pt idx="5">
                  <c:v>95.524651242000004</c:v>
                </c:pt>
                <c:pt idx="6">
                  <c:v>97.059197673</c:v>
                </c:pt>
                <c:pt idx="7">
                  <c:v>96.485391401000001</c:v>
                </c:pt>
                <c:pt idx="8">
                  <c:v>96.717147969999999</c:v>
                </c:pt>
                <c:pt idx="9">
                  <c:v>98.068265574999998</c:v>
                </c:pt>
                <c:pt idx="10">
                  <c:v>98.702586898999996</c:v>
                </c:pt>
                <c:pt idx="11">
                  <c:v>98.264879836999995</c:v>
                </c:pt>
                <c:pt idx="12">
                  <c:v>98.181706524999996</c:v>
                </c:pt>
                <c:pt idx="13">
                  <c:v>98.919022588000004</c:v>
                </c:pt>
                <c:pt idx="14">
                  <c:v>99.553567614000002</c:v>
                </c:pt>
                <c:pt idx="15">
                  <c:v>98.722996961000007</c:v>
                </c:pt>
                <c:pt idx="16">
                  <c:v>98.636428387999999</c:v>
                </c:pt>
                <c:pt idx="17">
                  <c:v>99.077969873000001</c:v>
                </c:pt>
                <c:pt idx="18">
                  <c:v>100.2615476</c:v>
                </c:pt>
                <c:pt idx="19">
                  <c:v>100.89594477999999</c:v>
                </c:pt>
                <c:pt idx="20">
                  <c:v>101.21200451999999</c:v>
                </c:pt>
                <c:pt idx="21">
                  <c:v>101.34053781999999</c:v>
                </c:pt>
                <c:pt idx="22">
                  <c:v>101.3816338</c:v>
                </c:pt>
                <c:pt idx="23">
                  <c:v>100.29223133000001</c:v>
                </c:pt>
                <c:pt idx="24">
                  <c:v>100.55485942999999</c:v>
                </c:pt>
                <c:pt idx="25">
                  <c:v>101.06798322</c:v>
                </c:pt>
                <c:pt idx="26">
                  <c:v>101.37820562</c:v>
                </c:pt>
                <c:pt idx="27">
                  <c:v>101.39569158</c:v>
                </c:pt>
                <c:pt idx="28">
                  <c:v>100.91490020000001</c:v>
                </c:pt>
                <c:pt idx="29">
                  <c:v>101.63039786</c:v>
                </c:pt>
                <c:pt idx="30">
                  <c:v>101.33124355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35-A944-9B59-C534701A7FF6}"/>
            </c:ext>
          </c:extLst>
        </c:ser>
        <c:ser>
          <c:idx val="0"/>
          <c:order val="1"/>
          <c:tx>
            <c:strRef>
              <c:f>'4'!$D$49</c:f>
              <c:strCache>
                <c:ptCount val="1"/>
                <c:pt idx="0">
                  <c:v>monthly forecast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'4'!$A$50:$A$97</c:f>
              <c:numCache>
                <c:formatCode>General</c:formatCode>
                <c:ptCount val="48"/>
                <c:pt idx="0">
                  <c:v>2021</c:v>
                </c:pt>
                <c:pt idx="1">
                  <c:v>2021</c:v>
                </c:pt>
                <c:pt idx="2">
                  <c:v>2021</c:v>
                </c:pt>
                <c:pt idx="3">
                  <c:v>2021</c:v>
                </c:pt>
                <c:pt idx="4">
                  <c:v>2021</c:v>
                </c:pt>
                <c:pt idx="5">
                  <c:v>2021</c:v>
                </c:pt>
                <c:pt idx="6">
                  <c:v>2021</c:v>
                </c:pt>
                <c:pt idx="7">
                  <c:v>2021</c:v>
                </c:pt>
                <c:pt idx="8">
                  <c:v>2021</c:v>
                </c:pt>
                <c:pt idx="9">
                  <c:v>2021</c:v>
                </c:pt>
                <c:pt idx="10">
                  <c:v>2021</c:v>
                </c:pt>
                <c:pt idx="11">
                  <c:v>2021</c:v>
                </c:pt>
                <c:pt idx="12">
                  <c:v>2022</c:v>
                </c:pt>
                <c:pt idx="13">
                  <c:v>2022</c:v>
                </c:pt>
                <c:pt idx="14">
                  <c:v>2022</c:v>
                </c:pt>
                <c:pt idx="15">
                  <c:v>2022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2022</c:v>
                </c:pt>
                <c:pt idx="21">
                  <c:v>2022</c:v>
                </c:pt>
                <c:pt idx="22">
                  <c:v>2022</c:v>
                </c:pt>
                <c:pt idx="23">
                  <c:v>2022</c:v>
                </c:pt>
                <c:pt idx="24">
                  <c:v>2023</c:v>
                </c:pt>
                <c:pt idx="25">
                  <c:v>2023</c:v>
                </c:pt>
                <c:pt idx="26">
                  <c:v>2023</c:v>
                </c:pt>
                <c:pt idx="27">
                  <c:v>2023</c:v>
                </c:pt>
                <c:pt idx="28">
                  <c:v>2023</c:v>
                </c:pt>
                <c:pt idx="29">
                  <c:v>2023</c:v>
                </c:pt>
                <c:pt idx="30">
                  <c:v>2023</c:v>
                </c:pt>
                <c:pt idx="31">
                  <c:v>2023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2024</c:v>
                </c:pt>
                <c:pt idx="45">
                  <c:v>2024</c:v>
                </c:pt>
                <c:pt idx="46">
                  <c:v>2024</c:v>
                </c:pt>
                <c:pt idx="47">
                  <c:v>2024</c:v>
                </c:pt>
              </c:numCache>
            </c:numRef>
          </c:cat>
          <c:val>
            <c:numRef>
              <c:f>'4'!$D$50:$D$97</c:f>
              <c:numCache>
                <c:formatCode>0.00</c:formatCode>
                <c:ptCount val="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101.33124355</c:v>
                </c:pt>
                <c:pt idx="31">
                  <c:v>100.92206034</c:v>
                </c:pt>
                <c:pt idx="32">
                  <c:v>100.84264091</c:v>
                </c:pt>
                <c:pt idx="33">
                  <c:v>101.55532785</c:v>
                </c:pt>
                <c:pt idx="34">
                  <c:v>102.032858</c:v>
                </c:pt>
                <c:pt idx="35">
                  <c:v>101.92020515</c:v>
                </c:pt>
                <c:pt idx="36">
                  <c:v>102.28637225999999</c:v>
                </c:pt>
                <c:pt idx="37">
                  <c:v>102.22838243</c:v>
                </c:pt>
                <c:pt idx="38">
                  <c:v>102.45831314</c:v>
                </c:pt>
                <c:pt idx="39">
                  <c:v>102.57496039</c:v>
                </c:pt>
                <c:pt idx="40">
                  <c:v>102.68958883000001</c:v>
                </c:pt>
                <c:pt idx="41">
                  <c:v>103.23570295</c:v>
                </c:pt>
                <c:pt idx="42">
                  <c:v>103.56842705</c:v>
                </c:pt>
                <c:pt idx="43">
                  <c:v>103.41046448</c:v>
                </c:pt>
                <c:pt idx="44">
                  <c:v>103.15435463</c:v>
                </c:pt>
                <c:pt idx="45">
                  <c:v>103.45800180000001</c:v>
                </c:pt>
                <c:pt idx="46">
                  <c:v>103.54787111</c:v>
                </c:pt>
                <c:pt idx="47">
                  <c:v>103.40445750000001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35-A944-9B59-C534701A7FF6}"/>
            </c:ext>
          </c:extLst>
        </c:ser>
        <c:ser>
          <c:idx val="2"/>
          <c:order val="2"/>
          <c:tx>
            <c:strRef>
              <c:f>'4'!$E$49</c:f>
              <c:strCache>
                <c:ptCount val="1"/>
                <c:pt idx="0">
                  <c:v>annual average</c:v>
                </c:pt>
              </c:strCache>
            </c:strRef>
          </c:tx>
          <c:spPr>
            <a:ln w="28575" cap="rnd">
              <a:solidFill>
                <a:schemeClr val="tx1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'4'!$E$50:$E$97</c:f>
              <c:numCache>
                <c:formatCode>0.000</c:formatCode>
                <c:ptCount val="48"/>
                <c:pt idx="1">
                  <c:v>95.670650185166664</c:v>
                </c:pt>
                <c:pt idx="2">
                  <c:v>95.670650185166664</c:v>
                </c:pt>
                <c:pt idx="3">
                  <c:v>95.670650185166664</c:v>
                </c:pt>
                <c:pt idx="4">
                  <c:v>95.670650185166664</c:v>
                </c:pt>
                <c:pt idx="5">
                  <c:v>95.670650185166664</c:v>
                </c:pt>
                <c:pt idx="6">
                  <c:v>95.670650185166664</c:v>
                </c:pt>
                <c:pt idx="7">
                  <c:v>95.670650185166664</c:v>
                </c:pt>
                <c:pt idx="8">
                  <c:v>95.670650185166664</c:v>
                </c:pt>
                <c:pt idx="9">
                  <c:v>95.670650185166664</c:v>
                </c:pt>
                <c:pt idx="10">
                  <c:v>95.670650185166664</c:v>
                </c:pt>
                <c:pt idx="13">
                  <c:v>99.872965983250012</c:v>
                </c:pt>
                <c:pt idx="14">
                  <c:v>99.872965983250012</c:v>
                </c:pt>
                <c:pt idx="15">
                  <c:v>99.872965983250012</c:v>
                </c:pt>
                <c:pt idx="16">
                  <c:v>99.872965983250012</c:v>
                </c:pt>
                <c:pt idx="17">
                  <c:v>99.872965983250012</c:v>
                </c:pt>
                <c:pt idx="18">
                  <c:v>99.872965983250012</c:v>
                </c:pt>
                <c:pt idx="19">
                  <c:v>99.872965983250012</c:v>
                </c:pt>
                <c:pt idx="20">
                  <c:v>99.872965983250012</c:v>
                </c:pt>
                <c:pt idx="21">
                  <c:v>99.872965983250012</c:v>
                </c:pt>
                <c:pt idx="22">
                  <c:v>99.872965983250012</c:v>
                </c:pt>
                <c:pt idx="25">
                  <c:v>101.2955311425</c:v>
                </c:pt>
                <c:pt idx="26">
                  <c:v>101.2955311425</c:v>
                </c:pt>
                <c:pt idx="27">
                  <c:v>101.2955311425</c:v>
                </c:pt>
                <c:pt idx="28">
                  <c:v>101.2955311425</c:v>
                </c:pt>
                <c:pt idx="29">
                  <c:v>101.2955311425</c:v>
                </c:pt>
                <c:pt idx="30">
                  <c:v>101.2955311425</c:v>
                </c:pt>
                <c:pt idx="31">
                  <c:v>101.2955311425</c:v>
                </c:pt>
                <c:pt idx="32">
                  <c:v>101.2955311425</c:v>
                </c:pt>
                <c:pt idx="33">
                  <c:v>101.2955311425</c:v>
                </c:pt>
                <c:pt idx="34">
                  <c:v>101.2955311425</c:v>
                </c:pt>
                <c:pt idx="37">
                  <c:v>103.00140804749999</c:v>
                </c:pt>
                <c:pt idx="38">
                  <c:v>103.00140804749999</c:v>
                </c:pt>
                <c:pt idx="39">
                  <c:v>103.00140804749999</c:v>
                </c:pt>
                <c:pt idx="40">
                  <c:v>103.00140804749999</c:v>
                </c:pt>
                <c:pt idx="41">
                  <c:v>103.00140804749999</c:v>
                </c:pt>
                <c:pt idx="42">
                  <c:v>103.00140804749999</c:v>
                </c:pt>
                <c:pt idx="43">
                  <c:v>103.00140804749999</c:v>
                </c:pt>
                <c:pt idx="44">
                  <c:v>103.00140804749999</c:v>
                </c:pt>
                <c:pt idx="45">
                  <c:v>103.00140804749999</c:v>
                </c:pt>
                <c:pt idx="46">
                  <c:v>103.00140804749999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35-A944-9B59-C534701A7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82741696"/>
        <c:axId val="-982731360"/>
      </c:lineChart>
      <c:catAx>
        <c:axId val="-98274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zh-CN"/>
          </a:p>
        </c:txPr>
        <c:crossAx val="-982731360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-982731360"/>
        <c:scaling>
          <c:orientation val="minMax"/>
          <c:max val="105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zh-CN"/>
          </a:p>
        </c:txPr>
        <c:crossAx val="-982741696"/>
        <c:crosses val="autoZero"/>
        <c:crossBetween val="midCat"/>
        <c:majorUnit val="5"/>
        <c:minorUnit val="0.5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31433995461045733"/>
          <c:y val="0.56314578859460751"/>
          <c:w val="0.54402850685331006"/>
          <c:h val="0.203891831702855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tx1"/>
          </a:solidFill>
          <a:latin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</xdr:row>
      <xdr:rowOff>88900</xdr:rowOff>
    </xdr:from>
    <xdr:to>
      <xdr:col>10</xdr:col>
      <xdr:colOff>47625</xdr:colOff>
      <xdr:row>21</xdr:row>
      <xdr:rowOff>98425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606950D-7005-AD40-8CE3-4EFC6BE7ADF8}"/>
            </a:ext>
          </a:extLst>
        </xdr:cNvPr>
        <xdr:cNvGrpSpPr/>
      </xdr:nvGrpSpPr>
      <xdr:grpSpPr>
        <a:xfrm>
          <a:off x="723900" y="622300"/>
          <a:ext cx="6308725" cy="3133725"/>
          <a:chOff x="615950" y="619125"/>
          <a:chExt cx="5508625" cy="3086100"/>
        </a:xfrm>
      </xdr:grpSpPr>
      <xdr:graphicFrame macro="">
        <xdr:nvGraphicFramePr>
          <xdr:cNvPr id="3" name="Chart 1">
            <a:extLst>
              <a:ext uri="{FF2B5EF4-FFF2-40B4-BE49-F238E27FC236}">
                <a16:creationId xmlns:a16="http://schemas.microsoft.com/office/drawing/2014/main" id="{65B718CA-26EC-4CB2-5858-617758A8A23F}"/>
              </a:ext>
            </a:extLst>
          </xdr:cNvPr>
          <xdr:cNvGraphicFramePr>
            <a:graphicFrameLocks/>
          </xdr:cNvGraphicFramePr>
        </xdr:nvGraphicFramePr>
        <xdr:xfrm>
          <a:off x="3381375" y="619125"/>
          <a:ext cx="2743200" cy="30861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1">
            <a:extLst>
              <a:ext uri="{FF2B5EF4-FFF2-40B4-BE49-F238E27FC236}">
                <a16:creationId xmlns:a16="http://schemas.microsoft.com/office/drawing/2014/main" id="{EFFDB859-32CA-FFD4-DED8-D216C7559AB1}"/>
              </a:ext>
            </a:extLst>
          </xdr:cNvPr>
          <xdr:cNvGraphicFramePr>
            <a:graphicFrameLocks/>
          </xdr:cNvGraphicFramePr>
        </xdr:nvGraphicFramePr>
        <xdr:xfrm>
          <a:off x="657225" y="619125"/>
          <a:ext cx="2743200" cy="30861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pic>
        <xdr:nvPicPr>
          <xdr:cNvPr id="5" name="Picture 1">
            <a:extLst>
              <a:ext uri="{FF2B5EF4-FFF2-40B4-BE49-F238E27FC236}">
                <a16:creationId xmlns:a16="http://schemas.microsoft.com/office/drawing/2014/main" id="{4BBEE7BF-ACD6-FBC5-B10B-8478CF6A41D7}"/>
              </a:ext>
            </a:extLst>
          </xdr:cNvPr>
          <xdr:cNvPicPr preferRelativeResize="0"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43804" y="3381376"/>
            <a:ext cx="361767" cy="290755"/>
          </a:xfrm>
          <a:prstGeom prst="rect">
            <a:avLst/>
          </a:prstGeom>
        </xdr:spPr>
      </xdr:pic>
      <xdr:sp macro="" textlink="$B$77">
        <xdr:nvSpPr>
          <xdr:cNvPr id="6" name="TextBox 2">
            <a:extLst>
              <a:ext uri="{FF2B5EF4-FFF2-40B4-BE49-F238E27FC236}">
                <a16:creationId xmlns:a16="http://schemas.microsoft.com/office/drawing/2014/main" id="{1E7E8DEC-16E1-C5CB-00BF-36BBB5A3BA51}"/>
              </a:ext>
            </a:extLst>
          </xdr:cNvPr>
          <xdr:cNvSpPr txBox="1"/>
        </xdr:nvSpPr>
        <xdr:spPr>
          <a:xfrm>
            <a:off x="615950" y="3418221"/>
            <a:ext cx="5086350" cy="26303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95652FD2-AA58-4FA1-AA85-FC625A2923DC}" type="TxLink">
              <a:rPr lang="en-US" sz="900" b="0" i="0" u="none" strike="noStrike">
                <a:solidFill>
                  <a:srgbClr val="000000"/>
                </a:solidFill>
                <a:latin typeface="Arial"/>
                <a:cs typeface="Arial"/>
              </a:rPr>
              <a:pPr/>
              <a:t>Data source: U.S. Energy Information Administration, Short-Term Energy Outlook, August 2023</a:t>
            </a:fld>
            <a:endParaRPr lang="en-US" sz="1100"/>
          </a:p>
        </xdr:txBody>
      </xdr:sp>
      <xdr:sp macro="" textlink="">
        <xdr:nvSpPr>
          <xdr:cNvPr id="7" name="TextBox 1">
            <a:extLst>
              <a:ext uri="{FF2B5EF4-FFF2-40B4-BE49-F238E27FC236}">
                <a16:creationId xmlns:a16="http://schemas.microsoft.com/office/drawing/2014/main" id="{10BAE5DD-A9FB-F44D-9A1E-91A1DD919BB0}"/>
              </a:ext>
            </a:extLst>
          </xdr:cNvPr>
          <xdr:cNvSpPr txBox="1"/>
        </xdr:nvSpPr>
        <xdr:spPr>
          <a:xfrm>
            <a:off x="5118100" y="1086148"/>
            <a:ext cx="595163" cy="2249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forecast</a:t>
            </a: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0.11028</cdr:x>
      <cdr:y>0.34483</cdr:y>
    </cdr:from>
    <cdr:to>
      <cdr:x>0.71759</cdr:x>
      <cdr:y>0.8652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2521" y="1047750"/>
          <a:ext cx="1665973" cy="1581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non-OECD</a:t>
          </a:r>
        </a:p>
        <a:p xmlns:a="http://schemas.openxmlformats.org/drawingml/2006/main"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Organization for </a:t>
          </a:r>
        </a:p>
        <a:p xmlns:a="http://schemas.openxmlformats.org/drawingml/2006/main">
          <a:r>
            <a:rPr lang="en-US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Economic</a:t>
          </a:r>
          <a:r>
            <a:rPr lang="en-US" sz="9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Cooperation</a:t>
          </a:r>
        </a:p>
        <a:p xmlns:a="http://schemas.openxmlformats.org/drawingml/2006/main">
          <a:r>
            <a:rPr lang="en-US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and Development (OECD</a:t>
          </a:r>
          <a:r>
            <a:rPr lang="en-US" sz="1000" b="1">
              <a:solidFill>
                <a:schemeClr val="bg1"/>
              </a:solidFill>
            </a:rPr>
            <a:t>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0.1126</cdr:x>
      <cdr:y>0.32337</cdr:y>
    </cdr:from>
    <cdr:to>
      <cdr:x>0.71991</cdr:x>
      <cdr:y>0.82132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8871" y="982548"/>
          <a:ext cx="1665973" cy="15130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non-OPEC</a:t>
          </a:r>
          <a:endParaRPr lang="en-US" sz="900">
            <a:solidFill>
              <a:schemeClr val="bg1"/>
            </a:solidFill>
            <a:effectLst/>
          </a:endParaRPr>
        </a:p>
        <a:p xmlns:a="http://schemas.openxmlformats.org/drawingml/2006/main">
          <a:endParaRPr lang="en-US" sz="9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Organization of the </a:t>
          </a:r>
        </a:p>
        <a:p xmlns:a="http://schemas.openxmlformats.org/drawingml/2006/main">
          <a:r>
            <a:rPr lang="en-US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Petroleum Exporting</a:t>
          </a:r>
          <a:endParaRPr lang="en-US" sz="900" b="1" baseline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Countries (OPEC)</a:t>
          </a:r>
        </a:p>
        <a:p xmlns:a="http://schemas.openxmlformats.org/drawingml/2006/main">
          <a:endParaRPr lang="en-US" sz="9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0.66667</cdr:x>
      <cdr:y>0.14506</cdr:y>
    </cdr:from>
    <cdr:to>
      <cdr:x>0.88826</cdr:x>
      <cdr:y>0.21282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828800" y="447674"/>
          <a:ext cx="607863" cy="20912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forecast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438094</xdr:colOff>
      <xdr:row>3</xdr:row>
      <xdr:rowOff>146050</xdr:rowOff>
    </xdr:from>
    <xdr:to>
      <xdr:col>9</xdr:col>
      <xdr:colOff>13493</xdr:colOff>
      <xdr:row>23</xdr:row>
      <xdr:rowOff>107950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7C689C0-9ECE-9C49-BDB3-68C1E8925822}"/>
            </a:ext>
          </a:extLst>
        </xdr:cNvPr>
        <xdr:cNvGrpSpPr/>
      </xdr:nvGrpSpPr>
      <xdr:grpSpPr>
        <a:xfrm>
          <a:off x="438094" y="679450"/>
          <a:ext cx="6344499" cy="3263900"/>
          <a:chOff x="571222" y="676275"/>
          <a:chExt cx="5522396" cy="32004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A35030D4-043A-5CBA-8518-043A014AB913}"/>
              </a:ext>
            </a:extLst>
          </xdr:cNvPr>
          <xdr:cNvGraphicFramePr>
            <a:graphicFrameLocks/>
          </xdr:cNvGraphicFramePr>
        </xdr:nvGraphicFramePr>
        <xdr:xfrm>
          <a:off x="3350418" y="676275"/>
          <a:ext cx="2743200" cy="320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1">
            <a:extLst>
              <a:ext uri="{FF2B5EF4-FFF2-40B4-BE49-F238E27FC236}">
                <a16:creationId xmlns:a16="http://schemas.microsoft.com/office/drawing/2014/main" id="{B4F67ACA-0D5F-C6B3-63BC-5C3DA6D13053}"/>
              </a:ext>
            </a:extLst>
          </xdr:cNvPr>
          <xdr:cNvGraphicFramePr>
            <a:graphicFrameLocks/>
          </xdr:cNvGraphicFramePr>
        </xdr:nvGraphicFramePr>
        <xdr:xfrm>
          <a:off x="609600" y="676275"/>
          <a:ext cx="2743200" cy="320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$B$46">
        <xdr:nvSpPr>
          <xdr:cNvPr id="5" name="TextBox 1">
            <a:extLst>
              <a:ext uri="{FF2B5EF4-FFF2-40B4-BE49-F238E27FC236}">
                <a16:creationId xmlns:a16="http://schemas.microsoft.com/office/drawing/2014/main" id="{30698A13-D108-D004-E495-2AC66CC7428C}"/>
              </a:ext>
            </a:extLst>
          </xdr:cNvPr>
          <xdr:cNvSpPr txBox="1"/>
        </xdr:nvSpPr>
        <xdr:spPr>
          <a:xfrm>
            <a:off x="571222" y="3666027"/>
            <a:ext cx="5230991" cy="18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Ins="9144" rtlCol="0" anchor="t">
            <a:noAutofit/>
          </a:bodyPr>
          <a:lstStyle/>
          <a:p>
            <a:fld id="{8FBC296C-997A-49DF-BDFB-A385FBD04365}" type="TxLink">
              <a:rPr lang="en-US" sz="900" b="0" i="0" u="none" strike="noStrike">
                <a:solidFill>
                  <a:srgbClr val="000000"/>
                </a:solidFill>
                <a:latin typeface="Arial"/>
                <a:cs typeface="Arial"/>
              </a:rPr>
              <a:pPr/>
              <a:t>Data source: U.S. Energy Information Administration, Short-Term Energy Outlook, August 2023</a:t>
            </a:fld>
            <a:endParaRPr lang="en-US" sz="1100"/>
          </a:p>
        </xdr:txBody>
      </xdr:sp>
      <xdr:pic>
        <xdr:nvPicPr>
          <xdr:cNvPr id="6" name="Picture 1">
            <a:extLst>
              <a:ext uri="{FF2B5EF4-FFF2-40B4-BE49-F238E27FC236}">
                <a16:creationId xmlns:a16="http://schemas.microsoft.com/office/drawing/2014/main" id="{B6389261-BF12-A516-CC72-02F312E65D94}"/>
              </a:ext>
            </a:extLst>
          </xdr:cNvPr>
          <xdr:cNvPicPr preferRelativeResize="0"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26510" y="3571880"/>
            <a:ext cx="343951" cy="290756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0.01302</cdr:x>
      <cdr:y>0</cdr:y>
    </cdr:from>
    <cdr:to>
      <cdr:x>0.68663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710" y="0"/>
          <a:ext cx="1847847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 eaLnBrk="0" fontAlgn="base" hangingPunct="0"/>
          <a:r>
            <a:rPr lang="en-US" sz="1000" b="1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Components of annual change </a:t>
          </a:r>
        </a:p>
        <a:p xmlns:a="http://schemas.openxmlformats.org/drawingml/2006/main">
          <a:pPr rtl="0" eaLnBrk="0" fontAlgn="base" hangingPunct="0"/>
          <a:r>
            <a:rPr lang="en-US" sz="10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million barrels per day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0.70961</cdr:x>
      <cdr:y>0.74213</cdr:y>
    </cdr:from>
    <cdr:to>
      <cdr:x>0.92361</cdr:x>
      <cdr:y>0.82844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935323" y="2375125"/>
          <a:ext cx="583646" cy="2762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forecast</a:t>
          </a:r>
        </a:p>
      </cdr:txBody>
    </cdr:sp>
  </cdr:relSizeAnchor>
  <cdr:relSizeAnchor xmlns:cdr="http://schemas.openxmlformats.org/drawingml/2006/chartDrawing">
    <cdr:from>
      <cdr:x>0.611</cdr:x>
      <cdr:y>0.07937</cdr:y>
    </cdr:from>
    <cdr:to>
      <cdr:x>0.95811</cdr:x>
      <cdr:y>0.38814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666389" y="254005"/>
          <a:ext cx="946680" cy="9881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tIns="27432" rIns="0" bIns="27432" rtlCol="0"/>
        <a:lstStyle xmlns:a="http://schemas.openxmlformats.org/drawingml/2006/main"/>
        <a:p xmlns:a="http://schemas.openxmlformats.org/drawingml/2006/main">
          <a:r>
            <a:rPr lang="en-US" sz="900" b="1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OPEC countries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 i="0" u="none">
              <a:solidFill>
                <a:schemeClr val="accent1">
                  <a:lumMod val="60000"/>
                  <a:lumOff val="4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non-OPEC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>
              <a:solidFill>
                <a:schemeClr val="accent1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Eurasia</a:t>
          </a:r>
          <a:endParaRPr lang="en-US" sz="900" b="1">
            <a:solidFill>
              <a:schemeClr val="accent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  North America</a:t>
          </a:r>
        </a:p>
        <a:p xmlns:a="http://schemas.openxmlformats.org/drawingml/2006/main">
          <a:r>
            <a:rPr lang="en-US" sz="900" b="1">
              <a:solidFill>
                <a:schemeClr val="accent1">
                  <a:lumMod val="40000"/>
                  <a:lumOff val="6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 Latin America</a:t>
          </a:r>
        </a:p>
        <a:p xmlns:a="http://schemas.openxmlformats.org/drawingml/2006/main">
          <a:r>
            <a:rPr lang="en-US" sz="900" b="1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 other non-OPEC</a:t>
          </a:r>
        </a:p>
        <a:p xmlns:a="http://schemas.openxmlformats.org/drawingml/2006/main">
          <a:r>
            <a:rPr lang="en-US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  net change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0.01215</cdr:x>
      <cdr:y>0</cdr:y>
    </cdr:from>
    <cdr:to>
      <cdr:x>0.95139</cdr:x>
      <cdr:y>0.20238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338" y="0"/>
          <a:ext cx="2576512" cy="647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World crude oil and liquid fuels production  </a:t>
          </a: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million barrels per day </a:t>
          </a:r>
          <a:endParaRPr lang="en-US" sz="1100"/>
        </a:p>
      </cdr:txBody>
    </cdr:sp>
  </cdr:relSizeAnchor>
  <cdr:relSizeAnchor xmlns:cdr="http://schemas.openxmlformats.org/drawingml/2006/chartDrawing">
    <cdr:from>
      <cdr:x>0.04067</cdr:x>
      <cdr:y>0.72525</cdr:y>
    </cdr:from>
    <cdr:to>
      <cdr:x>0.10906</cdr:x>
      <cdr:y>0.86895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5405" y="2403986"/>
          <a:ext cx="194059" cy="47632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lIns="27432" tIns="9144" rIns="27432" bIns="0" rtlCol="0">
          <a:spAutoFit/>
        </a:bodyPr>
        <a:lstStyle xmlns:a="http://schemas.openxmlformats.org/drawingml/2006/main"/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//</a:t>
          </a:r>
        </a:p>
        <a:p xmlns:a="http://schemas.openxmlformats.org/drawingml/2006/main">
          <a:endParaRPr lang="en-US" sz="10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C292491-833B-1046-A03A-77893D6B50BD}">
  <we:reference id="wa200003692" version="1.0.0.1" store="en-001" storeType="OMEX"/>
  <we:alternateReferences>
    <we:reference id="wa200003692" version="1.0.0.1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opendata/qb.php?category=2134979&amp;sdid=INTL.57-1-WORL-TBPD.M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sites.google.com/site/cjsbaumeister/OECD_plus6_industrial_production.xlsx?attredirects=0&amp;d=1" TargetMode="External"/><Relationship Id="rId1" Type="http://schemas.openxmlformats.org/officeDocument/2006/relationships/hyperlink" Target="https://sites.google.com/site/cjsbaumeister/research" TargetMode="External"/><Relationship Id="rId6" Type="http://schemas.openxmlformats.org/officeDocument/2006/relationships/vmlDrawing" Target="../drawings/vmlDrawing2.v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eia.gov/international/data/world/petroleum-and-other-liquids/monthly-petroleum-and-other-liquids-production?pd=5&amp;p=0000000000000000000000000000000000vg&amp;u=0&amp;f=M&amp;v=mapbubble&amp;a=-&amp;i=none&amp;vo=value&amp;t=C&amp;g=000000000000000000000000000000000000000000000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opendata/qb.php?category=2134439&amp;sdid=INTL.5-5-OECD-MBBL.M" TargetMode="External"/><Relationship Id="rId2" Type="http://schemas.openxmlformats.org/officeDocument/2006/relationships/hyperlink" Target="https://www.eia.gov/dnav/pet/hist/LeafHandler.ashx?n=PET&amp;s=WTTSTUS1&amp;f=W" TargetMode="External"/><Relationship Id="rId1" Type="http://schemas.openxmlformats.org/officeDocument/2006/relationships/hyperlink" Target="https://www.eia.gov/dnav/pet/hist/LeafHandler.ashx?n=PET&amp;s=WCRSTUS1&amp;f=W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hyperlink" Target="https://www.eia.gov/international/data/world/featured-view/3?pd=5&amp;p=00000000000000000000000000000000000004&amp;u=0&amp;f=M&amp;v=mapbubble&amp;a=-&amp;i=none&amp;vo=value&amp;t=C&amp;g=0000000000000000000000000000000000o&amp;l=170-0268001c153kg614808a24sg40e10000gig006g0001o00g2gg&amp;l=171-00280008013kg614808024k000e00000gg8004g0001o00g&amp;s=315532800000&amp;e=1682899200000&amp;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totalenergy/data/monthly/" TargetMode="External"/><Relationship Id="rId2" Type="http://schemas.openxmlformats.org/officeDocument/2006/relationships/hyperlink" Target="https://fred.stlouisfed.org/series/WTISPLC" TargetMode="External"/><Relationship Id="rId1" Type="http://schemas.openxmlformats.org/officeDocument/2006/relationships/hyperlink" Target="https://fred.stlouisfed.org/series/CPIAUCSL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CC527-3766-514C-92E0-FC44F31292B4}">
  <dimension ref="A2:R81"/>
  <sheetViews>
    <sheetView topLeftCell="A33" zoomScaleNormal="100" workbookViewId="0">
      <selection activeCell="J58" sqref="J58:J63"/>
    </sheetView>
  </sheetViews>
  <sheetFormatPr baseColWidth="10" defaultColWidth="9.1640625" defaultRowHeight="13"/>
  <cols>
    <col min="1" max="16" width="9.1640625" style="19"/>
    <col min="17" max="17" width="16.83203125" style="19" customWidth="1"/>
    <col min="18" max="18" width="17.5" style="19" customWidth="1"/>
    <col min="19" max="16384" width="9.1640625" style="19"/>
  </cols>
  <sheetData>
    <row r="2" spans="1:18" ht="16">
      <c r="A2" s="36" t="s">
        <v>74</v>
      </c>
    </row>
    <row r="3" spans="1:18">
      <c r="A3" s="35"/>
    </row>
    <row r="4" spans="1:18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</row>
    <row r="5" spans="1:18">
      <c r="A5" s="74"/>
      <c r="B5" s="74"/>
      <c r="C5" s="74"/>
      <c r="D5" s="74"/>
      <c r="E5" s="74"/>
      <c r="F5" s="74"/>
      <c r="G5" s="74"/>
      <c r="H5" s="74"/>
      <c r="I5" s="74"/>
      <c r="J5" s="74"/>
      <c r="K5" s="74"/>
      <c r="Q5" s="44" t="s">
        <v>67</v>
      </c>
      <c r="R5" s="79"/>
    </row>
    <row r="6" spans="1:18" ht="25.5" customHeight="1">
      <c r="A6" s="74"/>
      <c r="B6" s="74"/>
      <c r="C6" s="74"/>
      <c r="D6" s="74"/>
      <c r="E6" s="74"/>
      <c r="F6" s="74"/>
      <c r="G6" s="74"/>
      <c r="H6" s="74"/>
      <c r="I6" s="74"/>
      <c r="J6" s="74"/>
      <c r="K6" s="74"/>
      <c r="Q6" s="47" t="s">
        <v>79</v>
      </c>
      <c r="R6" s="46" t="s">
        <v>86</v>
      </c>
    </row>
    <row r="7" spans="1:18">
      <c r="A7" s="74"/>
      <c r="B7" s="74"/>
      <c r="C7" s="74"/>
      <c r="D7" s="74"/>
      <c r="E7" s="74"/>
      <c r="F7" s="74"/>
      <c r="G7" s="74"/>
      <c r="H7" s="74"/>
      <c r="I7" s="74"/>
      <c r="J7" s="74"/>
      <c r="K7" s="74"/>
      <c r="Q7" s="47" t="s">
        <v>50</v>
      </c>
      <c r="R7" s="48" t="s">
        <v>66</v>
      </c>
    </row>
    <row r="8" spans="1:18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Q8" s="78" t="s">
        <v>78</v>
      </c>
      <c r="R8" s="77" t="s">
        <v>85</v>
      </c>
    </row>
    <row r="9" spans="1:18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  <c r="Q9" s="76" t="s">
        <v>84</v>
      </c>
      <c r="R9" s="75" t="s">
        <v>83</v>
      </c>
    </row>
    <row r="10" spans="1:18">
      <c r="A10" s="74"/>
      <c r="B10" s="74"/>
      <c r="C10" s="74"/>
      <c r="D10" s="74"/>
      <c r="E10" s="74"/>
      <c r="F10" s="74"/>
      <c r="G10" s="74"/>
      <c r="H10" s="74"/>
      <c r="I10" s="74"/>
      <c r="J10" s="74"/>
      <c r="K10" s="74"/>
    </row>
    <row r="11" spans="1:18">
      <c r="A11" s="74"/>
      <c r="B11" s="74"/>
      <c r="C11" s="74"/>
      <c r="D11" s="74"/>
      <c r="E11" s="74"/>
      <c r="F11" s="74"/>
      <c r="G11" s="74"/>
      <c r="H11" s="74"/>
      <c r="I11" s="74"/>
      <c r="J11" s="74"/>
      <c r="K11" s="74"/>
    </row>
    <row r="12" spans="1:18">
      <c r="A12" s="74"/>
      <c r="B12" s="74"/>
      <c r="C12" s="74"/>
      <c r="D12" s="74"/>
      <c r="E12" s="74"/>
      <c r="F12" s="74"/>
      <c r="G12" s="74"/>
      <c r="H12" s="74"/>
      <c r="I12" s="74"/>
      <c r="J12" s="74"/>
      <c r="K12" s="74"/>
    </row>
    <row r="13" spans="1:18">
      <c r="A13" s="74"/>
      <c r="B13" s="74"/>
      <c r="C13" s="74"/>
      <c r="D13" s="74"/>
      <c r="E13" s="74"/>
      <c r="F13" s="74"/>
      <c r="G13" s="74"/>
      <c r="H13" s="74"/>
      <c r="I13" s="74"/>
      <c r="J13" s="74"/>
      <c r="K13" s="74"/>
    </row>
    <row r="14" spans="1:18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</row>
    <row r="15" spans="1:18">
      <c r="A15" s="74"/>
      <c r="B15" s="74"/>
      <c r="C15" s="74"/>
      <c r="D15" s="74"/>
      <c r="E15" s="74"/>
      <c r="F15" s="74"/>
      <c r="G15" s="74"/>
      <c r="H15" s="74"/>
      <c r="I15" s="74"/>
      <c r="J15" s="74"/>
      <c r="K15" s="74"/>
    </row>
    <row r="16" spans="1:18">
      <c r="A16" s="74"/>
      <c r="B16" s="74"/>
      <c r="C16" s="74"/>
      <c r="D16" s="74"/>
      <c r="E16" s="74"/>
      <c r="F16" s="74"/>
      <c r="G16" s="74"/>
      <c r="H16" s="74"/>
      <c r="I16" s="74"/>
      <c r="J16" s="74"/>
      <c r="K16" s="74"/>
    </row>
    <row r="17" spans="1:11">
      <c r="A17" s="74"/>
      <c r="B17" s="74"/>
      <c r="C17" s="74"/>
      <c r="D17" s="74"/>
      <c r="E17" s="74"/>
      <c r="F17" s="74"/>
      <c r="G17" s="74"/>
      <c r="H17" s="74"/>
      <c r="I17" s="74"/>
      <c r="J17" s="74"/>
      <c r="K17" s="74"/>
    </row>
    <row r="18" spans="1:11">
      <c r="A18" s="74"/>
      <c r="B18" s="74"/>
      <c r="C18" s="74"/>
      <c r="D18" s="74"/>
      <c r="E18" s="74"/>
      <c r="F18" s="74"/>
      <c r="G18" s="74"/>
      <c r="H18" s="74"/>
      <c r="I18" s="74"/>
      <c r="J18" s="74"/>
      <c r="K18" s="74"/>
    </row>
    <row r="19" spans="1:11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</row>
    <row r="20" spans="1:11">
      <c r="A20" s="74"/>
      <c r="B20" s="74"/>
      <c r="C20" s="74"/>
      <c r="D20" s="74"/>
      <c r="E20" s="74"/>
      <c r="F20" s="74"/>
      <c r="G20" s="74"/>
      <c r="H20" s="74"/>
      <c r="I20" s="74"/>
      <c r="J20" s="74"/>
      <c r="K20" s="74"/>
    </row>
    <row r="21" spans="1:11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</row>
    <row r="22" spans="1:11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</row>
    <row r="23" spans="1:11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</row>
    <row r="25" spans="1:11">
      <c r="C25" s="19" t="s">
        <v>82</v>
      </c>
      <c r="G25" s="19" t="s">
        <v>81</v>
      </c>
    </row>
    <row r="26" spans="1:11">
      <c r="A26" s="73"/>
      <c r="B26" s="73"/>
      <c r="C26" s="19" t="s">
        <v>80</v>
      </c>
      <c r="G26" s="19" t="s">
        <v>80</v>
      </c>
    </row>
    <row r="27" spans="1:11">
      <c r="B27" s="72"/>
      <c r="C27" s="71" t="s">
        <v>79</v>
      </c>
      <c r="D27" s="71" t="s">
        <v>50</v>
      </c>
      <c r="E27" s="70"/>
      <c r="F27" s="70"/>
      <c r="G27" s="69" t="s">
        <v>78</v>
      </c>
      <c r="H27" s="69" t="s">
        <v>77</v>
      </c>
    </row>
    <row r="28" spans="1:11">
      <c r="B28" s="66">
        <v>44197</v>
      </c>
      <c r="C28" s="67">
        <v>63.279421655</v>
      </c>
      <c r="D28" s="67">
        <v>30.599509992000002</v>
      </c>
      <c r="G28" s="67">
        <v>41.788082805000002</v>
      </c>
      <c r="H28" s="67">
        <v>50.71477505</v>
      </c>
      <c r="I28" s="68">
        <f>G28+H28</f>
        <v>92.502857855000002</v>
      </c>
      <c r="J28" s="68"/>
    </row>
    <row r="29" spans="1:11">
      <c r="B29" s="66">
        <v>44228</v>
      </c>
      <c r="C29" s="67">
        <v>60.406016518999998</v>
      </c>
      <c r="D29" s="67">
        <v>30.115158188999999</v>
      </c>
      <c r="G29" s="67">
        <v>41.908931127000002</v>
      </c>
      <c r="H29" s="67">
        <v>51.996819872000003</v>
      </c>
      <c r="I29" s="68">
        <f t="shared" ref="I29:I75" si="0">G29+H29</f>
        <v>93.905750999000006</v>
      </c>
    </row>
    <row r="30" spans="1:11">
      <c r="B30" s="66">
        <v>44256</v>
      </c>
      <c r="C30" s="67">
        <v>63.569437309999998</v>
      </c>
      <c r="D30" s="67">
        <v>30.281925082000001</v>
      </c>
      <c r="G30" s="67">
        <v>43.697853946999999</v>
      </c>
      <c r="H30" s="67">
        <v>51.815353754</v>
      </c>
      <c r="I30" s="68">
        <f t="shared" si="0"/>
        <v>95.513207700999999</v>
      </c>
    </row>
    <row r="31" spans="1:11">
      <c r="B31" s="66">
        <v>44287</v>
      </c>
      <c r="C31" s="67">
        <v>63.638367281999997</v>
      </c>
      <c r="D31" s="67">
        <v>30.361959235</v>
      </c>
      <c r="G31" s="67">
        <v>43.318906372000001</v>
      </c>
      <c r="H31" s="67">
        <v>52.166955025999997</v>
      </c>
      <c r="I31" s="68">
        <f t="shared" si="0"/>
        <v>95.485861397999997</v>
      </c>
    </row>
    <row r="32" spans="1:11">
      <c r="B32" s="66">
        <v>44317</v>
      </c>
      <c r="C32" s="67">
        <v>64.113851334000003</v>
      </c>
      <c r="D32" s="67">
        <v>30.860035027999999</v>
      </c>
      <c r="G32" s="67">
        <v>43.300280792000002</v>
      </c>
      <c r="H32" s="67">
        <v>52.593708831000001</v>
      </c>
      <c r="I32" s="68">
        <f t="shared" si="0"/>
        <v>95.89398962300001</v>
      </c>
    </row>
    <row r="33" spans="2:9">
      <c r="B33" s="66">
        <v>44348</v>
      </c>
      <c r="C33" s="67">
        <v>64.111575174999999</v>
      </c>
      <c r="D33" s="67">
        <v>31.413076066999999</v>
      </c>
      <c r="G33" s="67">
        <v>45.601320383000001</v>
      </c>
      <c r="H33" s="67">
        <v>53.083930535</v>
      </c>
      <c r="I33" s="68">
        <f t="shared" si="0"/>
        <v>98.685250918000008</v>
      </c>
    </row>
    <row r="34" spans="2:9">
      <c r="B34" s="66">
        <v>44378</v>
      </c>
      <c r="C34" s="67">
        <v>64.905121605999994</v>
      </c>
      <c r="D34" s="67">
        <v>32.154076066999998</v>
      </c>
      <c r="G34" s="67">
        <v>45.596173600999997</v>
      </c>
      <c r="H34" s="67">
        <v>52.687853758000003</v>
      </c>
      <c r="I34" s="68">
        <f t="shared" si="0"/>
        <v>98.284027358999992</v>
      </c>
    </row>
    <row r="35" spans="2:9">
      <c r="B35" s="66">
        <v>44409</v>
      </c>
      <c r="C35" s="67">
        <v>64.336699007000007</v>
      </c>
      <c r="D35" s="67">
        <v>32.148692394000001</v>
      </c>
      <c r="G35" s="67">
        <v>45.738827076</v>
      </c>
      <c r="H35" s="67">
        <v>52.351128193999998</v>
      </c>
      <c r="I35" s="68">
        <f t="shared" si="0"/>
        <v>98.08995526999999</v>
      </c>
    </row>
    <row r="36" spans="2:9">
      <c r="B36" s="66">
        <v>44440</v>
      </c>
      <c r="C36" s="67">
        <v>64.161691539000003</v>
      </c>
      <c r="D36" s="67">
        <v>32.555456431000003</v>
      </c>
      <c r="G36" s="67">
        <v>46.087201192999999</v>
      </c>
      <c r="H36" s="67">
        <v>52.968711612</v>
      </c>
      <c r="I36" s="68">
        <f t="shared" si="0"/>
        <v>99.055912804999991</v>
      </c>
    </row>
    <row r="37" spans="2:9">
      <c r="B37" s="66">
        <v>44470</v>
      </c>
      <c r="C37" s="67">
        <v>65.233545106999998</v>
      </c>
      <c r="D37" s="67">
        <v>32.834720468</v>
      </c>
      <c r="G37" s="67">
        <v>46.110272137999999</v>
      </c>
      <c r="H37" s="67">
        <v>51.882720069000001</v>
      </c>
      <c r="I37" s="68">
        <f t="shared" si="0"/>
        <v>97.992992207</v>
      </c>
    </row>
    <row r="38" spans="2:9">
      <c r="B38" s="66">
        <v>44501</v>
      </c>
      <c r="C38" s="67">
        <v>65.573327073000002</v>
      </c>
      <c r="D38" s="67">
        <v>33.129259826000002</v>
      </c>
      <c r="G38" s="67">
        <v>46.682362839</v>
      </c>
      <c r="H38" s="67">
        <v>52.600495074000001</v>
      </c>
      <c r="I38" s="68">
        <f t="shared" si="0"/>
        <v>99.282857913000001</v>
      </c>
    </row>
    <row r="39" spans="2:9">
      <c r="B39" s="66">
        <v>44531</v>
      </c>
      <c r="C39" s="67">
        <v>64.915091942999993</v>
      </c>
      <c r="D39" s="67">
        <v>33.349787894000002</v>
      </c>
      <c r="G39" s="67">
        <v>47.646571237000003</v>
      </c>
      <c r="H39" s="67">
        <v>53.157722301</v>
      </c>
      <c r="I39" s="68">
        <f t="shared" si="0"/>
        <v>100.804293538</v>
      </c>
    </row>
    <row r="40" spans="2:9">
      <c r="B40" s="66">
        <v>44562</v>
      </c>
      <c r="C40" s="67">
        <v>64.739906930000004</v>
      </c>
      <c r="D40" s="67">
        <v>33.441799594999999</v>
      </c>
      <c r="G40" s="67">
        <v>44.501458739999997</v>
      </c>
      <c r="H40" s="67">
        <v>52.447668798999999</v>
      </c>
      <c r="I40" s="68">
        <f t="shared" si="0"/>
        <v>96.949127538999988</v>
      </c>
    </row>
    <row r="41" spans="2:9">
      <c r="B41" s="66">
        <v>44593</v>
      </c>
      <c r="C41" s="67">
        <v>64.809104789000003</v>
      </c>
      <c r="D41" s="67">
        <v>34.109917799999998</v>
      </c>
      <c r="G41" s="67">
        <v>46.771230269999997</v>
      </c>
      <c r="H41" s="67">
        <v>53.532504858999999</v>
      </c>
      <c r="I41" s="68">
        <f t="shared" si="0"/>
        <v>100.30373512899999</v>
      </c>
    </row>
    <row r="42" spans="2:9">
      <c r="B42" s="66">
        <v>44621</v>
      </c>
      <c r="C42" s="67">
        <v>65.829644212000005</v>
      </c>
      <c r="D42" s="67">
        <v>33.723923401</v>
      </c>
      <c r="G42" s="67">
        <v>46.093532818</v>
      </c>
      <c r="H42" s="67">
        <v>52.582235273999999</v>
      </c>
      <c r="I42" s="68">
        <f t="shared" si="0"/>
        <v>98.675768091999998</v>
      </c>
    </row>
    <row r="43" spans="2:9">
      <c r="B43" s="66">
        <v>44652</v>
      </c>
      <c r="C43" s="67">
        <v>64.704707331999998</v>
      </c>
      <c r="D43" s="67">
        <v>34.018289629000002</v>
      </c>
      <c r="G43" s="67">
        <v>44.700193038999998</v>
      </c>
      <c r="H43" s="67">
        <v>52.663035942999997</v>
      </c>
      <c r="I43" s="68">
        <f t="shared" si="0"/>
        <v>97.363228981999995</v>
      </c>
    </row>
    <row r="44" spans="2:9">
      <c r="B44" s="66">
        <v>44682</v>
      </c>
      <c r="C44" s="67">
        <v>65.107607090000002</v>
      </c>
      <c r="D44" s="67">
        <v>33.528821297</v>
      </c>
      <c r="G44" s="67">
        <v>45.114735953</v>
      </c>
      <c r="H44" s="67">
        <v>53.467659484000002</v>
      </c>
      <c r="I44" s="68">
        <f t="shared" si="0"/>
        <v>98.582395437000002</v>
      </c>
    </row>
    <row r="45" spans="2:9">
      <c r="B45" s="66">
        <v>44713</v>
      </c>
      <c r="C45" s="67">
        <v>65.334102176000002</v>
      </c>
      <c r="D45" s="67">
        <v>33.743867696000002</v>
      </c>
      <c r="G45" s="67">
        <v>46.331927383</v>
      </c>
      <c r="H45" s="67">
        <v>54.349200236000001</v>
      </c>
      <c r="I45" s="68">
        <f t="shared" si="0"/>
        <v>100.68112761899999</v>
      </c>
    </row>
    <row r="46" spans="2:9">
      <c r="B46" s="66">
        <v>44743</v>
      </c>
      <c r="C46" s="67">
        <v>66.265662433000003</v>
      </c>
      <c r="D46" s="67">
        <v>33.995885168999997</v>
      </c>
      <c r="G46" s="67">
        <v>46.280408924</v>
      </c>
      <c r="H46" s="67">
        <v>53.613160489000002</v>
      </c>
      <c r="I46" s="68">
        <f t="shared" si="0"/>
        <v>99.893569412999994</v>
      </c>
    </row>
    <row r="47" spans="2:9">
      <c r="B47" s="66">
        <v>44774</v>
      </c>
      <c r="C47" s="67">
        <v>65.869007784000004</v>
      </c>
      <c r="D47" s="67">
        <v>35.026936999999997</v>
      </c>
      <c r="G47" s="67">
        <v>46.924030817999999</v>
      </c>
      <c r="H47" s="67">
        <v>53.657637528000002</v>
      </c>
      <c r="I47" s="68">
        <f t="shared" si="0"/>
        <v>100.581668346</v>
      </c>
    </row>
    <row r="48" spans="2:9">
      <c r="B48" s="66">
        <v>44805</v>
      </c>
      <c r="C48" s="67">
        <v>66.099987217000006</v>
      </c>
      <c r="D48" s="67">
        <v>35.112017299999998</v>
      </c>
      <c r="G48" s="67">
        <v>46.541032526999999</v>
      </c>
      <c r="H48" s="67">
        <v>54.334023483999999</v>
      </c>
      <c r="I48" s="68">
        <f t="shared" si="0"/>
        <v>100.875056011</v>
      </c>
    </row>
    <row r="49" spans="2:10">
      <c r="B49" s="66">
        <v>44835</v>
      </c>
      <c r="C49" s="67">
        <v>66.696465025999998</v>
      </c>
      <c r="D49" s="67">
        <v>34.644072796000003</v>
      </c>
      <c r="G49" s="67">
        <v>45.395233105999999</v>
      </c>
      <c r="H49" s="67">
        <v>53.046720915000002</v>
      </c>
      <c r="I49" s="68">
        <f t="shared" si="0"/>
        <v>98.441954021000001</v>
      </c>
    </row>
    <row r="50" spans="2:10">
      <c r="B50" s="66">
        <v>44866</v>
      </c>
      <c r="C50" s="67">
        <v>67.138667210999998</v>
      </c>
      <c r="D50" s="67">
        <v>34.242966590999998</v>
      </c>
      <c r="G50" s="67">
        <v>46.325118172000003</v>
      </c>
      <c r="H50" s="67">
        <v>53.848651375000003</v>
      </c>
      <c r="I50" s="68">
        <f t="shared" si="0"/>
        <v>100.17376954700001</v>
      </c>
    </row>
    <row r="51" spans="2:10">
      <c r="B51" s="66">
        <v>44896</v>
      </c>
      <c r="C51" s="67">
        <v>65.882070333000001</v>
      </c>
      <c r="D51" s="67">
        <v>34.410161000000002</v>
      </c>
      <c r="G51" s="67">
        <v>46.132659203999999</v>
      </c>
      <c r="H51" s="67">
        <v>54.673242807000001</v>
      </c>
      <c r="I51" s="68">
        <f t="shared" si="0"/>
        <v>100.805902011</v>
      </c>
    </row>
    <row r="52" spans="2:10">
      <c r="B52" s="66">
        <v>44927</v>
      </c>
      <c r="C52" s="67">
        <v>66.736505019999996</v>
      </c>
      <c r="D52" s="67">
        <v>33.818354407000001</v>
      </c>
      <c r="G52" s="67">
        <v>44.241968000999996</v>
      </c>
      <c r="H52" s="67">
        <v>53.769612844000001</v>
      </c>
      <c r="I52" s="68">
        <f t="shared" si="0"/>
        <v>98.011580844999997</v>
      </c>
    </row>
    <row r="53" spans="2:10">
      <c r="B53" s="66">
        <v>44958</v>
      </c>
      <c r="C53" s="67">
        <v>67.122183217</v>
      </c>
      <c r="D53" s="67">
        <v>33.945799999999998</v>
      </c>
      <c r="G53" s="67">
        <v>46.302513001000001</v>
      </c>
      <c r="H53" s="67">
        <v>55.345449141000003</v>
      </c>
      <c r="I53" s="68">
        <f t="shared" si="0"/>
        <v>101.64796214200001</v>
      </c>
    </row>
    <row r="54" spans="2:10">
      <c r="B54" s="66">
        <v>44986</v>
      </c>
      <c r="C54" s="67">
        <v>67.303405620999996</v>
      </c>
      <c r="D54" s="67">
        <v>34.074800000000003</v>
      </c>
      <c r="G54" s="67">
        <v>46.109124000999998</v>
      </c>
      <c r="H54" s="67">
        <v>54.855269645</v>
      </c>
      <c r="I54" s="68">
        <f t="shared" si="0"/>
        <v>100.96439364599999</v>
      </c>
    </row>
    <row r="55" spans="2:10">
      <c r="B55" s="66">
        <v>45017</v>
      </c>
      <c r="C55" s="67">
        <v>67.346491581999999</v>
      </c>
      <c r="D55" s="67">
        <v>34.049199999999999</v>
      </c>
      <c r="G55" s="67">
        <v>44.994940001000003</v>
      </c>
      <c r="H55" s="67">
        <v>54.909147109999999</v>
      </c>
      <c r="I55" s="68">
        <f t="shared" si="0"/>
        <v>99.904087110999996</v>
      </c>
    </row>
    <row r="56" spans="2:10">
      <c r="B56" s="66">
        <v>45047</v>
      </c>
      <c r="C56" s="67">
        <v>67.455409833000004</v>
      </c>
      <c r="D56" s="67">
        <v>33.459490367000001</v>
      </c>
      <c r="G56" s="67">
        <v>45.529617291000001</v>
      </c>
      <c r="H56" s="67">
        <v>55.308772793999999</v>
      </c>
      <c r="I56" s="68">
        <f t="shared" si="0"/>
        <v>100.838390085</v>
      </c>
    </row>
    <row r="57" spans="2:10">
      <c r="B57" s="66">
        <v>45078</v>
      </c>
      <c r="C57" s="67">
        <v>67.997302833999996</v>
      </c>
      <c r="D57" s="67">
        <v>33.633095023999999</v>
      </c>
      <c r="G57" s="67">
        <v>46.240500802</v>
      </c>
      <c r="H57" s="67">
        <v>55.922859004000003</v>
      </c>
      <c r="I57" s="68">
        <f t="shared" si="0"/>
        <v>102.163359806</v>
      </c>
    </row>
    <row r="58" spans="2:10">
      <c r="B58" s="66">
        <v>45108</v>
      </c>
      <c r="C58" s="67">
        <v>68.316044898000001</v>
      </c>
      <c r="D58" s="67">
        <v>33.015198654000002</v>
      </c>
      <c r="G58" s="67">
        <v>46.014317349999999</v>
      </c>
      <c r="H58" s="67">
        <v>55.365060421999999</v>
      </c>
      <c r="I58" s="68">
        <f t="shared" si="0"/>
        <v>101.379377772</v>
      </c>
      <c r="J58" s="19">
        <f>I58/I57</f>
        <v>0.99232619174341252</v>
      </c>
    </row>
    <row r="59" spans="2:10">
      <c r="B59" s="66">
        <v>45139</v>
      </c>
      <c r="C59" s="67">
        <v>68.169772367999997</v>
      </c>
      <c r="D59" s="67">
        <v>32.752287975000002</v>
      </c>
      <c r="G59" s="67">
        <v>46.453306108</v>
      </c>
      <c r="H59" s="67">
        <v>54.990974070999997</v>
      </c>
      <c r="I59" s="68">
        <f t="shared" si="0"/>
        <v>101.444280179</v>
      </c>
      <c r="J59" s="19">
        <f t="shared" ref="J59:J63" si="1">I59/I58</f>
        <v>1.0006401933847529</v>
      </c>
    </row>
    <row r="60" spans="2:10">
      <c r="B60" s="66">
        <v>45170</v>
      </c>
      <c r="C60" s="67">
        <v>67.884964198999995</v>
      </c>
      <c r="D60" s="67">
        <v>32.957676708999998</v>
      </c>
      <c r="G60" s="67">
        <v>46.456583406</v>
      </c>
      <c r="H60" s="67">
        <v>55.738297948000003</v>
      </c>
      <c r="I60" s="68">
        <f t="shared" si="0"/>
        <v>102.194881354</v>
      </c>
      <c r="J60" s="19">
        <f t="shared" si="1"/>
        <v>1.0073991473316737</v>
      </c>
    </row>
    <row r="61" spans="2:10">
      <c r="B61" s="66">
        <v>45200</v>
      </c>
      <c r="C61" s="67">
        <v>68.317124217</v>
      </c>
      <c r="D61" s="67">
        <v>33.238203634999998</v>
      </c>
      <c r="G61" s="67">
        <v>46.477755387999999</v>
      </c>
      <c r="H61" s="67">
        <v>54.316780833000003</v>
      </c>
      <c r="I61" s="68">
        <f t="shared" si="0"/>
        <v>100.794536221</v>
      </c>
      <c r="J61" s="19">
        <f t="shared" si="1"/>
        <v>0.98629730653388359</v>
      </c>
    </row>
    <row r="62" spans="2:10">
      <c r="B62" s="66">
        <v>45231</v>
      </c>
      <c r="C62" s="67">
        <v>68.711343912999993</v>
      </c>
      <c r="D62" s="67">
        <v>33.321514090000001</v>
      </c>
      <c r="G62" s="67">
        <v>46.475345738000001</v>
      </c>
      <c r="H62" s="67">
        <v>55.356829077</v>
      </c>
      <c r="I62" s="68">
        <f t="shared" si="0"/>
        <v>101.832174815</v>
      </c>
      <c r="J62" s="19">
        <f t="shared" si="1"/>
        <v>1.0102945916802959</v>
      </c>
    </row>
    <row r="63" spans="2:10">
      <c r="B63" s="66">
        <v>45261</v>
      </c>
      <c r="C63" s="67">
        <v>68.491944119999999</v>
      </c>
      <c r="D63" s="67">
        <v>33.428261026000001</v>
      </c>
      <c r="G63" s="67">
        <v>46.930914795</v>
      </c>
      <c r="H63" s="67">
        <v>56.294893150999997</v>
      </c>
      <c r="I63" s="68">
        <f t="shared" si="0"/>
        <v>103.225807946</v>
      </c>
      <c r="J63" s="19">
        <f t="shared" si="1"/>
        <v>1.0136855874239339</v>
      </c>
    </row>
    <row r="64" spans="2:10">
      <c r="B64" s="66">
        <v>45292</v>
      </c>
      <c r="C64" s="67">
        <v>68.28150771</v>
      </c>
      <c r="D64" s="67">
        <v>34.004864546999997</v>
      </c>
      <c r="G64" s="67">
        <v>45.290552779999999</v>
      </c>
      <c r="H64" s="67">
        <v>55.547762573999997</v>
      </c>
      <c r="I64" s="68">
        <f t="shared" si="0"/>
        <v>100.838315354</v>
      </c>
      <c r="J64" s="19">
        <f>I64/I63</f>
        <v>0.97687116584983325</v>
      </c>
    </row>
    <row r="65" spans="1:10">
      <c r="B65" s="66">
        <v>45323</v>
      </c>
      <c r="C65" s="67">
        <v>68.320214715000006</v>
      </c>
      <c r="D65" s="67">
        <v>33.908167712999997</v>
      </c>
      <c r="G65" s="67">
        <v>46.930309497000003</v>
      </c>
      <c r="H65" s="67">
        <v>56.928501463000003</v>
      </c>
      <c r="I65" s="68">
        <f t="shared" si="0"/>
        <v>103.85881096</v>
      </c>
      <c r="J65" s="19">
        <f t="shared" ref="J65:J75" si="2">I65/I64</f>
        <v>1.0299538483501667</v>
      </c>
    </row>
    <row r="66" spans="1:10">
      <c r="B66" s="66">
        <v>45352</v>
      </c>
      <c r="C66" s="67">
        <v>68.486740402999999</v>
      </c>
      <c r="D66" s="67">
        <v>33.971572739999999</v>
      </c>
      <c r="G66" s="67">
        <v>46.017134476000003</v>
      </c>
      <c r="H66" s="67">
        <v>56.258488804999999</v>
      </c>
      <c r="I66" s="68">
        <f t="shared" si="0"/>
        <v>102.27562328100001</v>
      </c>
      <c r="J66" s="19">
        <f t="shared" si="2"/>
        <v>0.98475634696405545</v>
      </c>
    </row>
    <row r="67" spans="1:10">
      <c r="B67" s="66">
        <v>45383</v>
      </c>
      <c r="C67" s="67">
        <v>68.645185380000001</v>
      </c>
      <c r="D67" s="67">
        <v>33.929775014000001</v>
      </c>
      <c r="G67" s="67">
        <v>45.580995301999998</v>
      </c>
      <c r="H67" s="67">
        <v>56.237861242000001</v>
      </c>
      <c r="I67" s="68">
        <f t="shared" si="0"/>
        <v>101.818856544</v>
      </c>
      <c r="J67" s="19">
        <f t="shared" si="2"/>
        <v>0.99553396281198836</v>
      </c>
    </row>
    <row r="68" spans="1:10">
      <c r="B68" s="66">
        <v>45413</v>
      </c>
      <c r="C68" s="67">
        <v>68.729547951000001</v>
      </c>
      <c r="D68" s="67">
        <v>33.960040882000001</v>
      </c>
      <c r="G68" s="67">
        <v>45.139520023999999</v>
      </c>
      <c r="H68" s="67">
        <v>56.679912889000001</v>
      </c>
      <c r="I68" s="68">
        <f t="shared" si="0"/>
        <v>101.819432913</v>
      </c>
      <c r="J68" s="19">
        <f t="shared" si="2"/>
        <v>1.0000056607294519</v>
      </c>
    </row>
    <row r="69" spans="1:10">
      <c r="B69" s="66">
        <v>45444</v>
      </c>
      <c r="C69" s="67">
        <v>69.170941907</v>
      </c>
      <c r="D69" s="67">
        <v>34.064761038999997</v>
      </c>
      <c r="G69" s="67">
        <v>46.105436601999997</v>
      </c>
      <c r="H69" s="67">
        <v>57.343647027000003</v>
      </c>
      <c r="I69" s="68">
        <f t="shared" si="0"/>
        <v>103.449083629</v>
      </c>
      <c r="J69" s="19">
        <f t="shared" si="2"/>
        <v>1.0160053014378154</v>
      </c>
    </row>
    <row r="70" spans="1:10">
      <c r="B70" s="66">
        <v>45474</v>
      </c>
      <c r="C70" s="67">
        <v>69.489395535</v>
      </c>
      <c r="D70" s="67">
        <v>34.079031514</v>
      </c>
      <c r="G70" s="67">
        <v>46.404939708000001</v>
      </c>
      <c r="H70" s="67">
        <v>56.697131622999997</v>
      </c>
      <c r="I70" s="68">
        <f t="shared" si="0"/>
        <v>103.10207133099999</v>
      </c>
      <c r="J70" s="19">
        <f t="shared" si="2"/>
        <v>0.99664557397874587</v>
      </c>
    </row>
    <row r="71" spans="1:10">
      <c r="B71" s="66">
        <v>45505</v>
      </c>
      <c r="C71" s="67">
        <v>69.321338980999997</v>
      </c>
      <c r="D71" s="67">
        <v>34.089125496000001</v>
      </c>
      <c r="G71" s="67">
        <v>46.879176477000001</v>
      </c>
      <c r="H71" s="67">
        <v>56.306449895999997</v>
      </c>
      <c r="I71" s="68">
        <f t="shared" si="0"/>
        <v>103.18562637299999</v>
      </c>
      <c r="J71" s="19">
        <f t="shared" si="2"/>
        <v>1.0008104108959339</v>
      </c>
    </row>
    <row r="72" spans="1:10">
      <c r="B72" s="66">
        <v>45536</v>
      </c>
      <c r="C72" s="67">
        <v>69.109980526000001</v>
      </c>
      <c r="D72" s="67">
        <v>34.044374103000003</v>
      </c>
      <c r="G72" s="67">
        <v>46.506705087999997</v>
      </c>
      <c r="H72" s="67">
        <v>57.074713324999998</v>
      </c>
      <c r="I72" s="68">
        <f t="shared" si="0"/>
        <v>103.58141841299999</v>
      </c>
      <c r="J72" s="19">
        <f t="shared" si="2"/>
        <v>1.0038357284237369</v>
      </c>
    </row>
    <row r="73" spans="1:10">
      <c r="B73" s="66">
        <v>45566</v>
      </c>
      <c r="C73" s="67">
        <v>69.538141410999998</v>
      </c>
      <c r="D73" s="67">
        <v>33.919860393</v>
      </c>
      <c r="G73" s="67">
        <v>46.463326750999997</v>
      </c>
      <c r="H73" s="67">
        <v>55.619384123000003</v>
      </c>
      <c r="I73" s="68">
        <f t="shared" si="0"/>
        <v>102.082710874</v>
      </c>
      <c r="J73" s="19">
        <f t="shared" si="2"/>
        <v>0.98553111588968256</v>
      </c>
    </row>
    <row r="74" spans="1:10">
      <c r="B74" s="66">
        <v>45597</v>
      </c>
      <c r="C74" s="67">
        <v>69.774742373999999</v>
      </c>
      <c r="D74" s="67">
        <v>33.773128739999997</v>
      </c>
      <c r="G74" s="67">
        <v>46.354982894000003</v>
      </c>
      <c r="H74" s="67">
        <v>56.663105117999997</v>
      </c>
      <c r="I74" s="68">
        <f t="shared" si="0"/>
        <v>103.01808801199999</v>
      </c>
      <c r="J74" s="19">
        <f t="shared" si="2"/>
        <v>1.0091629339580777</v>
      </c>
    </row>
    <row r="75" spans="1:10">
      <c r="B75" s="66">
        <v>45627</v>
      </c>
      <c r="C75" s="67">
        <v>69.664507095000005</v>
      </c>
      <c r="D75" s="67">
        <v>33.739950399999998</v>
      </c>
      <c r="G75" s="67">
        <v>46.928214406999999</v>
      </c>
      <c r="H75" s="67">
        <v>57.682413578999999</v>
      </c>
      <c r="I75" s="68">
        <f t="shared" si="0"/>
        <v>104.610627986</v>
      </c>
      <c r="J75" s="19">
        <f t="shared" si="2"/>
        <v>1.0154588383917056</v>
      </c>
    </row>
    <row r="76" spans="1:10">
      <c r="B76" s="66"/>
      <c r="C76" s="67"/>
      <c r="D76" s="67"/>
      <c r="G76" s="67"/>
      <c r="H76" s="67"/>
    </row>
    <row r="77" spans="1:10">
      <c r="B77" s="32" t="s">
        <v>75</v>
      </c>
    </row>
    <row r="78" spans="1:10">
      <c r="A78" s="66"/>
      <c r="I78" s="22"/>
    </row>
    <row r="79" spans="1:10">
      <c r="B79" s="65"/>
      <c r="C79" s="21" t="s">
        <v>76</v>
      </c>
      <c r="I79" s="22"/>
    </row>
    <row r="80" spans="1:10">
      <c r="B80" s="64">
        <v>31.5</v>
      </c>
      <c r="C80" s="19">
        <v>0</v>
      </c>
      <c r="F80" s="63">
        <v>31</v>
      </c>
      <c r="I80" s="22"/>
    </row>
    <row r="81" spans="2:6">
      <c r="B81" s="64">
        <v>31.5</v>
      </c>
      <c r="C81" s="19">
        <v>1.2</v>
      </c>
      <c r="F81" s="63">
        <v>31</v>
      </c>
    </row>
  </sheetData>
  <phoneticPr fontId="26" type="noConversion"/>
  <conditionalFormatting sqref="C28:D76">
    <cfRule type="expression" dxfId="3" priority="1">
      <formula>ISNA(C28)</formula>
    </cfRule>
  </conditionalFormatting>
  <conditionalFormatting sqref="G28:H76">
    <cfRule type="expression" dxfId="2" priority="2">
      <formula>ISNA(G28)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C677C-1D63-794C-88D6-0F9E2A576D5B}">
  <sheetPr>
    <pageSetUpPr fitToPage="1"/>
  </sheetPr>
  <dimension ref="A2:Q103"/>
  <sheetViews>
    <sheetView topLeftCell="A57" zoomScaleNormal="100" workbookViewId="0">
      <selection activeCell="B80" sqref="B80"/>
    </sheetView>
  </sheetViews>
  <sheetFormatPr baseColWidth="10" defaultColWidth="9.1640625" defaultRowHeight="13"/>
  <cols>
    <col min="1" max="1" width="9.1640625" style="41"/>
    <col min="2" max="2" width="15.5" style="41" customWidth="1"/>
    <col min="3" max="15" width="9.1640625" style="41"/>
    <col min="16" max="16" width="20.5" style="41" customWidth="1"/>
    <col min="17" max="17" width="14.83203125" style="41" customWidth="1"/>
    <col min="18" max="16384" width="9.1640625" style="41"/>
  </cols>
  <sheetData>
    <row r="2" spans="1:17" ht="16">
      <c r="A2" s="36" t="s">
        <v>74</v>
      </c>
    </row>
    <row r="3" spans="1:17">
      <c r="A3" s="35"/>
    </row>
    <row r="4" spans="1:17">
      <c r="A4" s="42"/>
      <c r="B4" s="42"/>
      <c r="C4" s="42"/>
      <c r="D4" s="42"/>
      <c r="E4" s="42"/>
      <c r="F4" s="42"/>
      <c r="G4" s="42"/>
      <c r="H4" s="42"/>
      <c r="I4" s="42"/>
      <c r="J4" s="42"/>
    </row>
    <row r="5" spans="1:17">
      <c r="A5" s="42"/>
      <c r="B5" s="42"/>
      <c r="C5" s="42"/>
      <c r="D5" s="42"/>
      <c r="E5" s="42"/>
      <c r="F5" s="42"/>
      <c r="G5" s="42"/>
      <c r="H5" s="42"/>
      <c r="I5" s="42"/>
      <c r="J5" s="42"/>
      <c r="L5" s="43"/>
      <c r="P5" s="83" t="s">
        <v>67</v>
      </c>
      <c r="Q5" s="84"/>
    </row>
    <row r="6" spans="1:17">
      <c r="A6" s="42"/>
      <c r="B6" s="42"/>
      <c r="C6" s="42"/>
      <c r="D6" s="42"/>
      <c r="E6" s="42"/>
      <c r="F6" s="42"/>
      <c r="G6" s="42"/>
      <c r="H6" s="42"/>
      <c r="I6" s="42"/>
      <c r="J6" s="42"/>
      <c r="L6" s="43"/>
      <c r="P6" s="45" t="s">
        <v>50</v>
      </c>
      <c r="Q6" s="46" t="s">
        <v>66</v>
      </c>
    </row>
    <row r="7" spans="1:17">
      <c r="A7" s="42"/>
      <c r="B7" s="42"/>
      <c r="C7" s="42"/>
      <c r="D7" s="42"/>
      <c r="E7" s="42"/>
      <c r="F7" s="42"/>
      <c r="G7" s="42"/>
      <c r="H7" s="42"/>
      <c r="I7" s="42"/>
      <c r="J7" s="42"/>
      <c r="P7" s="47" t="s">
        <v>49</v>
      </c>
      <c r="Q7" s="48"/>
    </row>
    <row r="8" spans="1:17">
      <c r="A8" s="42"/>
      <c r="B8" s="42"/>
      <c r="C8" s="42"/>
      <c r="D8" s="42"/>
      <c r="E8" s="42"/>
      <c r="F8" s="42"/>
      <c r="G8" s="42"/>
      <c r="H8" s="42"/>
      <c r="I8" s="42"/>
      <c r="J8" s="42"/>
      <c r="P8" s="47" t="s">
        <v>48</v>
      </c>
      <c r="Q8" s="48" t="s">
        <v>65</v>
      </c>
    </row>
    <row r="9" spans="1:17">
      <c r="A9" s="42"/>
      <c r="B9" s="42"/>
      <c r="C9" s="42"/>
      <c r="D9" s="42"/>
      <c r="E9" s="42"/>
      <c r="F9" s="42"/>
      <c r="G9" s="42"/>
      <c r="H9" s="42"/>
      <c r="I9" s="42"/>
      <c r="J9" s="42"/>
      <c r="P9" s="47" t="s">
        <v>47</v>
      </c>
      <c r="Q9" s="48" t="s">
        <v>64</v>
      </c>
    </row>
    <row r="10" spans="1:17">
      <c r="A10" s="42"/>
      <c r="B10" s="42"/>
      <c r="C10" s="42"/>
      <c r="D10" s="42"/>
      <c r="E10" s="42"/>
      <c r="F10" s="42"/>
      <c r="G10" s="42"/>
      <c r="H10" s="42"/>
      <c r="I10" s="42"/>
      <c r="J10" s="42"/>
      <c r="P10" s="47" t="s">
        <v>46</v>
      </c>
      <c r="Q10" s="48" t="s">
        <v>63</v>
      </c>
    </row>
    <row r="11" spans="1:17">
      <c r="A11" s="42"/>
      <c r="B11" s="42"/>
      <c r="C11" s="42"/>
      <c r="D11" s="42"/>
      <c r="E11" s="42"/>
      <c r="F11" s="42"/>
      <c r="G11" s="42"/>
      <c r="H11" s="42"/>
      <c r="I11" s="42"/>
      <c r="J11" s="42"/>
      <c r="P11" s="49" t="s">
        <v>45</v>
      </c>
      <c r="Q11" s="48"/>
    </row>
    <row r="12" spans="1:17">
      <c r="A12" s="42"/>
      <c r="B12" s="42"/>
      <c r="C12" s="42"/>
      <c r="D12" s="42"/>
      <c r="E12" s="42"/>
      <c r="F12" s="42"/>
      <c r="G12" s="42"/>
      <c r="H12" s="42"/>
      <c r="I12" s="42"/>
      <c r="J12" s="42"/>
      <c r="P12" s="47" t="s">
        <v>44</v>
      </c>
      <c r="Q12" s="48" t="s">
        <v>62</v>
      </c>
    </row>
    <row r="13" spans="1:17">
      <c r="A13" s="42"/>
      <c r="B13" s="42"/>
      <c r="C13" s="42"/>
      <c r="D13" s="42"/>
      <c r="E13" s="42"/>
      <c r="F13" s="42"/>
      <c r="G13" s="42"/>
      <c r="H13" s="42"/>
      <c r="I13" s="42"/>
      <c r="J13" s="42"/>
      <c r="P13" s="47" t="s">
        <v>43</v>
      </c>
      <c r="Q13" s="48" t="s">
        <v>61</v>
      </c>
    </row>
    <row r="14" spans="1:17">
      <c r="A14" s="42"/>
      <c r="B14" s="42"/>
      <c r="C14" s="42"/>
      <c r="D14" s="42"/>
      <c r="E14" s="42"/>
      <c r="F14" s="42"/>
      <c r="G14" s="42"/>
      <c r="H14" s="42"/>
      <c r="I14" s="42"/>
      <c r="J14" s="42"/>
      <c r="P14" s="47" t="s">
        <v>42</v>
      </c>
      <c r="Q14" s="48" t="s">
        <v>60</v>
      </c>
    </row>
    <row r="15" spans="1:17">
      <c r="A15" s="42"/>
      <c r="B15" s="42"/>
      <c r="C15" s="42"/>
      <c r="D15" s="42"/>
      <c r="E15" s="42"/>
      <c r="F15" s="42"/>
      <c r="G15" s="42"/>
      <c r="H15" s="42"/>
      <c r="I15" s="42"/>
      <c r="J15" s="42"/>
      <c r="P15" s="47" t="s">
        <v>41</v>
      </c>
      <c r="Q15" s="48" t="s">
        <v>59</v>
      </c>
    </row>
    <row r="16" spans="1:17">
      <c r="A16" s="42"/>
      <c r="B16" s="42"/>
      <c r="C16" s="42"/>
      <c r="D16" s="42"/>
      <c r="E16" s="42"/>
      <c r="F16" s="42"/>
      <c r="G16" s="42"/>
      <c r="H16" s="42"/>
      <c r="I16" s="42"/>
      <c r="J16" s="42"/>
      <c r="P16" s="47" t="s">
        <v>40</v>
      </c>
      <c r="Q16" s="48"/>
    </row>
    <row r="17" spans="1:17">
      <c r="A17" s="42"/>
      <c r="B17" s="42"/>
      <c r="C17" s="42"/>
      <c r="D17" s="42"/>
      <c r="E17" s="42"/>
      <c r="F17" s="42"/>
      <c r="G17" s="42"/>
      <c r="H17" s="42"/>
      <c r="I17" s="42"/>
      <c r="J17" s="42"/>
      <c r="P17" s="47" t="s">
        <v>39</v>
      </c>
      <c r="Q17" s="48" t="s">
        <v>58</v>
      </c>
    </row>
    <row r="18" spans="1:17">
      <c r="A18" s="42"/>
      <c r="B18" s="42"/>
      <c r="C18" s="42"/>
      <c r="D18" s="42"/>
      <c r="E18" s="42"/>
      <c r="F18" s="42"/>
      <c r="G18" s="42"/>
      <c r="H18" s="42"/>
      <c r="I18" s="42"/>
      <c r="J18" s="42"/>
      <c r="P18" s="47" t="s">
        <v>38</v>
      </c>
      <c r="Q18" s="48" t="s">
        <v>57</v>
      </c>
    </row>
    <row r="19" spans="1:17">
      <c r="A19" s="42"/>
      <c r="B19" s="42"/>
      <c r="C19" s="42"/>
      <c r="D19" s="42"/>
      <c r="E19" s="42"/>
      <c r="F19" s="42"/>
      <c r="G19" s="42"/>
      <c r="H19" s="42"/>
      <c r="I19" s="42"/>
      <c r="J19" s="42"/>
      <c r="P19" s="47" t="s">
        <v>37</v>
      </c>
      <c r="Q19" s="48" t="s">
        <v>56</v>
      </c>
    </row>
    <row r="20" spans="1:17">
      <c r="A20" s="42"/>
      <c r="B20" s="42"/>
      <c r="C20" s="42"/>
      <c r="D20" s="42"/>
      <c r="E20" s="42"/>
      <c r="F20" s="42"/>
      <c r="G20" s="42"/>
      <c r="H20" s="42"/>
      <c r="I20" s="42"/>
      <c r="J20" s="42"/>
      <c r="P20" s="47" t="s">
        <v>36</v>
      </c>
      <c r="Q20" s="48" t="s">
        <v>55</v>
      </c>
    </row>
    <row r="21" spans="1:17">
      <c r="A21" s="42"/>
      <c r="B21" s="42"/>
      <c r="C21" s="42"/>
      <c r="D21" s="42"/>
      <c r="E21" s="42"/>
      <c r="F21" s="42"/>
      <c r="G21" s="42"/>
      <c r="H21" s="42"/>
      <c r="I21" s="42"/>
      <c r="J21" s="42"/>
      <c r="P21" s="47" t="s">
        <v>35</v>
      </c>
      <c r="Q21" s="48"/>
    </row>
    <row r="22" spans="1:17">
      <c r="A22" s="42"/>
      <c r="B22" s="42"/>
      <c r="C22" s="42"/>
      <c r="D22" s="42"/>
      <c r="E22" s="42"/>
      <c r="F22" s="42"/>
      <c r="G22" s="42"/>
      <c r="H22" s="42"/>
      <c r="I22" s="42"/>
      <c r="J22" s="42"/>
      <c r="P22" s="50" t="s">
        <v>34</v>
      </c>
      <c r="Q22" s="51" t="s">
        <v>54</v>
      </c>
    </row>
    <row r="23" spans="1:17">
      <c r="A23" s="42"/>
      <c r="B23" s="42"/>
      <c r="C23" s="42"/>
      <c r="D23" s="42"/>
      <c r="E23" s="42"/>
      <c r="F23" s="42"/>
      <c r="G23" s="42"/>
      <c r="H23" s="42"/>
      <c r="I23" s="42"/>
      <c r="J23" s="42"/>
    </row>
    <row r="24" spans="1:17">
      <c r="A24" s="42"/>
      <c r="B24" s="42"/>
      <c r="C24" s="42"/>
      <c r="D24" s="42"/>
      <c r="E24" s="42"/>
      <c r="F24" s="42"/>
      <c r="G24" s="42"/>
      <c r="H24" s="42"/>
      <c r="I24" s="42"/>
      <c r="J24" s="42"/>
    </row>
    <row r="25" spans="1:17">
      <c r="A25" s="42"/>
      <c r="B25" s="42"/>
      <c r="C25" s="42"/>
      <c r="D25" s="42"/>
      <c r="E25" s="42"/>
      <c r="F25" s="42"/>
      <c r="G25" s="42"/>
      <c r="H25" s="42"/>
      <c r="I25" s="42"/>
      <c r="J25" s="42"/>
    </row>
    <row r="26" spans="1:17">
      <c r="B26" s="52"/>
      <c r="C26" s="53"/>
      <c r="D26" s="85" t="s">
        <v>53</v>
      </c>
      <c r="E26" s="85"/>
      <c r="F26" s="85"/>
      <c r="G26" s="85"/>
      <c r="H26" s="54"/>
      <c r="I26" s="55" t="s">
        <v>52</v>
      </c>
      <c r="J26" s="56"/>
      <c r="K26" s="55"/>
      <c r="L26" s="55"/>
    </row>
    <row r="27" spans="1:17">
      <c r="B27" s="53" t="s">
        <v>51</v>
      </c>
      <c r="C27" s="53">
        <v>2020</v>
      </c>
      <c r="D27" s="53">
        <v>2021</v>
      </c>
      <c r="E27" s="53">
        <v>2022</v>
      </c>
      <c r="F27" s="53">
        <v>2023</v>
      </c>
      <c r="G27" s="53">
        <v>2024</v>
      </c>
      <c r="H27" s="53"/>
      <c r="I27" s="53">
        <v>2021</v>
      </c>
      <c r="J27" s="53">
        <v>2022</v>
      </c>
      <c r="K27" s="53">
        <v>2023</v>
      </c>
      <c r="L27" s="53">
        <v>2024</v>
      </c>
    </row>
    <row r="28" spans="1:17">
      <c r="B28" s="57" t="s">
        <v>50</v>
      </c>
      <c r="C28" s="33">
        <v>30.685365007000001</v>
      </c>
      <c r="D28" s="33">
        <v>31.660570221</v>
      </c>
      <c r="E28" s="33">
        <v>34.165785049</v>
      </c>
      <c r="F28" s="33">
        <v>33.470442335999998</v>
      </c>
      <c r="G28" s="33">
        <v>33.957365725999999</v>
      </c>
      <c r="H28" s="58"/>
      <c r="I28" s="59">
        <f>D28-C28</f>
        <v>0.97520521399999893</v>
      </c>
      <c r="J28" s="59">
        <f>E28-D28</f>
        <v>2.5052148279999997</v>
      </c>
      <c r="K28" s="59">
        <f>F28-E28</f>
        <v>-0.69534271300000228</v>
      </c>
      <c r="L28" s="59">
        <f>G28-F28</f>
        <v>0.48692339000000118</v>
      </c>
    </row>
    <row r="29" spans="1:17">
      <c r="B29" s="57" t="s">
        <v>49</v>
      </c>
      <c r="C29" s="58">
        <f>SUM(C30:C32)</f>
        <v>25.787967755499999</v>
      </c>
      <c r="D29" s="58">
        <f>SUM(D30:D32)</f>
        <v>26.456091434200001</v>
      </c>
      <c r="E29" s="58">
        <f>SUM(E30:E32)</f>
        <v>27.8391454669</v>
      </c>
      <c r="F29" s="58">
        <f>SUM(F30:F32)</f>
        <v>29.444056826499999</v>
      </c>
      <c r="G29" s="58">
        <f>SUM(G30:G32)</f>
        <v>30.239719126200001</v>
      </c>
      <c r="H29" s="58"/>
      <c r="I29" s="59">
        <f t="shared" ref="I29:L44" si="0">D29-C29</f>
        <v>0.66812367870000244</v>
      </c>
      <c r="J29" s="59">
        <f t="shared" si="0"/>
        <v>1.3830540326999987</v>
      </c>
      <c r="K29" s="59">
        <f t="shared" si="0"/>
        <v>1.6049113595999991</v>
      </c>
      <c r="L29" s="59">
        <f t="shared" si="0"/>
        <v>0.7956622997000018</v>
      </c>
    </row>
    <row r="30" spans="1:17">
      <c r="B30" s="57" t="s">
        <v>48</v>
      </c>
      <c r="C30" s="33">
        <v>5.2346501015999998</v>
      </c>
      <c r="D30" s="33">
        <v>5.5374510031000002</v>
      </c>
      <c r="E30" s="33">
        <v>5.7007438959999996</v>
      </c>
      <c r="F30" s="33">
        <v>5.8350329463000001</v>
      </c>
      <c r="G30" s="33">
        <v>6.1459068685</v>
      </c>
      <c r="H30" s="58"/>
      <c r="I30" s="59">
        <f t="shared" si="0"/>
        <v>0.30280090150000039</v>
      </c>
      <c r="J30" s="59">
        <f t="shared" si="0"/>
        <v>0.16329289289999949</v>
      </c>
      <c r="K30" s="59">
        <f t="shared" si="0"/>
        <v>0.13428905030000049</v>
      </c>
      <c r="L30" s="59">
        <f t="shared" si="0"/>
        <v>0.31087392219999987</v>
      </c>
    </row>
    <row r="31" spans="1:17">
      <c r="B31" s="57" t="s">
        <v>47</v>
      </c>
      <c r="C31" s="33">
        <v>1.9336431699000001</v>
      </c>
      <c r="D31" s="33">
        <v>1.9236573540999999</v>
      </c>
      <c r="E31" s="33">
        <v>1.9026134259</v>
      </c>
      <c r="F31" s="33">
        <v>2.1228446272000001</v>
      </c>
      <c r="G31" s="33">
        <v>2.0815198116999998</v>
      </c>
      <c r="H31" s="58"/>
      <c r="I31" s="59">
        <f t="shared" si="0"/>
        <v>-9.9858158000001307E-3</v>
      </c>
      <c r="J31" s="59">
        <f t="shared" si="0"/>
        <v>-2.1043928199999895E-2</v>
      </c>
      <c r="K31" s="59">
        <f t="shared" si="0"/>
        <v>0.22023120130000007</v>
      </c>
      <c r="L31" s="59">
        <f t="shared" si="0"/>
        <v>-4.1324815500000334E-2</v>
      </c>
    </row>
    <row r="32" spans="1:17">
      <c r="B32" s="57" t="s">
        <v>46</v>
      </c>
      <c r="C32" s="33">
        <v>18.619674484000001</v>
      </c>
      <c r="D32" s="33">
        <v>18.994983077000001</v>
      </c>
      <c r="E32" s="33">
        <v>20.235788145000001</v>
      </c>
      <c r="F32" s="33">
        <v>21.486179253</v>
      </c>
      <c r="G32" s="33">
        <v>22.012292446</v>
      </c>
      <c r="H32" s="58"/>
      <c r="I32" s="59">
        <f t="shared" si="0"/>
        <v>0.37530859299999975</v>
      </c>
      <c r="J32" s="59">
        <f t="shared" si="0"/>
        <v>1.2408050680000002</v>
      </c>
      <c r="K32" s="59">
        <f t="shared" si="0"/>
        <v>1.2503911079999988</v>
      </c>
      <c r="L32" s="59">
        <f t="shared" si="0"/>
        <v>0.52611319300000048</v>
      </c>
    </row>
    <row r="33" spans="2:12">
      <c r="B33" s="59" t="s">
        <v>45</v>
      </c>
      <c r="C33" s="58">
        <f>SUM(C34:C37)</f>
        <v>13.295805784819999</v>
      </c>
      <c r="D33" s="58">
        <f>SUM(D34:D37)</f>
        <v>13.609746187520001</v>
      </c>
      <c r="E33" s="58">
        <f>SUM(E34:E37)</f>
        <v>13.69476922482</v>
      </c>
      <c r="F33" s="58">
        <f>SUM(F34:F37)</f>
        <v>13.520831544890001</v>
      </c>
      <c r="G33" s="58">
        <f>SUM(G34:G37)</f>
        <v>13.47837890003</v>
      </c>
      <c r="H33" s="58"/>
      <c r="I33" s="59">
        <f t="shared" si="0"/>
        <v>0.3139404027000019</v>
      </c>
      <c r="J33" s="59">
        <f t="shared" si="0"/>
        <v>8.502303729999916E-2</v>
      </c>
      <c r="K33" s="59">
        <f t="shared" si="0"/>
        <v>-0.17393767992999898</v>
      </c>
      <c r="L33" s="59">
        <f t="shared" si="0"/>
        <v>-4.2452644860000888E-2</v>
      </c>
    </row>
    <row r="34" spans="2:12">
      <c r="B34" s="57" t="s">
        <v>44</v>
      </c>
      <c r="C34" s="33">
        <v>10.49599738</v>
      </c>
      <c r="D34" s="33">
        <v>10.776717886</v>
      </c>
      <c r="E34" s="33">
        <v>10.93765773</v>
      </c>
      <c r="F34" s="33">
        <v>10.643428276</v>
      </c>
      <c r="G34" s="33">
        <v>10.601162034</v>
      </c>
      <c r="H34" s="58"/>
      <c r="I34" s="59">
        <f t="shared" si="0"/>
        <v>0.28072050599999976</v>
      </c>
      <c r="J34" s="59">
        <f>E34-D34</f>
        <v>0.16093984399999961</v>
      </c>
      <c r="K34" s="59">
        <f>F34-E34</f>
        <v>-0.29422945399999989</v>
      </c>
      <c r="L34" s="59">
        <f>G34-F34</f>
        <v>-4.2266242000000176E-2</v>
      </c>
    </row>
    <row r="35" spans="2:12">
      <c r="B35" s="57" t="s">
        <v>43</v>
      </c>
      <c r="C35" s="33">
        <v>0.70036833226999995</v>
      </c>
      <c r="D35" s="33">
        <v>0.71673507282000004</v>
      </c>
      <c r="E35" s="33">
        <v>0.67277606538000001</v>
      </c>
      <c r="F35" s="33">
        <v>0.63895044408000001</v>
      </c>
      <c r="G35" s="33">
        <v>0.6527694973</v>
      </c>
      <c r="H35" s="58"/>
      <c r="I35" s="59">
        <f t="shared" si="0"/>
        <v>1.6366740550000092E-2</v>
      </c>
      <c r="J35" s="59">
        <f t="shared" si="0"/>
        <v>-4.3959007440000031E-2</v>
      </c>
      <c r="K35" s="59">
        <f t="shared" si="0"/>
        <v>-3.3825621299999997E-2</v>
      </c>
      <c r="L35" s="59">
        <f t="shared" si="0"/>
        <v>1.3819053219999988E-2</v>
      </c>
    </row>
    <row r="36" spans="2:12">
      <c r="B36" s="57" t="s">
        <v>42</v>
      </c>
      <c r="C36" s="33">
        <v>1.8594292261000001</v>
      </c>
      <c r="D36" s="33">
        <v>1.863563248</v>
      </c>
      <c r="E36" s="33">
        <v>1.8293171151000001</v>
      </c>
      <c r="F36" s="33">
        <v>1.9638376212999999</v>
      </c>
      <c r="G36" s="33">
        <v>1.9497205271</v>
      </c>
      <c r="H36" s="58"/>
      <c r="I36" s="59">
        <f t="shared" si="0"/>
        <v>4.1340218999998957E-3</v>
      </c>
      <c r="J36" s="59">
        <f t="shared" si="0"/>
        <v>-3.4246132899999893E-2</v>
      </c>
      <c r="K36" s="59">
        <f t="shared" si="0"/>
        <v>0.13452050619999989</v>
      </c>
      <c r="L36" s="59">
        <f t="shared" si="0"/>
        <v>-1.4117094199999958E-2</v>
      </c>
    </row>
    <row r="37" spans="2:12">
      <c r="B37" s="57" t="s">
        <v>41</v>
      </c>
      <c r="C37" s="33">
        <v>0.24001084645000001</v>
      </c>
      <c r="D37" s="33">
        <v>0.25272998070000002</v>
      </c>
      <c r="E37" s="33">
        <v>0.25501831434</v>
      </c>
      <c r="F37" s="33">
        <v>0.27461520351000002</v>
      </c>
      <c r="G37" s="33">
        <v>0.27472684163</v>
      </c>
      <c r="H37" s="58"/>
      <c r="I37" s="59">
        <f t="shared" si="0"/>
        <v>1.2719134250000014E-2</v>
      </c>
      <c r="J37" s="59">
        <f t="shared" si="0"/>
        <v>2.2883336399999732E-3</v>
      </c>
      <c r="K37" s="59">
        <f t="shared" si="0"/>
        <v>1.959688917000002E-2</v>
      </c>
      <c r="L37" s="59">
        <f t="shared" si="0"/>
        <v>1.1163811999997941E-4</v>
      </c>
    </row>
    <row r="38" spans="2:12">
      <c r="B38" s="57" t="s">
        <v>40</v>
      </c>
      <c r="C38" s="58">
        <f>SUM(C39:C42)</f>
        <v>5.5995700895000002</v>
      </c>
      <c r="D38" s="58">
        <f>SUM(D39:D42)</f>
        <v>5.5179503285700005</v>
      </c>
      <c r="E38" s="58">
        <f>SUM(E39:E42)</f>
        <v>5.6832044145499996</v>
      </c>
      <c r="F38" s="58">
        <f>SUM(F39:F42)</f>
        <v>6.0130411729700004</v>
      </c>
      <c r="G38" s="58">
        <f>SUM(G39:G42)</f>
        <v>6.1963884711199997</v>
      </c>
      <c r="H38" s="58"/>
      <c r="I38" s="59">
        <f t="shared" si="0"/>
        <v>-8.1619760929999785E-2</v>
      </c>
      <c r="J38" s="59">
        <f t="shared" si="0"/>
        <v>0.16525408597999913</v>
      </c>
      <c r="K38" s="59">
        <f t="shared" si="0"/>
        <v>0.32983675842000082</v>
      </c>
      <c r="L38" s="59">
        <f t="shared" si="0"/>
        <v>0.18334729814999928</v>
      </c>
    </row>
    <row r="39" spans="2:12">
      <c r="B39" s="57" t="s">
        <v>39</v>
      </c>
      <c r="C39" s="33">
        <v>0.65611640945000005</v>
      </c>
      <c r="D39" s="33">
        <v>0.70233003132000005</v>
      </c>
      <c r="E39" s="33">
        <v>0.78839453012000005</v>
      </c>
      <c r="F39" s="33">
        <v>0.83085114991999998</v>
      </c>
      <c r="G39" s="33">
        <v>0.87870946188999999</v>
      </c>
      <c r="H39" s="58"/>
      <c r="I39" s="59">
        <f t="shared" si="0"/>
        <v>4.6213621869999999E-2</v>
      </c>
      <c r="J39" s="59">
        <f t="shared" si="0"/>
        <v>8.60644988E-2</v>
      </c>
      <c r="K39" s="59">
        <f t="shared" si="0"/>
        <v>4.2456619799999928E-2</v>
      </c>
      <c r="L39" s="59">
        <f t="shared" si="0"/>
        <v>4.7858311970000011E-2</v>
      </c>
    </row>
    <row r="40" spans="2:12">
      <c r="B40" s="57" t="s">
        <v>38</v>
      </c>
      <c r="C40" s="33">
        <v>3.7693007860000001</v>
      </c>
      <c r="D40" s="33">
        <v>3.6894169395</v>
      </c>
      <c r="E40" s="33">
        <v>3.7634303482</v>
      </c>
      <c r="F40" s="33">
        <v>4.0503515301000004</v>
      </c>
      <c r="G40" s="33">
        <v>4.2216334310999999</v>
      </c>
      <c r="H40" s="58"/>
      <c r="I40" s="59">
        <f t="shared" si="0"/>
        <v>-7.9883846500000022E-2</v>
      </c>
      <c r="J40" s="59">
        <f t="shared" si="0"/>
        <v>7.401340869999995E-2</v>
      </c>
      <c r="K40" s="59">
        <f t="shared" si="0"/>
        <v>0.28692118190000038</v>
      </c>
      <c r="L40" s="59">
        <f t="shared" si="0"/>
        <v>0.17128190099999951</v>
      </c>
    </row>
    <row r="41" spans="2:12">
      <c r="B41" s="57" t="s">
        <v>37</v>
      </c>
      <c r="C41" s="33">
        <v>0.80824252294999999</v>
      </c>
      <c r="D41" s="33">
        <v>0.76418609481999999</v>
      </c>
      <c r="E41" s="33">
        <v>0.77628834788000001</v>
      </c>
      <c r="F41" s="33">
        <v>0.79852503760000004</v>
      </c>
      <c r="G41" s="33">
        <v>0.77695310156999997</v>
      </c>
      <c r="H41" s="58"/>
      <c r="I41" s="59">
        <f t="shared" si="0"/>
        <v>-4.4056428129999992E-2</v>
      </c>
      <c r="J41" s="59">
        <f t="shared" si="0"/>
        <v>1.2102253060000012E-2</v>
      </c>
      <c r="K41" s="59">
        <f t="shared" si="0"/>
        <v>2.2236689720000036E-2</v>
      </c>
      <c r="L41" s="59">
        <f t="shared" si="0"/>
        <v>-2.1571936030000072E-2</v>
      </c>
    </row>
    <row r="42" spans="2:12">
      <c r="B42" s="57" t="s">
        <v>36</v>
      </c>
      <c r="C42" s="33">
        <v>0.36591037110000002</v>
      </c>
      <c r="D42" s="33">
        <v>0.36201726293000003</v>
      </c>
      <c r="E42" s="33">
        <v>0.35509118834999998</v>
      </c>
      <c r="F42" s="33">
        <v>0.33331345535000001</v>
      </c>
      <c r="G42" s="33">
        <v>0.31909247656</v>
      </c>
      <c r="H42" s="58"/>
      <c r="I42" s="59">
        <f t="shared" si="0"/>
        <v>-3.8931081699999925E-3</v>
      </c>
      <c r="J42" s="59">
        <f t="shared" si="0"/>
        <v>-6.9260745800000523E-3</v>
      </c>
      <c r="K42" s="59">
        <f t="shared" si="0"/>
        <v>-2.1777732999999966E-2</v>
      </c>
      <c r="L42" s="59">
        <f t="shared" si="0"/>
        <v>-1.4220978790000005E-2</v>
      </c>
    </row>
    <row r="43" spans="2:12">
      <c r="B43" s="57" t="s">
        <v>35</v>
      </c>
      <c r="C43" s="58">
        <f>C44-C28-C29-C33-C38</f>
        <v>18.509380874180003</v>
      </c>
      <c r="D43" s="58">
        <f>D44-D28-D29-D33-D38</f>
        <v>18.462418902709992</v>
      </c>
      <c r="E43" s="58">
        <f>E44-E28-E29-E33-E38</f>
        <v>18.49542919572999</v>
      </c>
      <c r="F43" s="58">
        <f>F44-F28-F29-F33-F38</f>
        <v>18.847058389640004</v>
      </c>
      <c r="G43" s="58">
        <f>G44-G28-G29-G33-G38</f>
        <v>19.132394056650011</v>
      </c>
      <c r="H43" s="58"/>
      <c r="I43" s="59">
        <f t="shared" si="0"/>
        <v>-4.6961971470011576E-2</v>
      </c>
      <c r="J43" s="59">
        <f t="shared" si="0"/>
        <v>3.3010293019998471E-2</v>
      </c>
      <c r="K43" s="59">
        <f t="shared" si="0"/>
        <v>0.35162919391001424</v>
      </c>
      <c r="L43" s="59">
        <f t="shared" si="0"/>
        <v>0.28533566701000623</v>
      </c>
    </row>
    <row r="44" spans="2:12">
      <c r="B44" s="60" t="s">
        <v>34</v>
      </c>
      <c r="C44" s="34">
        <v>93.878089510999999</v>
      </c>
      <c r="D44" s="34">
        <v>95.706777074000001</v>
      </c>
      <c r="E44" s="34">
        <v>99.878333350999995</v>
      </c>
      <c r="F44" s="34">
        <v>101.29543027</v>
      </c>
      <c r="G44" s="34">
        <v>103.00424628</v>
      </c>
      <c r="H44" s="61"/>
      <c r="I44" s="62">
        <f t="shared" si="0"/>
        <v>1.8286875630000026</v>
      </c>
      <c r="J44" s="62">
        <f t="shared" si="0"/>
        <v>4.1715562769999934</v>
      </c>
      <c r="K44" s="62">
        <f t="shared" si="0"/>
        <v>1.4170969190000022</v>
      </c>
      <c r="L44" s="62">
        <f t="shared" si="0"/>
        <v>1.7088160100000067</v>
      </c>
    </row>
    <row r="45" spans="2:12">
      <c r="B45" s="57"/>
      <c r="C45" s="33"/>
      <c r="D45" s="33"/>
      <c r="E45" s="33"/>
      <c r="H45" s="58"/>
      <c r="I45" s="58"/>
      <c r="J45" s="58"/>
      <c r="K45" s="58"/>
      <c r="L45" s="58"/>
    </row>
    <row r="46" spans="2:12">
      <c r="B46" s="32" t="s">
        <v>75</v>
      </c>
    </row>
    <row r="47" spans="2:12">
      <c r="B47" s="32"/>
    </row>
    <row r="48" spans="2:12">
      <c r="B48" s="32"/>
    </row>
    <row r="49" spans="1:6" ht="28">
      <c r="A49" s="31"/>
      <c r="B49" s="31"/>
      <c r="C49" s="30" t="s">
        <v>33</v>
      </c>
      <c r="D49" s="30" t="s">
        <v>32</v>
      </c>
      <c r="E49" s="29" t="s">
        <v>31</v>
      </c>
      <c r="F49" s="29" t="s">
        <v>30</v>
      </c>
    </row>
    <row r="50" spans="1:6" ht="14">
      <c r="A50" s="19">
        <f>+YEAR(B50)</f>
        <v>2021</v>
      </c>
      <c r="B50" s="27">
        <v>44197</v>
      </c>
      <c r="C50" s="26">
        <v>93.878931647000002</v>
      </c>
      <c r="D50" s="25" t="e">
        <v>#N/A</v>
      </c>
      <c r="E50" s="24"/>
      <c r="F50" s="23">
        <v>93.878931647000002</v>
      </c>
    </row>
    <row r="51" spans="1:6" ht="14">
      <c r="A51" s="19">
        <f t="shared" ref="A51:A97" si="1">+YEAR(B51)</f>
        <v>2021</v>
      </c>
      <c r="B51" s="27">
        <v>44228</v>
      </c>
      <c r="C51" s="26">
        <v>90.521174708000004</v>
      </c>
      <c r="D51" s="25" t="e">
        <v>#N/A</v>
      </c>
      <c r="E51" s="28">
        <f t="shared" ref="E51:E60" si="2">AVERAGEIF($A$34:$A$97,A51,$F$34:$F$97)</f>
        <v>95.670650185166664</v>
      </c>
      <c r="F51" s="23">
        <v>90.521174708000004</v>
      </c>
    </row>
    <row r="52" spans="1:6" ht="14">
      <c r="A52" s="19">
        <f t="shared" si="1"/>
        <v>2021</v>
      </c>
      <c r="B52" s="27">
        <v>44256</v>
      </c>
      <c r="C52" s="26">
        <v>93.851362391999999</v>
      </c>
      <c r="D52" s="25" t="e">
        <v>#N/A</v>
      </c>
      <c r="E52" s="28">
        <f t="shared" si="2"/>
        <v>95.670650185166664</v>
      </c>
      <c r="F52" s="23">
        <v>93.851362391999999</v>
      </c>
    </row>
    <row r="53" spans="1:6" ht="14">
      <c r="A53" s="19">
        <f t="shared" si="1"/>
        <v>2021</v>
      </c>
      <c r="B53" s="27">
        <v>44287</v>
      </c>
      <c r="C53" s="26">
        <v>94.000326516000001</v>
      </c>
      <c r="D53" s="25" t="e">
        <v>#N/A</v>
      </c>
      <c r="E53" s="28">
        <f t="shared" si="2"/>
        <v>95.670650185166664</v>
      </c>
      <c r="F53" s="23">
        <v>94.000326516000001</v>
      </c>
    </row>
    <row r="54" spans="1:6" ht="14">
      <c r="A54" s="19">
        <f t="shared" si="1"/>
        <v>2021</v>
      </c>
      <c r="B54" s="27">
        <v>44317</v>
      </c>
      <c r="C54" s="26">
        <v>94.973886362000002</v>
      </c>
      <c r="D54" s="25" t="e">
        <v>#N/A</v>
      </c>
      <c r="E54" s="28">
        <f t="shared" si="2"/>
        <v>95.670650185166664</v>
      </c>
      <c r="F54" s="23">
        <v>94.973886362000002</v>
      </c>
    </row>
    <row r="55" spans="1:6" ht="14">
      <c r="A55" s="19">
        <f t="shared" si="1"/>
        <v>2021</v>
      </c>
      <c r="B55" s="27">
        <v>44348</v>
      </c>
      <c r="C55" s="26">
        <v>95.524651242000004</v>
      </c>
      <c r="D55" s="25" t="e">
        <v>#N/A</v>
      </c>
      <c r="E55" s="28">
        <f t="shared" si="2"/>
        <v>95.670650185166664</v>
      </c>
      <c r="F55" s="23">
        <v>95.524651242000004</v>
      </c>
    </row>
    <row r="56" spans="1:6" ht="14">
      <c r="A56" s="19">
        <f t="shared" si="1"/>
        <v>2021</v>
      </c>
      <c r="B56" s="27">
        <v>44378</v>
      </c>
      <c r="C56" s="26">
        <v>97.059197673</v>
      </c>
      <c r="D56" s="25" t="e">
        <v>#N/A</v>
      </c>
      <c r="E56" s="28">
        <f t="shared" si="2"/>
        <v>95.670650185166664</v>
      </c>
      <c r="F56" s="23">
        <v>97.059197673</v>
      </c>
    </row>
    <row r="57" spans="1:6" ht="14">
      <c r="A57" s="19">
        <f t="shared" si="1"/>
        <v>2021</v>
      </c>
      <c r="B57" s="27">
        <v>44409</v>
      </c>
      <c r="C57" s="26">
        <v>96.485391401000001</v>
      </c>
      <c r="D57" s="25" t="e">
        <v>#N/A</v>
      </c>
      <c r="E57" s="28">
        <f t="shared" si="2"/>
        <v>95.670650185166664</v>
      </c>
      <c r="F57" s="23">
        <v>96.485391401000001</v>
      </c>
    </row>
    <row r="58" spans="1:6" ht="14">
      <c r="A58" s="19">
        <f t="shared" si="1"/>
        <v>2021</v>
      </c>
      <c r="B58" s="27">
        <v>44440</v>
      </c>
      <c r="C58" s="26">
        <v>96.717147969999999</v>
      </c>
      <c r="D58" s="25" t="e">
        <v>#N/A</v>
      </c>
      <c r="E58" s="28">
        <f t="shared" si="2"/>
        <v>95.670650185166664</v>
      </c>
      <c r="F58" s="23">
        <v>96.717147969999999</v>
      </c>
    </row>
    <row r="59" spans="1:6" ht="14">
      <c r="A59" s="19">
        <f t="shared" si="1"/>
        <v>2021</v>
      </c>
      <c r="B59" s="27">
        <v>44470</v>
      </c>
      <c r="C59" s="26">
        <v>98.068265574999998</v>
      </c>
      <c r="D59" s="25" t="e">
        <v>#N/A</v>
      </c>
      <c r="E59" s="28">
        <f t="shared" si="2"/>
        <v>95.670650185166664</v>
      </c>
      <c r="F59" s="23">
        <v>98.068265574999998</v>
      </c>
    </row>
    <row r="60" spans="1:6" ht="14">
      <c r="A60" s="19">
        <f t="shared" si="1"/>
        <v>2021</v>
      </c>
      <c r="B60" s="27">
        <v>44501</v>
      </c>
      <c r="C60" s="26">
        <v>98.702586898999996</v>
      </c>
      <c r="D60" s="25" t="e">
        <v>#N/A</v>
      </c>
      <c r="E60" s="28">
        <f t="shared" si="2"/>
        <v>95.670650185166664</v>
      </c>
      <c r="F60" s="23">
        <v>98.702586898999996</v>
      </c>
    </row>
    <row r="61" spans="1:6" ht="14">
      <c r="A61" s="19">
        <f t="shared" si="1"/>
        <v>2021</v>
      </c>
      <c r="B61" s="27">
        <v>44531</v>
      </c>
      <c r="C61" s="26">
        <v>98.264879836999995</v>
      </c>
      <c r="D61" s="25" t="e">
        <v>#N/A</v>
      </c>
      <c r="E61" s="24"/>
      <c r="F61" s="23">
        <v>98.264879836999995</v>
      </c>
    </row>
    <row r="62" spans="1:6" ht="14">
      <c r="A62" s="19">
        <f t="shared" si="1"/>
        <v>2022</v>
      </c>
      <c r="B62" s="27">
        <v>44562</v>
      </c>
      <c r="C62" s="26">
        <v>98.181706524999996</v>
      </c>
      <c r="D62" s="25" t="e">
        <v>#N/A</v>
      </c>
      <c r="E62" s="24"/>
      <c r="F62" s="23">
        <v>98.181706524999996</v>
      </c>
    </row>
    <row r="63" spans="1:6" ht="14">
      <c r="A63" s="19">
        <f t="shared" si="1"/>
        <v>2022</v>
      </c>
      <c r="B63" s="27">
        <v>44593</v>
      </c>
      <c r="C63" s="26">
        <v>98.919022588000004</v>
      </c>
      <c r="D63" s="25" t="e">
        <v>#N/A</v>
      </c>
      <c r="E63" s="28">
        <f t="shared" ref="E63:E72" si="3">AVERAGEIF($A$34:$A$97,A63,$F$34:$F$97)</f>
        <v>99.872965983250012</v>
      </c>
      <c r="F63" s="23">
        <v>98.919022588000004</v>
      </c>
    </row>
    <row r="64" spans="1:6" ht="14">
      <c r="A64" s="19">
        <f t="shared" si="1"/>
        <v>2022</v>
      </c>
      <c r="B64" s="27">
        <v>44621</v>
      </c>
      <c r="C64" s="26">
        <v>99.553567614000002</v>
      </c>
      <c r="D64" s="25" t="e">
        <v>#N/A</v>
      </c>
      <c r="E64" s="28">
        <f t="shared" si="3"/>
        <v>99.872965983250012</v>
      </c>
      <c r="F64" s="23">
        <v>99.553567614000002</v>
      </c>
    </row>
    <row r="65" spans="1:7" ht="14">
      <c r="A65" s="19">
        <f t="shared" si="1"/>
        <v>2022</v>
      </c>
      <c r="B65" s="27">
        <v>44652</v>
      </c>
      <c r="C65" s="26">
        <v>98.722996961000007</v>
      </c>
      <c r="D65" s="25" t="e">
        <v>#N/A</v>
      </c>
      <c r="E65" s="28">
        <f t="shared" si="3"/>
        <v>99.872965983250012</v>
      </c>
      <c r="F65" s="23">
        <v>98.722996961000007</v>
      </c>
    </row>
    <row r="66" spans="1:7" ht="14">
      <c r="A66" s="19">
        <f t="shared" si="1"/>
        <v>2022</v>
      </c>
      <c r="B66" s="27">
        <v>44682</v>
      </c>
      <c r="C66" s="26">
        <v>98.636428387999999</v>
      </c>
      <c r="D66" s="25" t="e">
        <v>#N/A</v>
      </c>
      <c r="E66" s="28">
        <f t="shared" si="3"/>
        <v>99.872965983250012</v>
      </c>
      <c r="F66" s="23">
        <v>98.636428387999999</v>
      </c>
    </row>
    <row r="67" spans="1:7" ht="14">
      <c r="A67" s="19">
        <f t="shared" si="1"/>
        <v>2022</v>
      </c>
      <c r="B67" s="27">
        <v>44713</v>
      </c>
      <c r="C67" s="26">
        <v>99.077969873000001</v>
      </c>
      <c r="D67" s="25" t="e">
        <v>#N/A</v>
      </c>
      <c r="E67" s="28">
        <f t="shared" si="3"/>
        <v>99.872965983250012</v>
      </c>
      <c r="F67" s="23">
        <v>99.077969873000001</v>
      </c>
    </row>
    <row r="68" spans="1:7" ht="14">
      <c r="A68" s="19">
        <f t="shared" si="1"/>
        <v>2022</v>
      </c>
      <c r="B68" s="27">
        <v>44743</v>
      </c>
      <c r="C68" s="26">
        <v>100.2615476</v>
      </c>
      <c r="D68" s="25" t="e">
        <v>#N/A</v>
      </c>
      <c r="E68" s="28">
        <f t="shared" si="3"/>
        <v>99.872965983250012</v>
      </c>
      <c r="F68" s="23">
        <v>100.2615476</v>
      </c>
    </row>
    <row r="69" spans="1:7" ht="14">
      <c r="A69" s="19">
        <f t="shared" si="1"/>
        <v>2022</v>
      </c>
      <c r="B69" s="27">
        <v>44774</v>
      </c>
      <c r="C69" s="26">
        <v>100.89594477999999</v>
      </c>
      <c r="D69" s="25" t="e">
        <v>#N/A</v>
      </c>
      <c r="E69" s="28">
        <f t="shared" si="3"/>
        <v>99.872965983250012</v>
      </c>
      <c r="F69" s="23">
        <v>100.89594477999999</v>
      </c>
    </row>
    <row r="70" spans="1:7" ht="14">
      <c r="A70" s="19">
        <f t="shared" si="1"/>
        <v>2022</v>
      </c>
      <c r="B70" s="27">
        <v>44805</v>
      </c>
      <c r="C70" s="26">
        <v>101.21200451999999</v>
      </c>
      <c r="D70" s="25" t="e">
        <v>#N/A</v>
      </c>
      <c r="E70" s="28">
        <f t="shared" si="3"/>
        <v>99.872965983250012</v>
      </c>
      <c r="F70" s="23">
        <v>101.21200451999999</v>
      </c>
    </row>
    <row r="71" spans="1:7" ht="14">
      <c r="A71" s="19">
        <f t="shared" si="1"/>
        <v>2022</v>
      </c>
      <c r="B71" s="27">
        <v>44835</v>
      </c>
      <c r="C71" s="26">
        <v>101.34053781999999</v>
      </c>
      <c r="D71" s="25" t="e">
        <v>#N/A</v>
      </c>
      <c r="E71" s="28">
        <f t="shared" si="3"/>
        <v>99.872965983250012</v>
      </c>
      <c r="F71" s="23">
        <v>101.34053781999999</v>
      </c>
    </row>
    <row r="72" spans="1:7" ht="14">
      <c r="A72" s="19">
        <f t="shared" si="1"/>
        <v>2022</v>
      </c>
      <c r="B72" s="27">
        <v>44866</v>
      </c>
      <c r="C72" s="26">
        <v>101.3816338</v>
      </c>
      <c r="D72" s="25" t="e">
        <v>#N/A</v>
      </c>
      <c r="E72" s="28">
        <f t="shared" si="3"/>
        <v>99.872965983250012</v>
      </c>
      <c r="F72" s="23">
        <v>101.3816338</v>
      </c>
    </row>
    <row r="73" spans="1:7" ht="14">
      <c r="A73" s="19">
        <f t="shared" si="1"/>
        <v>2022</v>
      </c>
      <c r="B73" s="27">
        <v>44896</v>
      </c>
      <c r="C73" s="26">
        <v>100.29223133000001</v>
      </c>
      <c r="D73" s="25" t="e">
        <v>#N/A</v>
      </c>
      <c r="E73" s="24"/>
      <c r="F73" s="23">
        <v>100.29223133000001</v>
      </c>
    </row>
    <row r="74" spans="1:7" ht="14">
      <c r="A74" s="19">
        <f t="shared" si="1"/>
        <v>2023</v>
      </c>
      <c r="B74" s="27">
        <v>44927</v>
      </c>
      <c r="C74" s="26">
        <v>100.55485942999999</v>
      </c>
      <c r="D74" s="25" t="e">
        <v>#N/A</v>
      </c>
      <c r="E74" s="24"/>
      <c r="F74" s="23">
        <v>100.55485942999999</v>
      </c>
    </row>
    <row r="75" spans="1:7" ht="14">
      <c r="A75" s="19">
        <f t="shared" si="1"/>
        <v>2023</v>
      </c>
      <c r="B75" s="27">
        <v>44958</v>
      </c>
      <c r="C75" s="26">
        <v>101.06798322</v>
      </c>
      <c r="D75" s="25" t="e">
        <v>#N/A</v>
      </c>
      <c r="E75" s="28">
        <f t="shared" ref="E75:E84" si="4">AVERAGEIF($A$34:$A$97,A75,$F$34:$F$97)</f>
        <v>101.2955311425</v>
      </c>
      <c r="F75" s="23">
        <v>101.06798322</v>
      </c>
      <c r="G75" s="41">
        <f>C75/C74</f>
        <v>1.0051029238458358</v>
      </c>
    </row>
    <row r="76" spans="1:7" ht="14">
      <c r="A76" s="19">
        <f t="shared" si="1"/>
        <v>2023</v>
      </c>
      <c r="B76" s="27">
        <v>44986</v>
      </c>
      <c r="C76" s="26">
        <v>101.37820562</v>
      </c>
      <c r="D76" s="25" t="e">
        <v>#N/A</v>
      </c>
      <c r="E76" s="28">
        <f t="shared" si="4"/>
        <v>101.2955311425</v>
      </c>
      <c r="F76" s="23">
        <v>101.37820562</v>
      </c>
      <c r="G76" s="41">
        <f t="shared" ref="G76:G80" si="5">C76/C75</f>
        <v>1.0030694428652516</v>
      </c>
    </row>
    <row r="77" spans="1:7" ht="14">
      <c r="A77" s="19">
        <f t="shared" si="1"/>
        <v>2023</v>
      </c>
      <c r="B77" s="27">
        <v>45017</v>
      </c>
      <c r="C77" s="26">
        <v>101.39569158</v>
      </c>
      <c r="D77" s="25" t="e">
        <v>#N/A</v>
      </c>
      <c r="E77" s="28">
        <f t="shared" si="4"/>
        <v>101.2955311425</v>
      </c>
      <c r="F77" s="23">
        <v>101.39569158</v>
      </c>
      <c r="G77" s="41">
        <f t="shared" si="5"/>
        <v>1.0001724824373548</v>
      </c>
    </row>
    <row r="78" spans="1:7" ht="14">
      <c r="A78" s="19">
        <f t="shared" si="1"/>
        <v>2023</v>
      </c>
      <c r="B78" s="27">
        <v>45047</v>
      </c>
      <c r="C78" s="26">
        <v>100.91490020000001</v>
      </c>
      <c r="D78" s="25" t="e">
        <v>#N/A</v>
      </c>
      <c r="E78" s="28">
        <f t="shared" si="4"/>
        <v>101.2955311425</v>
      </c>
      <c r="F78" s="23">
        <v>100.91490020000001</v>
      </c>
      <c r="G78" s="41">
        <f t="shared" si="5"/>
        <v>0.99525826617967628</v>
      </c>
    </row>
    <row r="79" spans="1:7" ht="14">
      <c r="A79" s="19">
        <f t="shared" si="1"/>
        <v>2023</v>
      </c>
      <c r="B79" s="27">
        <v>45078</v>
      </c>
      <c r="C79" s="26">
        <v>101.63039786</v>
      </c>
      <c r="D79" s="25" t="e">
        <v>#N/A</v>
      </c>
      <c r="E79" s="28">
        <f t="shared" si="4"/>
        <v>101.2955311425</v>
      </c>
      <c r="F79" s="23">
        <v>101.63039786</v>
      </c>
      <c r="G79" s="41">
        <f t="shared" si="5"/>
        <v>1.0070901091769597</v>
      </c>
    </row>
    <row r="80" spans="1:7" ht="14">
      <c r="A80" s="19">
        <f t="shared" si="1"/>
        <v>2023</v>
      </c>
      <c r="B80" s="27">
        <v>45108</v>
      </c>
      <c r="C80" s="26">
        <v>101.33124355</v>
      </c>
      <c r="D80" s="25">
        <v>101.33124355</v>
      </c>
      <c r="E80" s="28">
        <f t="shared" si="4"/>
        <v>101.2955311425</v>
      </c>
      <c r="F80" s="23">
        <v>101.33124355</v>
      </c>
      <c r="G80" s="41">
        <f t="shared" si="5"/>
        <v>0.99705644850065334</v>
      </c>
    </row>
    <row r="81" spans="1:7" ht="14">
      <c r="A81" s="19">
        <f t="shared" si="1"/>
        <v>2023</v>
      </c>
      <c r="B81" s="27">
        <v>45139</v>
      </c>
      <c r="C81" s="26" t="e">
        <v>#N/A</v>
      </c>
      <c r="D81" s="25">
        <v>100.92206034</v>
      </c>
      <c r="E81" s="28">
        <f t="shared" si="4"/>
        <v>101.2955311425</v>
      </c>
      <c r="F81" s="23">
        <v>100.92206034</v>
      </c>
      <c r="G81" s="41">
        <f>D81/D80</f>
        <v>0.99596192451937993</v>
      </c>
    </row>
    <row r="82" spans="1:7" ht="14">
      <c r="A82" s="19">
        <f t="shared" si="1"/>
        <v>2023</v>
      </c>
      <c r="B82" s="27">
        <v>45170</v>
      </c>
      <c r="C82" s="26" t="e">
        <v>#N/A</v>
      </c>
      <c r="D82" s="25">
        <v>100.84264091</v>
      </c>
      <c r="E82" s="28">
        <f t="shared" si="4"/>
        <v>101.2955311425</v>
      </c>
      <c r="F82" s="23">
        <v>100.84264091</v>
      </c>
      <c r="G82" s="41">
        <f t="shared" ref="G82:G85" si="6">D82/D81</f>
        <v>0.99921306174554458</v>
      </c>
    </row>
    <row r="83" spans="1:7" ht="14">
      <c r="A83" s="19">
        <f t="shared" si="1"/>
        <v>2023</v>
      </c>
      <c r="B83" s="27">
        <v>45200</v>
      </c>
      <c r="C83" s="26" t="e">
        <v>#N/A</v>
      </c>
      <c r="D83" s="25">
        <v>101.55532785</v>
      </c>
      <c r="E83" s="28">
        <f t="shared" si="4"/>
        <v>101.2955311425</v>
      </c>
      <c r="F83" s="23">
        <v>101.55532785</v>
      </c>
      <c r="G83" s="41">
        <f t="shared" si="6"/>
        <v>1.0070673172932476</v>
      </c>
    </row>
    <row r="84" spans="1:7" ht="14">
      <c r="A84" s="19">
        <f t="shared" si="1"/>
        <v>2023</v>
      </c>
      <c r="B84" s="27">
        <v>45231</v>
      </c>
      <c r="C84" s="26" t="e">
        <v>#N/A</v>
      </c>
      <c r="D84" s="25">
        <v>102.032858</v>
      </c>
      <c r="E84" s="28">
        <f t="shared" si="4"/>
        <v>101.2955311425</v>
      </c>
      <c r="F84" s="23">
        <v>102.032858</v>
      </c>
      <c r="G84" s="41">
        <f t="shared" si="6"/>
        <v>1.0047021673811671</v>
      </c>
    </row>
    <row r="85" spans="1:7" ht="14">
      <c r="A85" s="19">
        <f t="shared" si="1"/>
        <v>2023</v>
      </c>
      <c r="B85" s="27">
        <v>45261</v>
      </c>
      <c r="C85" s="26" t="e">
        <v>#N/A</v>
      </c>
      <c r="D85" s="25">
        <v>101.92020515</v>
      </c>
      <c r="E85" s="24"/>
      <c r="F85" s="23">
        <v>101.92020515</v>
      </c>
      <c r="G85" s="41">
        <f t="shared" si="6"/>
        <v>0.99889591596071925</v>
      </c>
    </row>
    <row r="86" spans="1:7" ht="14">
      <c r="A86" s="19">
        <f t="shared" si="1"/>
        <v>2024</v>
      </c>
      <c r="B86" s="27">
        <v>45292</v>
      </c>
      <c r="C86" s="26" t="e">
        <v>#N/A</v>
      </c>
      <c r="D86" s="25">
        <v>102.28637225999999</v>
      </c>
      <c r="E86" s="24"/>
      <c r="F86" s="23">
        <v>102.28637225999999</v>
      </c>
    </row>
    <row r="87" spans="1:7" ht="14">
      <c r="A87" s="19">
        <f t="shared" si="1"/>
        <v>2024</v>
      </c>
      <c r="B87" s="27">
        <v>45323</v>
      </c>
      <c r="C87" s="26" t="e">
        <v>#N/A</v>
      </c>
      <c r="D87" s="25">
        <v>102.22838243</v>
      </c>
      <c r="E87" s="28">
        <f t="shared" ref="E87:E96" si="7">AVERAGEIF($A$34:$A$97,A87,$F$34:$F$97)</f>
        <v>103.00140804749999</v>
      </c>
      <c r="F87" s="23">
        <v>102.22838243</v>
      </c>
    </row>
    <row r="88" spans="1:7" ht="14">
      <c r="A88" s="19">
        <f t="shared" si="1"/>
        <v>2024</v>
      </c>
      <c r="B88" s="27">
        <v>45352</v>
      </c>
      <c r="C88" s="26" t="e">
        <v>#N/A</v>
      </c>
      <c r="D88" s="25">
        <v>102.45831314</v>
      </c>
      <c r="E88" s="28">
        <f t="shared" si="7"/>
        <v>103.00140804749999</v>
      </c>
      <c r="F88" s="23">
        <v>102.45831314</v>
      </c>
    </row>
    <row r="89" spans="1:7" ht="14">
      <c r="A89" s="19">
        <f t="shared" si="1"/>
        <v>2024</v>
      </c>
      <c r="B89" s="27">
        <v>45383</v>
      </c>
      <c r="C89" s="26" t="e">
        <v>#N/A</v>
      </c>
      <c r="D89" s="25">
        <v>102.57496039</v>
      </c>
      <c r="E89" s="28">
        <f t="shared" si="7"/>
        <v>103.00140804749999</v>
      </c>
      <c r="F89" s="23">
        <v>102.57496039</v>
      </c>
    </row>
    <row r="90" spans="1:7" ht="14">
      <c r="A90" s="19">
        <f t="shared" si="1"/>
        <v>2024</v>
      </c>
      <c r="B90" s="27">
        <v>45413</v>
      </c>
      <c r="C90" s="26" t="e">
        <v>#N/A</v>
      </c>
      <c r="D90" s="25">
        <v>102.68958883000001</v>
      </c>
      <c r="E90" s="28">
        <f t="shared" si="7"/>
        <v>103.00140804749999</v>
      </c>
      <c r="F90" s="23">
        <v>102.68958883000001</v>
      </c>
    </row>
    <row r="91" spans="1:7" ht="14">
      <c r="A91" s="19">
        <f t="shared" si="1"/>
        <v>2024</v>
      </c>
      <c r="B91" s="27">
        <v>45444</v>
      </c>
      <c r="C91" s="26" t="e">
        <v>#N/A</v>
      </c>
      <c r="D91" s="25">
        <v>103.23570295</v>
      </c>
      <c r="E91" s="28">
        <f t="shared" si="7"/>
        <v>103.00140804749999</v>
      </c>
      <c r="F91" s="23">
        <v>103.23570295</v>
      </c>
    </row>
    <row r="92" spans="1:7" ht="14">
      <c r="A92" s="19">
        <f t="shared" si="1"/>
        <v>2024</v>
      </c>
      <c r="B92" s="27">
        <v>45474</v>
      </c>
      <c r="C92" s="26" t="e">
        <v>#N/A</v>
      </c>
      <c r="D92" s="25">
        <v>103.56842705</v>
      </c>
      <c r="E92" s="28">
        <f t="shared" si="7"/>
        <v>103.00140804749999</v>
      </c>
      <c r="F92" s="23">
        <v>103.56842705</v>
      </c>
    </row>
    <row r="93" spans="1:7" ht="14">
      <c r="A93" s="19">
        <f t="shared" si="1"/>
        <v>2024</v>
      </c>
      <c r="B93" s="27">
        <v>45505</v>
      </c>
      <c r="C93" s="26" t="e">
        <v>#N/A</v>
      </c>
      <c r="D93" s="25">
        <v>103.41046448</v>
      </c>
      <c r="E93" s="28">
        <f t="shared" si="7"/>
        <v>103.00140804749999</v>
      </c>
      <c r="F93" s="23">
        <v>103.41046448</v>
      </c>
    </row>
    <row r="94" spans="1:7" ht="14">
      <c r="A94" s="19">
        <f t="shared" si="1"/>
        <v>2024</v>
      </c>
      <c r="B94" s="27">
        <v>45536</v>
      </c>
      <c r="C94" s="26" t="e">
        <v>#N/A</v>
      </c>
      <c r="D94" s="25">
        <v>103.15435463</v>
      </c>
      <c r="E94" s="28">
        <f t="shared" si="7"/>
        <v>103.00140804749999</v>
      </c>
      <c r="F94" s="23">
        <v>103.15435463</v>
      </c>
    </row>
    <row r="95" spans="1:7" ht="14">
      <c r="A95" s="19">
        <f t="shared" si="1"/>
        <v>2024</v>
      </c>
      <c r="B95" s="27">
        <v>45566</v>
      </c>
      <c r="C95" s="26" t="e">
        <v>#N/A</v>
      </c>
      <c r="D95" s="25">
        <v>103.45800180000001</v>
      </c>
      <c r="E95" s="28">
        <f t="shared" si="7"/>
        <v>103.00140804749999</v>
      </c>
      <c r="F95" s="23">
        <v>103.45800180000001</v>
      </c>
    </row>
    <row r="96" spans="1:7" ht="14">
      <c r="A96" s="19">
        <f t="shared" si="1"/>
        <v>2024</v>
      </c>
      <c r="B96" s="27">
        <v>45597</v>
      </c>
      <c r="C96" s="26" t="e">
        <v>#N/A</v>
      </c>
      <c r="D96" s="25">
        <v>103.54787111</v>
      </c>
      <c r="E96" s="28">
        <f t="shared" si="7"/>
        <v>103.00140804749999</v>
      </c>
      <c r="F96" s="23">
        <v>103.54787111</v>
      </c>
    </row>
    <row r="97" spans="1:6" ht="14">
      <c r="A97" s="19">
        <f t="shared" si="1"/>
        <v>2024</v>
      </c>
      <c r="B97" s="27">
        <v>45627</v>
      </c>
      <c r="C97" s="26" t="e">
        <v>#N/A</v>
      </c>
      <c r="D97" s="25">
        <v>103.40445750000001</v>
      </c>
      <c r="E97" s="24"/>
      <c r="F97" s="23">
        <v>103.40445750000001</v>
      </c>
    </row>
    <row r="98" spans="1:6">
      <c r="B98" s="22"/>
    </row>
    <row r="101" spans="1:6">
      <c r="A101" s="21"/>
      <c r="B101" s="21" t="s">
        <v>29</v>
      </c>
    </row>
    <row r="102" spans="1:6">
      <c r="A102" s="19">
        <v>2.5</v>
      </c>
      <c r="B102" s="20">
        <v>-1</v>
      </c>
    </row>
    <row r="103" spans="1:6">
      <c r="A103" s="19">
        <v>2.5</v>
      </c>
      <c r="B103" s="20">
        <v>3</v>
      </c>
    </row>
  </sheetData>
  <mergeCells count="2">
    <mergeCell ref="P5:Q5"/>
    <mergeCell ref="D26:G26"/>
  </mergeCells>
  <phoneticPr fontId="26" type="noConversion"/>
  <conditionalFormatting sqref="C50">
    <cfRule type="expression" dxfId="1" priority="2" stopIfTrue="1">
      <formula>ISNA(C50)</formula>
    </cfRule>
  </conditionalFormatting>
  <conditionalFormatting sqref="C50:D97">
    <cfRule type="expression" dxfId="0" priority="1" stopIfTrue="1">
      <formula>ISNA(C50)</formula>
    </cfRule>
  </conditionalFormatting>
  <pageMargins left="0.75" right="0.75" top="1" bottom="1" header="0.5" footer="0.5"/>
  <pageSetup scale="6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BEDA-3961-EA4E-9166-C99942A7AAF2}">
  <dimension ref="A1:F79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0" sqref="A10"/>
    </sheetView>
  </sheetViews>
  <sheetFormatPr baseColWidth="10" defaultColWidth="8.83203125" defaultRowHeight="14"/>
  <cols>
    <col min="1" max="1" width="8.83203125" style="4"/>
    <col min="2" max="2" width="31.6640625" bestFit="1" customWidth="1"/>
  </cols>
  <sheetData>
    <row r="1" spans="1:4">
      <c r="B1" s="4" t="s">
        <v>68</v>
      </c>
      <c r="D1" s="4" t="s">
        <v>69</v>
      </c>
    </row>
    <row r="2" spans="1:4">
      <c r="A2" s="37">
        <v>21186</v>
      </c>
      <c r="B2">
        <v>17.158660000000001</v>
      </c>
      <c r="D2" t="s">
        <v>25</v>
      </c>
    </row>
    <row r="3" spans="1:4">
      <c r="A3" s="37">
        <v>21217</v>
      </c>
      <c r="B3">
        <v>17.043589999999998</v>
      </c>
      <c r="D3" t="s">
        <v>26</v>
      </c>
    </row>
    <row r="4" spans="1:4">
      <c r="A4" s="37">
        <v>21245</v>
      </c>
      <c r="B4">
        <v>16.985910000000001</v>
      </c>
      <c r="D4" t="s">
        <v>27</v>
      </c>
    </row>
    <row r="5" spans="1:4">
      <c r="A5" s="37">
        <v>21276</v>
      </c>
      <c r="B5">
        <v>16.692360000000001</v>
      </c>
    </row>
    <row r="6" spans="1:4">
      <c r="A6" s="37">
        <v>21306</v>
      </c>
      <c r="B6">
        <v>16.78838</v>
      </c>
    </row>
    <row r="7" spans="1:4">
      <c r="A7" s="37">
        <v>21337</v>
      </c>
      <c r="B7">
        <v>17.040120000000002</v>
      </c>
    </row>
    <row r="8" spans="1:4">
      <c r="A8" s="37">
        <v>21367</v>
      </c>
      <c r="B8">
        <v>17.13739</v>
      </c>
    </row>
    <row r="9" spans="1:4">
      <c r="A9" s="37">
        <v>21398</v>
      </c>
      <c r="B9">
        <v>17.376550000000002</v>
      </c>
    </row>
    <row r="10" spans="1:4">
      <c r="A10" s="37">
        <v>21429</v>
      </c>
      <c r="B10">
        <v>17.40091</v>
      </c>
    </row>
    <row r="11" spans="1:4">
      <c r="A11" s="37">
        <v>21459</v>
      </c>
      <c r="B11">
        <v>17.551500000000001</v>
      </c>
    </row>
    <row r="12" spans="1:4">
      <c r="A12" s="37">
        <v>21490</v>
      </c>
      <c r="B12">
        <v>17.849630000000001</v>
      </c>
    </row>
    <row r="13" spans="1:4">
      <c r="A13" s="37">
        <v>21520</v>
      </c>
      <c r="B13">
        <v>17.914719999999999</v>
      </c>
    </row>
    <row r="14" spans="1:4">
      <c r="A14" s="37">
        <v>21551</v>
      </c>
      <c r="B14">
        <v>18.039359999999999</v>
      </c>
    </row>
    <row r="15" spans="1:4">
      <c r="A15" s="37">
        <v>21582</v>
      </c>
      <c r="B15">
        <v>18.311029999999999</v>
      </c>
    </row>
    <row r="16" spans="1:4">
      <c r="A16" s="37">
        <v>21610</v>
      </c>
      <c r="B16">
        <v>18.46969</v>
      </c>
    </row>
    <row r="17" spans="1:2">
      <c r="A17" s="37">
        <v>21641</v>
      </c>
      <c r="B17">
        <v>18.813580000000002</v>
      </c>
    </row>
    <row r="18" spans="1:2">
      <c r="A18" s="37">
        <v>21671</v>
      </c>
      <c r="B18">
        <v>19.068090000000002</v>
      </c>
    </row>
    <row r="19" spans="1:2">
      <c r="A19" s="37">
        <v>21702</v>
      </c>
      <c r="B19">
        <v>19.129480000000001</v>
      </c>
    </row>
    <row r="20" spans="1:2">
      <c r="A20" s="37">
        <v>21732</v>
      </c>
      <c r="B20">
        <v>18.98348</v>
      </c>
    </row>
    <row r="21" spans="1:2">
      <c r="A21" s="37">
        <v>21763</v>
      </c>
      <c r="B21">
        <v>18.843520000000002</v>
      </c>
    </row>
    <row r="22" spans="1:2">
      <c r="A22" s="37">
        <v>21794</v>
      </c>
      <c r="B22">
        <v>18.936309999999999</v>
      </c>
    </row>
    <row r="23" spans="1:2">
      <c r="A23" s="37">
        <v>21824</v>
      </c>
      <c r="B23">
        <v>19.108969999999999</v>
      </c>
    </row>
    <row r="24" spans="1:2">
      <c r="A24" s="37">
        <v>21855</v>
      </c>
      <c r="B24">
        <v>19.198080000000001</v>
      </c>
    </row>
    <row r="25" spans="1:2">
      <c r="A25" s="37">
        <v>21885</v>
      </c>
      <c r="B25">
        <v>19.852070000000001</v>
      </c>
    </row>
    <row r="26" spans="1:2">
      <c r="A26" s="37">
        <v>21916</v>
      </c>
      <c r="B26">
        <v>20.170929999999998</v>
      </c>
    </row>
    <row r="27" spans="1:2">
      <c r="A27" s="37">
        <v>21947</v>
      </c>
      <c r="B27">
        <v>20.18242</v>
      </c>
    </row>
    <row r="28" spans="1:2">
      <c r="A28" s="37">
        <v>21976</v>
      </c>
      <c r="B28">
        <v>20.192519999999998</v>
      </c>
    </row>
    <row r="29" spans="1:2">
      <c r="A29" s="37">
        <v>22007</v>
      </c>
      <c r="B29">
        <v>20.197220000000002</v>
      </c>
    </row>
    <row r="30" spans="1:2">
      <c r="A30" s="37">
        <v>22037</v>
      </c>
      <c r="B30">
        <v>20.208110000000001</v>
      </c>
    </row>
    <row r="31" spans="1:2">
      <c r="A31" s="37">
        <v>22068</v>
      </c>
      <c r="B31">
        <v>20.152650000000001</v>
      </c>
    </row>
    <row r="32" spans="1:2">
      <c r="A32" s="37">
        <v>22098</v>
      </c>
      <c r="B32">
        <v>20.275970000000001</v>
      </c>
    </row>
    <row r="33" spans="1:2">
      <c r="A33" s="37">
        <v>22129</v>
      </c>
      <c r="B33">
        <v>20.259080000000001</v>
      </c>
    </row>
    <row r="34" spans="1:2">
      <c r="A34" s="37">
        <v>22160</v>
      </c>
      <c r="B34">
        <v>20.293859999999999</v>
      </c>
    </row>
    <row r="35" spans="1:2">
      <c r="A35" s="37">
        <v>22190</v>
      </c>
      <c r="B35">
        <v>20.37612</v>
      </c>
    </row>
    <row r="36" spans="1:2">
      <c r="A36" s="37">
        <v>22221</v>
      </c>
      <c r="B36">
        <v>20.270779999999998</v>
      </c>
    </row>
    <row r="37" spans="1:2">
      <c r="A37" s="37">
        <v>22251</v>
      </c>
      <c r="B37">
        <v>20.1785</v>
      </c>
    </row>
    <row r="38" spans="1:2">
      <c r="A38" s="37">
        <v>22282</v>
      </c>
      <c r="B38">
        <v>20.28481</v>
      </c>
    </row>
    <row r="39" spans="1:2">
      <c r="A39" s="37">
        <v>22313</v>
      </c>
      <c r="B39">
        <v>20.35952</v>
      </c>
    </row>
    <row r="40" spans="1:2">
      <c r="A40" s="37">
        <v>22341</v>
      </c>
      <c r="B40">
        <v>20.500440000000001</v>
      </c>
    </row>
    <row r="41" spans="1:2">
      <c r="A41" s="37">
        <v>22372</v>
      </c>
      <c r="B41">
        <v>20.724019999999999</v>
      </c>
    </row>
    <row r="42" spans="1:2">
      <c r="A42" s="37">
        <v>22402</v>
      </c>
      <c r="B42">
        <v>20.808730000000001</v>
      </c>
    </row>
    <row r="43" spans="1:2">
      <c r="A43" s="37">
        <v>22433</v>
      </c>
      <c r="B43">
        <v>21.031749999999999</v>
      </c>
    </row>
    <row r="44" spans="1:2">
      <c r="A44" s="37">
        <v>22463</v>
      </c>
      <c r="B44">
        <v>21.308630000000001</v>
      </c>
    </row>
    <row r="45" spans="1:2">
      <c r="A45" s="37">
        <v>22494</v>
      </c>
      <c r="B45">
        <v>21.370270000000001</v>
      </c>
    </row>
    <row r="46" spans="1:2">
      <c r="A46" s="37">
        <v>22525</v>
      </c>
      <c r="B46">
        <v>21.403110000000002</v>
      </c>
    </row>
    <row r="47" spans="1:2">
      <c r="A47" s="37">
        <v>22555</v>
      </c>
      <c r="B47">
        <v>21.65081</v>
      </c>
    </row>
    <row r="48" spans="1:2">
      <c r="A48" s="37">
        <v>22586</v>
      </c>
      <c r="B48">
        <v>21.85324</v>
      </c>
    </row>
    <row r="49" spans="1:2">
      <c r="A49" s="37">
        <v>22616</v>
      </c>
      <c r="B49">
        <v>22.127220000000001</v>
      </c>
    </row>
    <row r="50" spans="1:2">
      <c r="A50" s="37">
        <v>22647</v>
      </c>
      <c r="B50">
        <v>22.151299999999999</v>
      </c>
    </row>
    <row r="51" spans="1:2">
      <c r="A51" s="37">
        <v>22678</v>
      </c>
      <c r="B51">
        <v>22.348490000000002</v>
      </c>
    </row>
    <row r="52" spans="1:2">
      <c r="A52" s="37">
        <v>22706</v>
      </c>
      <c r="B52">
        <v>22.463090000000001</v>
      </c>
    </row>
    <row r="53" spans="1:2">
      <c r="A53" s="37">
        <v>22737</v>
      </c>
      <c r="B53">
        <v>22.409310000000001</v>
      </c>
    </row>
    <row r="54" spans="1:2">
      <c r="A54" s="37">
        <v>22767</v>
      </c>
      <c r="B54">
        <v>22.582540000000002</v>
      </c>
    </row>
    <row r="55" spans="1:2">
      <c r="A55" s="37">
        <v>22798</v>
      </c>
      <c r="B55">
        <v>22.51707</v>
      </c>
    </row>
    <row r="56" spans="1:2">
      <c r="A56" s="37">
        <v>22828</v>
      </c>
      <c r="B56">
        <v>22.697220000000002</v>
      </c>
    </row>
    <row r="57" spans="1:2">
      <c r="A57" s="37">
        <v>22859</v>
      </c>
      <c r="B57">
        <v>22.860900000000001</v>
      </c>
    </row>
    <row r="58" spans="1:2">
      <c r="A58" s="37">
        <v>22890</v>
      </c>
      <c r="B58">
        <v>22.83672</v>
      </c>
    </row>
    <row r="59" spans="1:2">
      <c r="A59" s="37">
        <v>22920</v>
      </c>
      <c r="B59">
        <v>22.804300000000001</v>
      </c>
    </row>
    <row r="60" spans="1:2">
      <c r="A60" s="37">
        <v>22951</v>
      </c>
      <c r="B60">
        <v>22.978819999999999</v>
      </c>
    </row>
    <row r="61" spans="1:2">
      <c r="A61" s="37">
        <v>22981</v>
      </c>
      <c r="B61">
        <v>22.90204</v>
      </c>
    </row>
    <row r="62" spans="1:2">
      <c r="A62" s="37">
        <v>23012</v>
      </c>
      <c r="B62">
        <v>22.974329999999998</v>
      </c>
    </row>
    <row r="63" spans="1:2">
      <c r="A63" s="37">
        <v>23043</v>
      </c>
      <c r="B63">
        <v>23.08765</v>
      </c>
    </row>
    <row r="64" spans="1:2">
      <c r="A64" s="37">
        <v>23071</v>
      </c>
      <c r="B64">
        <v>23.137650000000001</v>
      </c>
    </row>
    <row r="65" spans="1:2">
      <c r="A65" s="37">
        <v>23102</v>
      </c>
      <c r="B65">
        <v>23.578469999999999</v>
      </c>
    </row>
    <row r="66" spans="1:2">
      <c r="A66" s="37">
        <v>23132</v>
      </c>
      <c r="B66">
        <v>23.885750000000002</v>
      </c>
    </row>
    <row r="67" spans="1:2">
      <c r="A67" s="37">
        <v>23163</v>
      </c>
      <c r="B67">
        <v>23.968430000000001</v>
      </c>
    </row>
    <row r="68" spans="1:2">
      <c r="A68" s="37">
        <v>23193</v>
      </c>
      <c r="B68">
        <v>24.100069999999999</v>
      </c>
    </row>
    <row r="69" spans="1:2">
      <c r="A69" s="37">
        <v>23224</v>
      </c>
      <c r="B69">
        <v>24.372160000000001</v>
      </c>
    </row>
    <row r="70" spans="1:2">
      <c r="A70" s="37">
        <v>23255</v>
      </c>
      <c r="B70">
        <v>24.425419999999999</v>
      </c>
    </row>
    <row r="71" spans="1:2">
      <c r="A71" s="37">
        <v>23285</v>
      </c>
      <c r="B71">
        <v>24.670339999999999</v>
      </c>
    </row>
    <row r="72" spans="1:2">
      <c r="A72" s="37">
        <v>23316</v>
      </c>
      <c r="B72">
        <v>24.82912</v>
      </c>
    </row>
    <row r="73" spans="1:2">
      <c r="A73" s="37">
        <v>23346</v>
      </c>
      <c r="B73">
        <v>24.780670000000001</v>
      </c>
    </row>
    <row r="74" spans="1:2">
      <c r="A74" s="37">
        <v>23377</v>
      </c>
      <c r="B74">
        <v>25.20992</v>
      </c>
    </row>
    <row r="75" spans="1:2">
      <c r="A75" s="37">
        <v>23408</v>
      </c>
      <c r="B75">
        <v>25.382930000000002</v>
      </c>
    </row>
    <row r="76" spans="1:2">
      <c r="A76" s="37">
        <v>23437</v>
      </c>
      <c r="B76">
        <v>25.322009999999999</v>
      </c>
    </row>
    <row r="77" spans="1:2">
      <c r="A77" s="37">
        <v>23468</v>
      </c>
      <c r="B77">
        <v>25.568919999999999</v>
      </c>
    </row>
    <row r="78" spans="1:2">
      <c r="A78" s="37">
        <v>23498</v>
      </c>
      <c r="B78">
        <v>25.666789999999999</v>
      </c>
    </row>
    <row r="79" spans="1:2">
      <c r="A79" s="37">
        <v>23529</v>
      </c>
      <c r="B79">
        <v>25.773389999999999</v>
      </c>
    </row>
    <row r="80" spans="1:2">
      <c r="A80" s="37">
        <v>23559</v>
      </c>
      <c r="B80">
        <v>25.902909999999999</v>
      </c>
    </row>
    <row r="81" spans="1:2">
      <c r="A81" s="37">
        <v>23590</v>
      </c>
      <c r="B81">
        <v>25.931609999999999</v>
      </c>
    </row>
    <row r="82" spans="1:2">
      <c r="A82" s="37">
        <v>23621</v>
      </c>
      <c r="B82">
        <v>26.160329999999998</v>
      </c>
    </row>
    <row r="83" spans="1:2">
      <c r="A83" s="37">
        <v>23651</v>
      </c>
      <c r="B83">
        <v>26.099440000000001</v>
      </c>
    </row>
    <row r="84" spans="1:2">
      <c r="A84" s="37">
        <v>23682</v>
      </c>
      <c r="B84">
        <v>26.464469999999999</v>
      </c>
    </row>
    <row r="85" spans="1:2">
      <c r="A85" s="37">
        <v>23712</v>
      </c>
      <c r="B85">
        <v>26.722100000000001</v>
      </c>
    </row>
    <row r="86" spans="1:2">
      <c r="A86" s="37">
        <v>23743</v>
      </c>
      <c r="B86">
        <v>26.96904</v>
      </c>
    </row>
    <row r="87" spans="1:2">
      <c r="A87" s="37">
        <v>23774</v>
      </c>
      <c r="B87">
        <v>26.990549999999999</v>
      </c>
    </row>
    <row r="88" spans="1:2">
      <c r="A88" s="37">
        <v>23802</v>
      </c>
      <c r="B88">
        <v>27.092569999999998</v>
      </c>
    </row>
    <row r="89" spans="1:2">
      <c r="A89" s="37">
        <v>23833</v>
      </c>
      <c r="B89">
        <v>27.214410000000001</v>
      </c>
    </row>
    <row r="90" spans="1:2">
      <c r="A90" s="37">
        <v>23863</v>
      </c>
      <c r="B90">
        <v>27.38391</v>
      </c>
    </row>
    <row r="91" spans="1:2">
      <c r="A91" s="37">
        <v>23894</v>
      </c>
      <c r="B91">
        <v>27.503489999999999</v>
      </c>
    </row>
    <row r="92" spans="1:2">
      <c r="A92" s="37">
        <v>23924</v>
      </c>
      <c r="B92">
        <v>27.722159999999999</v>
      </c>
    </row>
    <row r="93" spans="1:2">
      <c r="A93" s="37">
        <v>23955</v>
      </c>
      <c r="B93">
        <v>27.76031</v>
      </c>
    </row>
    <row r="94" spans="1:2">
      <c r="A94" s="37">
        <v>23986</v>
      </c>
      <c r="B94">
        <v>27.922609999999999</v>
      </c>
    </row>
    <row r="95" spans="1:2">
      <c r="A95" s="37">
        <v>24016</v>
      </c>
      <c r="B95">
        <v>28.125209999999999</v>
      </c>
    </row>
    <row r="96" spans="1:2">
      <c r="A96" s="37">
        <v>24047</v>
      </c>
      <c r="B96">
        <v>28.269310000000001</v>
      </c>
    </row>
    <row r="97" spans="1:2">
      <c r="A97" s="37">
        <v>24077</v>
      </c>
      <c r="B97">
        <v>28.536010000000001</v>
      </c>
    </row>
    <row r="98" spans="1:2">
      <c r="A98" s="37">
        <v>24108</v>
      </c>
      <c r="B98">
        <v>28.691279999999999</v>
      </c>
    </row>
    <row r="99" spans="1:2">
      <c r="A99" s="37">
        <v>24139</v>
      </c>
      <c r="B99">
        <v>28.837700000000002</v>
      </c>
    </row>
    <row r="100" spans="1:2">
      <c r="A100" s="37">
        <v>24167</v>
      </c>
      <c r="B100">
        <v>29.307739999999999</v>
      </c>
    </row>
    <row r="101" spans="1:2">
      <c r="A101" s="37">
        <v>24198</v>
      </c>
      <c r="B101">
        <v>29.2317</v>
      </c>
    </row>
    <row r="102" spans="1:2">
      <c r="A102" s="37">
        <v>24228</v>
      </c>
      <c r="B102">
        <v>29.44312</v>
      </c>
    </row>
    <row r="103" spans="1:2">
      <c r="A103" s="37">
        <v>24259</v>
      </c>
      <c r="B103">
        <v>29.62433</v>
      </c>
    </row>
    <row r="104" spans="1:2">
      <c r="A104" s="37">
        <v>24289</v>
      </c>
      <c r="B104">
        <v>29.708770000000001</v>
      </c>
    </row>
    <row r="105" spans="1:2">
      <c r="A105" s="37">
        <v>24320</v>
      </c>
      <c r="B105">
        <v>29.808859999999999</v>
      </c>
    </row>
    <row r="106" spans="1:2">
      <c r="A106" s="37">
        <v>24351</v>
      </c>
      <c r="B106">
        <v>30.04326</v>
      </c>
    </row>
    <row r="107" spans="1:2">
      <c r="A107" s="37">
        <v>24381</v>
      </c>
      <c r="B107">
        <v>30.095580000000002</v>
      </c>
    </row>
    <row r="108" spans="1:2">
      <c r="A108" s="37">
        <v>24412</v>
      </c>
      <c r="B108">
        <v>30.020050000000001</v>
      </c>
    </row>
    <row r="109" spans="1:2">
      <c r="A109" s="37">
        <v>24442</v>
      </c>
      <c r="B109">
        <v>30.193909999999999</v>
      </c>
    </row>
    <row r="110" spans="1:2">
      <c r="A110" s="37">
        <v>24473</v>
      </c>
      <c r="B110">
        <v>30.241689999999998</v>
      </c>
    </row>
    <row r="111" spans="1:2">
      <c r="A111" s="37">
        <v>24504</v>
      </c>
      <c r="B111">
        <v>30.045559999999998</v>
      </c>
    </row>
    <row r="112" spans="1:2">
      <c r="A112" s="37">
        <v>24532</v>
      </c>
      <c r="B112">
        <v>30.026330000000002</v>
      </c>
    </row>
    <row r="113" spans="1:2">
      <c r="A113" s="37">
        <v>24563</v>
      </c>
      <c r="B113">
        <v>30.247800000000002</v>
      </c>
    </row>
    <row r="114" spans="1:2">
      <c r="A114" s="37">
        <v>24593</v>
      </c>
      <c r="B114">
        <v>30.132079999999998</v>
      </c>
    </row>
    <row r="115" spans="1:2">
      <c r="A115" s="37">
        <v>24624</v>
      </c>
      <c r="B115">
        <v>30.356210000000001</v>
      </c>
    </row>
    <row r="116" spans="1:2">
      <c r="A116" s="37">
        <v>24654</v>
      </c>
      <c r="B116">
        <v>30.377379999999999</v>
      </c>
    </row>
    <row r="117" spans="1:2">
      <c r="A117" s="37">
        <v>24685</v>
      </c>
      <c r="B117">
        <v>30.6799</v>
      </c>
    </row>
    <row r="118" spans="1:2">
      <c r="A118" s="37">
        <v>24716</v>
      </c>
      <c r="B118">
        <v>30.850269999999998</v>
      </c>
    </row>
    <row r="119" spans="1:2">
      <c r="A119" s="37">
        <v>24746</v>
      </c>
      <c r="B119">
        <v>31.029869999999999</v>
      </c>
    </row>
    <row r="120" spans="1:2">
      <c r="A120" s="37">
        <v>24777</v>
      </c>
      <c r="B120">
        <v>31.41703</v>
      </c>
    </row>
    <row r="121" spans="1:2">
      <c r="A121" s="37">
        <v>24807</v>
      </c>
      <c r="B121">
        <v>31.874780000000001</v>
      </c>
    </row>
    <row r="122" spans="1:2">
      <c r="A122" s="37">
        <v>24838</v>
      </c>
      <c r="B122">
        <v>31.595669999999998</v>
      </c>
    </row>
    <row r="123" spans="1:2">
      <c r="A123" s="37">
        <v>24869</v>
      </c>
      <c r="B123">
        <v>31.793140000000001</v>
      </c>
    </row>
    <row r="124" spans="1:2">
      <c r="A124" s="37">
        <v>24898</v>
      </c>
      <c r="B124">
        <v>31.98873</v>
      </c>
    </row>
    <row r="125" spans="1:2">
      <c r="A125" s="37">
        <v>24929</v>
      </c>
      <c r="B125">
        <v>32.138379999999998</v>
      </c>
    </row>
    <row r="126" spans="1:2">
      <c r="A126" s="37">
        <v>24959</v>
      </c>
      <c r="B126">
        <v>31.874220000000001</v>
      </c>
    </row>
    <row r="127" spans="1:2">
      <c r="A127" s="37">
        <v>24990</v>
      </c>
      <c r="B127">
        <v>32.373469999999998</v>
      </c>
    </row>
    <row r="128" spans="1:2">
      <c r="A128" s="37">
        <v>25020</v>
      </c>
      <c r="B128">
        <v>32.821719999999999</v>
      </c>
    </row>
    <row r="129" spans="1:2">
      <c r="A129" s="37">
        <v>25051</v>
      </c>
      <c r="B129">
        <v>33.220700000000001</v>
      </c>
    </row>
    <row r="130" spans="1:2">
      <c r="A130" s="37">
        <v>25082</v>
      </c>
      <c r="B130">
        <v>33.235750000000003</v>
      </c>
    </row>
    <row r="131" spans="1:2">
      <c r="A131" s="37">
        <v>25112</v>
      </c>
      <c r="B131">
        <v>33.50132</v>
      </c>
    </row>
    <row r="132" spans="1:2">
      <c r="A132" s="37">
        <v>25143</v>
      </c>
      <c r="B132">
        <v>33.924790000000002</v>
      </c>
    </row>
    <row r="133" spans="1:2">
      <c r="A133" s="37">
        <v>25173</v>
      </c>
      <c r="B133">
        <v>34.100949999999997</v>
      </c>
    </row>
    <row r="134" spans="1:2">
      <c r="A134" s="37">
        <v>25204</v>
      </c>
      <c r="B134">
        <v>34.385779999999997</v>
      </c>
    </row>
    <row r="135" spans="1:2">
      <c r="A135" s="37">
        <v>25235</v>
      </c>
      <c r="B135">
        <v>34.431240000000003</v>
      </c>
    </row>
    <row r="136" spans="1:2">
      <c r="A136" s="37">
        <v>25263</v>
      </c>
      <c r="B136">
        <v>34.779620000000001</v>
      </c>
    </row>
    <row r="137" spans="1:2">
      <c r="A137" s="37">
        <v>25294</v>
      </c>
      <c r="B137">
        <v>35.015309999999999</v>
      </c>
    </row>
    <row r="138" spans="1:2">
      <c r="A138" s="37">
        <v>25324</v>
      </c>
      <c r="B138">
        <v>35.152529999999999</v>
      </c>
    </row>
    <row r="139" spans="1:2">
      <c r="A139" s="37">
        <v>25355</v>
      </c>
      <c r="B139">
        <v>35.388500000000001</v>
      </c>
    </row>
    <row r="140" spans="1:2">
      <c r="A140" s="37">
        <v>25385</v>
      </c>
      <c r="B140">
        <v>35.639789999999998</v>
      </c>
    </row>
    <row r="141" spans="1:2">
      <c r="A141" s="37">
        <v>25416</v>
      </c>
      <c r="B141">
        <v>35.708260000000003</v>
      </c>
    </row>
    <row r="142" spans="1:2">
      <c r="A142" s="37">
        <v>25447</v>
      </c>
      <c r="B142">
        <v>35.620429999999999</v>
      </c>
    </row>
    <row r="143" spans="1:2">
      <c r="A143" s="37">
        <v>25477</v>
      </c>
      <c r="B143">
        <v>35.765790000000003</v>
      </c>
    </row>
    <row r="144" spans="1:2">
      <c r="A144" s="37">
        <v>25508</v>
      </c>
      <c r="B144">
        <v>35.686819999999997</v>
      </c>
    </row>
    <row r="145" spans="1:2">
      <c r="A145" s="37">
        <v>25538</v>
      </c>
      <c r="B145">
        <v>35.751609999999999</v>
      </c>
    </row>
    <row r="146" spans="1:2">
      <c r="A146" s="37">
        <v>25569</v>
      </c>
      <c r="B146">
        <v>35.867959999999997</v>
      </c>
    </row>
    <row r="147" spans="1:2">
      <c r="A147" s="37">
        <v>25600</v>
      </c>
      <c r="B147">
        <v>36.165300000000002</v>
      </c>
    </row>
    <row r="148" spans="1:2">
      <c r="A148" s="37">
        <v>25628</v>
      </c>
      <c r="B148">
        <v>36.199579999999997</v>
      </c>
    </row>
    <row r="149" spans="1:2">
      <c r="A149" s="37">
        <v>25659</v>
      </c>
      <c r="B149">
        <v>36.252929999999999</v>
      </c>
    </row>
    <row r="150" spans="1:2">
      <c r="A150" s="37">
        <v>25689</v>
      </c>
      <c r="B150">
        <v>36.279870000000003</v>
      </c>
    </row>
    <row r="151" spans="1:2">
      <c r="A151" s="37">
        <v>25720</v>
      </c>
      <c r="B151">
        <v>36.239289999999997</v>
      </c>
    </row>
    <row r="152" spans="1:2">
      <c r="A152" s="37">
        <v>25750</v>
      </c>
      <c r="B152">
        <v>36.476840000000003</v>
      </c>
    </row>
    <row r="153" spans="1:2">
      <c r="A153" s="37">
        <v>25781</v>
      </c>
      <c r="B153">
        <v>36.287140000000001</v>
      </c>
    </row>
    <row r="154" spans="1:2">
      <c r="A154" s="37">
        <v>25812</v>
      </c>
      <c r="B154">
        <v>36.254809999999999</v>
      </c>
    </row>
    <row r="155" spans="1:2">
      <c r="A155" s="37">
        <v>25842</v>
      </c>
      <c r="B155">
        <v>36.119340000000001</v>
      </c>
    </row>
    <row r="156" spans="1:2">
      <c r="A156" s="37">
        <v>25873</v>
      </c>
      <c r="B156">
        <v>35.99727</v>
      </c>
    </row>
    <row r="157" spans="1:2">
      <c r="A157" s="37">
        <v>25903</v>
      </c>
      <c r="B157">
        <v>36.523029999999999</v>
      </c>
    </row>
    <row r="158" spans="1:2">
      <c r="A158" s="37">
        <v>25934</v>
      </c>
      <c r="B158">
        <v>36.797530000000002</v>
      </c>
    </row>
    <row r="159" spans="1:2">
      <c r="A159" s="37">
        <v>25965</v>
      </c>
      <c r="B159">
        <v>36.528730000000003</v>
      </c>
    </row>
    <row r="160" spans="1:2">
      <c r="A160" s="37">
        <v>25993</v>
      </c>
      <c r="B160">
        <v>36.495040000000003</v>
      </c>
    </row>
    <row r="161" spans="1:2">
      <c r="A161" s="37">
        <v>26024</v>
      </c>
      <c r="B161">
        <v>36.664870000000001</v>
      </c>
    </row>
    <row r="162" spans="1:2">
      <c r="A162" s="37">
        <v>26054</v>
      </c>
      <c r="B162">
        <v>36.628680000000003</v>
      </c>
    </row>
    <row r="163" spans="1:2">
      <c r="A163" s="37">
        <v>26085</v>
      </c>
      <c r="B163">
        <v>36.942729999999997</v>
      </c>
    </row>
    <row r="164" spans="1:2">
      <c r="A164" s="37">
        <v>26115</v>
      </c>
      <c r="B164">
        <v>37.047260000000001</v>
      </c>
    </row>
    <row r="165" spans="1:2">
      <c r="A165" s="37">
        <v>26146</v>
      </c>
      <c r="B165">
        <v>36.907179999999997</v>
      </c>
    </row>
    <row r="166" spans="1:2">
      <c r="A166" s="37">
        <v>26177</v>
      </c>
      <c r="B166">
        <v>37.312530000000002</v>
      </c>
    </row>
    <row r="167" spans="1:2">
      <c r="A167" s="37">
        <v>26207</v>
      </c>
      <c r="B167">
        <v>37.458210000000001</v>
      </c>
    </row>
    <row r="168" spans="1:2">
      <c r="A168" s="37">
        <v>26238</v>
      </c>
      <c r="B168">
        <v>37.525950000000002</v>
      </c>
    </row>
    <row r="169" spans="1:2">
      <c r="A169" s="37">
        <v>26268</v>
      </c>
      <c r="B169">
        <v>37.624400000000001</v>
      </c>
    </row>
    <row r="170" spans="1:2">
      <c r="A170" s="37">
        <v>26299</v>
      </c>
      <c r="B170">
        <v>38.138820000000003</v>
      </c>
    </row>
    <row r="171" spans="1:2">
      <c r="A171" s="37">
        <v>26330</v>
      </c>
      <c r="B171">
        <v>37.963169999999998</v>
      </c>
    </row>
    <row r="172" spans="1:2">
      <c r="A172" s="37">
        <v>26359</v>
      </c>
      <c r="B172">
        <v>38.585949999999997</v>
      </c>
    </row>
    <row r="173" spans="1:2">
      <c r="A173" s="37">
        <v>26390</v>
      </c>
      <c r="B173">
        <v>39.153019999999998</v>
      </c>
    </row>
    <row r="174" spans="1:2">
      <c r="A174" s="37">
        <v>26420</v>
      </c>
      <c r="B174">
        <v>39.173299999999998</v>
      </c>
    </row>
    <row r="175" spans="1:2">
      <c r="A175" s="37">
        <v>26451</v>
      </c>
      <c r="B175">
        <v>39.354680000000002</v>
      </c>
    </row>
    <row r="176" spans="1:2">
      <c r="A176" s="37">
        <v>26481</v>
      </c>
      <c r="B176">
        <v>39.32761</v>
      </c>
    </row>
    <row r="177" spans="1:6">
      <c r="A177" s="37">
        <v>26512</v>
      </c>
      <c r="B177">
        <v>39.794649999999997</v>
      </c>
    </row>
    <row r="178" spans="1:6">
      <c r="A178" s="37">
        <v>26543</v>
      </c>
      <c r="B178">
        <v>40.078539999999997</v>
      </c>
    </row>
    <row r="179" spans="1:6">
      <c r="A179" s="37">
        <v>26573</v>
      </c>
      <c r="B179">
        <v>40.673209999999997</v>
      </c>
    </row>
    <row r="180" spans="1:6">
      <c r="A180" s="37">
        <v>26604</v>
      </c>
      <c r="B180">
        <v>41.052100000000003</v>
      </c>
    </row>
    <row r="181" spans="1:6">
      <c r="A181" s="37">
        <v>26634</v>
      </c>
      <c r="B181">
        <v>41.989899999999999</v>
      </c>
    </row>
    <row r="182" spans="1:6">
      <c r="A182" s="37">
        <v>26665</v>
      </c>
      <c r="B182">
        <v>41.880710000000001</v>
      </c>
    </row>
    <row r="183" spans="1:6">
      <c r="A183" s="37">
        <v>26696</v>
      </c>
      <c r="B183">
        <v>42.307969999999997</v>
      </c>
      <c r="F183" t="e">
        <f>SLOPE(D183:D781,C183:C781)</f>
        <v>#DIV/0!</v>
      </c>
    </row>
    <row r="184" spans="1:6">
      <c r="A184" s="37">
        <v>26724</v>
      </c>
      <c r="B184">
        <v>42.564120000000003</v>
      </c>
    </row>
    <row r="185" spans="1:6">
      <c r="A185" s="37">
        <v>26755</v>
      </c>
      <c r="B185">
        <v>42.566040000000001</v>
      </c>
    </row>
    <row r="186" spans="1:6">
      <c r="A186" s="37">
        <v>26785</v>
      </c>
      <c r="B186">
        <v>43.086790000000001</v>
      </c>
    </row>
    <row r="187" spans="1:6">
      <c r="A187" s="37">
        <v>26816</v>
      </c>
      <c r="B187">
        <v>43.235909999999997</v>
      </c>
    </row>
    <row r="188" spans="1:6">
      <c r="A188" s="37">
        <v>26846</v>
      </c>
      <c r="B188">
        <v>43.187109999999997</v>
      </c>
    </row>
    <row r="189" spans="1:6">
      <c r="A189" s="37">
        <v>26877</v>
      </c>
      <c r="B189">
        <v>43.61835</v>
      </c>
    </row>
    <row r="190" spans="1:6">
      <c r="A190" s="37">
        <v>26908</v>
      </c>
      <c r="B190">
        <v>43.748080000000002</v>
      </c>
    </row>
    <row r="191" spans="1:6">
      <c r="A191" s="37">
        <v>26938</v>
      </c>
      <c r="B191">
        <v>43.927509999999998</v>
      </c>
    </row>
    <row r="192" spans="1:6">
      <c r="A192" s="37">
        <v>26969</v>
      </c>
      <c r="B192">
        <v>44.104680000000002</v>
      </c>
    </row>
    <row r="193" spans="1:2">
      <c r="A193" s="37">
        <v>26999</v>
      </c>
      <c r="B193">
        <v>44.02957</v>
      </c>
    </row>
    <row r="194" spans="1:2">
      <c r="A194" s="37">
        <v>27030</v>
      </c>
      <c r="B194">
        <v>44.125749999999996</v>
      </c>
    </row>
    <row r="195" spans="1:2">
      <c r="A195" s="37">
        <v>27061</v>
      </c>
      <c r="B195">
        <v>43.927309999999999</v>
      </c>
    </row>
    <row r="196" spans="1:2">
      <c r="A196" s="37">
        <v>27089</v>
      </c>
      <c r="B196">
        <v>43.89911</v>
      </c>
    </row>
    <row r="197" spans="1:2">
      <c r="A197" s="37">
        <v>27120</v>
      </c>
      <c r="B197">
        <v>43.91048</v>
      </c>
    </row>
    <row r="198" spans="1:2">
      <c r="A198" s="37">
        <v>27150</v>
      </c>
      <c r="B198">
        <v>44.127929999999999</v>
      </c>
    </row>
    <row r="199" spans="1:2">
      <c r="A199" s="37">
        <v>27181</v>
      </c>
      <c r="B199">
        <v>43.998089999999998</v>
      </c>
    </row>
    <row r="200" spans="1:2">
      <c r="A200" s="37">
        <v>27211</v>
      </c>
      <c r="B200">
        <v>43.593850000000003</v>
      </c>
    </row>
    <row r="201" spans="1:2">
      <c r="A201" s="37">
        <v>27242</v>
      </c>
      <c r="B201">
        <v>43.529490000000003</v>
      </c>
    </row>
    <row r="202" spans="1:2">
      <c r="A202" s="37">
        <v>27273</v>
      </c>
      <c r="B202">
        <v>43.026719999999997</v>
      </c>
    </row>
    <row r="203" spans="1:2">
      <c r="A203" s="37">
        <v>27303</v>
      </c>
      <c r="B203">
        <v>42.58267</v>
      </c>
    </row>
    <row r="204" spans="1:2">
      <c r="A204" s="37">
        <v>27334</v>
      </c>
      <c r="B204">
        <v>41.762619999999998</v>
      </c>
    </row>
    <row r="205" spans="1:2">
      <c r="A205" s="37">
        <v>27364</v>
      </c>
      <c r="B205">
        <v>40.561959999999999</v>
      </c>
    </row>
    <row r="206" spans="1:2">
      <c r="A206" s="37">
        <v>27395</v>
      </c>
      <c r="B206">
        <v>40.073239999999998</v>
      </c>
    </row>
    <row r="207" spans="1:2">
      <c r="A207" s="37">
        <v>27426</v>
      </c>
      <c r="B207">
        <v>39.660980000000002</v>
      </c>
    </row>
    <row r="208" spans="1:2">
      <c r="A208" s="37">
        <v>27454</v>
      </c>
      <c r="B208">
        <v>39.349629999999998</v>
      </c>
    </row>
    <row r="209" spans="1:2">
      <c r="A209" s="37">
        <v>27485</v>
      </c>
      <c r="B209">
        <v>39.36544</v>
      </c>
    </row>
    <row r="210" spans="1:2">
      <c r="A210" s="37">
        <v>27515</v>
      </c>
      <c r="B210">
        <v>39.108080000000001</v>
      </c>
    </row>
    <row r="211" spans="1:2">
      <c r="A211" s="37">
        <v>27546</v>
      </c>
      <c r="B211">
        <v>39.415390000000002</v>
      </c>
    </row>
    <row r="212" spans="1:2">
      <c r="A212" s="37">
        <v>27576</v>
      </c>
      <c r="B212">
        <v>39.45966</v>
      </c>
    </row>
    <row r="213" spans="1:2">
      <c r="A213" s="37">
        <v>27607</v>
      </c>
      <c r="B213">
        <v>39.632629999999999</v>
      </c>
    </row>
    <row r="214" spans="1:2">
      <c r="A214" s="37">
        <v>27638</v>
      </c>
      <c r="B214">
        <v>40.017699999999998</v>
      </c>
    </row>
    <row r="215" spans="1:2">
      <c r="A215" s="37">
        <v>27668</v>
      </c>
      <c r="B215">
        <v>40.422409999999999</v>
      </c>
    </row>
    <row r="216" spans="1:2">
      <c r="A216" s="37">
        <v>27699</v>
      </c>
      <c r="B216">
        <v>40.619210000000002</v>
      </c>
    </row>
    <row r="217" spans="1:2">
      <c r="A217" s="37">
        <v>27729</v>
      </c>
      <c r="B217">
        <v>40.929389999999998</v>
      </c>
    </row>
    <row r="218" spans="1:2">
      <c r="A218" s="37">
        <v>27760</v>
      </c>
      <c r="B218">
        <v>41.389009999999999</v>
      </c>
    </row>
    <row r="219" spans="1:2">
      <c r="A219" s="37">
        <v>27791</v>
      </c>
      <c r="B219">
        <v>41.840170000000001</v>
      </c>
    </row>
    <row r="220" spans="1:2">
      <c r="A220" s="37">
        <v>27820</v>
      </c>
      <c r="B220">
        <v>41.971240000000002</v>
      </c>
    </row>
    <row r="221" spans="1:2">
      <c r="A221" s="37">
        <v>27851</v>
      </c>
      <c r="B221">
        <v>42.454349999999998</v>
      </c>
    </row>
    <row r="222" spans="1:2">
      <c r="A222" s="37">
        <v>27881</v>
      </c>
      <c r="B222">
        <v>42.869030000000002</v>
      </c>
    </row>
    <row r="223" spans="1:2">
      <c r="A223" s="37">
        <v>27912</v>
      </c>
      <c r="B223">
        <v>42.861550000000001</v>
      </c>
    </row>
    <row r="224" spans="1:2">
      <c r="A224" s="37">
        <v>27942</v>
      </c>
      <c r="B224">
        <v>43.07038</v>
      </c>
    </row>
    <row r="225" spans="1:2">
      <c r="A225" s="37">
        <v>27973</v>
      </c>
      <c r="B225">
        <v>43.109610000000004</v>
      </c>
    </row>
    <row r="226" spans="1:2">
      <c r="A226" s="37">
        <v>28004</v>
      </c>
      <c r="B226">
        <v>43.54618</v>
      </c>
    </row>
    <row r="227" spans="1:2">
      <c r="A227" s="37">
        <v>28034</v>
      </c>
      <c r="B227">
        <v>43.592219999999998</v>
      </c>
    </row>
    <row r="228" spans="1:2">
      <c r="A228" s="37">
        <v>28065</v>
      </c>
      <c r="B228">
        <v>44.03595</v>
      </c>
    </row>
    <row r="229" spans="1:2">
      <c r="A229" s="37">
        <v>28095</v>
      </c>
      <c r="B229">
        <v>44.202730000000003</v>
      </c>
    </row>
    <row r="230" spans="1:2">
      <c r="A230" s="37">
        <v>28126</v>
      </c>
      <c r="B230">
        <v>44.399749999999997</v>
      </c>
    </row>
    <row r="231" spans="1:2">
      <c r="A231" s="37">
        <v>28157</v>
      </c>
      <c r="B231">
        <v>44.431049999999999</v>
      </c>
    </row>
    <row r="232" spans="1:2">
      <c r="A232" s="37">
        <v>28185</v>
      </c>
      <c r="B232">
        <v>44.688920000000003</v>
      </c>
    </row>
    <row r="233" spans="1:2">
      <c r="A233" s="37">
        <v>28216</v>
      </c>
      <c r="B233">
        <v>44.666130000000003</v>
      </c>
    </row>
    <row r="234" spans="1:2">
      <c r="A234" s="37">
        <v>28246</v>
      </c>
      <c r="B234">
        <v>44.818150000000003</v>
      </c>
    </row>
    <row r="235" spans="1:2">
      <c r="A235" s="37">
        <v>28277</v>
      </c>
      <c r="B235">
        <v>44.836280000000002</v>
      </c>
    </row>
    <row r="236" spans="1:2">
      <c r="A236" s="37">
        <v>28307</v>
      </c>
      <c r="B236">
        <v>44.609050000000003</v>
      </c>
    </row>
    <row r="237" spans="1:2">
      <c r="A237" s="37">
        <v>28338</v>
      </c>
      <c r="B237">
        <v>44.895209999999999</v>
      </c>
    </row>
    <row r="238" spans="1:2">
      <c r="A238" s="37">
        <v>28369</v>
      </c>
      <c r="B238">
        <v>45.028599999999997</v>
      </c>
    </row>
    <row r="239" spans="1:2">
      <c r="A239" s="37">
        <v>28399</v>
      </c>
      <c r="B239">
        <v>44.999859999999998</v>
      </c>
    </row>
    <row r="240" spans="1:2">
      <c r="A240" s="37">
        <v>28430</v>
      </c>
      <c r="B240">
        <v>45.011220000000002</v>
      </c>
    </row>
    <row r="241" spans="1:2">
      <c r="A241" s="37">
        <v>28460</v>
      </c>
      <c r="B241">
        <v>45.374969999999998</v>
      </c>
    </row>
    <row r="242" spans="1:2">
      <c r="A242" s="37">
        <v>28491</v>
      </c>
      <c r="B242">
        <v>45.28913</v>
      </c>
    </row>
    <row r="243" spans="1:2">
      <c r="A243" s="37">
        <v>28522</v>
      </c>
      <c r="B243">
        <v>45.133670000000002</v>
      </c>
    </row>
    <row r="244" spans="1:2">
      <c r="A244" s="37">
        <v>28550</v>
      </c>
      <c r="B244">
        <v>45.484670000000001</v>
      </c>
    </row>
    <row r="245" spans="1:2">
      <c r="A245" s="37">
        <v>28581</v>
      </c>
      <c r="B245">
        <v>46.526989999999998</v>
      </c>
    </row>
    <row r="246" spans="1:2">
      <c r="A246" s="37">
        <v>28611</v>
      </c>
      <c r="B246">
        <v>46.19706</v>
      </c>
    </row>
    <row r="247" spans="1:2">
      <c r="A247" s="37">
        <v>28642</v>
      </c>
      <c r="B247">
        <v>46.451059999999998</v>
      </c>
    </row>
    <row r="248" spans="1:2">
      <c r="A248" s="37">
        <v>28672</v>
      </c>
      <c r="B248">
        <v>46.605260000000001</v>
      </c>
    </row>
    <row r="249" spans="1:2">
      <c r="A249" s="37">
        <v>28703</v>
      </c>
      <c r="B249">
        <v>46.900239999999997</v>
      </c>
    </row>
    <row r="250" spans="1:2">
      <c r="A250" s="37">
        <v>28734</v>
      </c>
      <c r="B250">
        <v>47.256210000000003</v>
      </c>
    </row>
    <row r="251" spans="1:2">
      <c r="A251" s="37">
        <v>28764</v>
      </c>
      <c r="B251">
        <v>47.410089999999997</v>
      </c>
    </row>
    <row r="252" spans="1:2">
      <c r="A252" s="37">
        <v>28795</v>
      </c>
      <c r="B252">
        <v>47.709699999999998</v>
      </c>
    </row>
    <row r="253" spans="1:2">
      <c r="A253" s="37">
        <v>28825</v>
      </c>
      <c r="B253">
        <v>48.442590000000003</v>
      </c>
    </row>
    <row r="254" spans="1:2">
      <c r="A254" s="37">
        <v>28856</v>
      </c>
      <c r="B254">
        <v>47.553100000000001</v>
      </c>
    </row>
    <row r="255" spans="1:2">
      <c r="A255" s="37">
        <v>28887</v>
      </c>
      <c r="B255">
        <v>48.014449999999997</v>
      </c>
    </row>
    <row r="256" spans="1:2">
      <c r="A256" s="37">
        <v>28915</v>
      </c>
      <c r="B256">
        <v>48.24409</v>
      </c>
    </row>
    <row r="257" spans="1:2">
      <c r="A257" s="37">
        <v>28946</v>
      </c>
      <c r="B257">
        <v>48.3018</v>
      </c>
    </row>
    <row r="258" spans="1:2">
      <c r="A258" s="37">
        <v>28976</v>
      </c>
      <c r="B258">
        <v>48.656480000000002</v>
      </c>
    </row>
    <row r="259" spans="1:2">
      <c r="A259" s="37">
        <v>29007</v>
      </c>
      <c r="B259">
        <v>48.856630000000003</v>
      </c>
    </row>
    <row r="260" spans="1:2">
      <c r="A260" s="37">
        <v>29037</v>
      </c>
      <c r="B260">
        <v>48.969990000000003</v>
      </c>
    </row>
    <row r="261" spans="1:2">
      <c r="A261" s="37">
        <v>29068</v>
      </c>
      <c r="B261">
        <v>49.126100000000001</v>
      </c>
    </row>
    <row r="262" spans="1:2">
      <c r="A262" s="37">
        <v>29099</v>
      </c>
      <c r="B262">
        <v>49.020589999999999</v>
      </c>
    </row>
    <row r="263" spans="1:2">
      <c r="A263" s="37">
        <v>29129</v>
      </c>
      <c r="B263">
        <v>49.241840000000003</v>
      </c>
    </row>
    <row r="264" spans="1:2">
      <c r="A264" s="37">
        <v>29160</v>
      </c>
      <c r="B264">
        <v>49.47119</v>
      </c>
    </row>
    <row r="265" spans="1:2">
      <c r="A265" s="37">
        <v>29190</v>
      </c>
      <c r="B265">
        <v>49.640689999999999</v>
      </c>
    </row>
    <row r="266" spans="1:2">
      <c r="A266" s="37">
        <v>29221</v>
      </c>
      <c r="B266">
        <v>49.815550000000002</v>
      </c>
    </row>
    <row r="267" spans="1:2">
      <c r="A267" s="37">
        <v>29252</v>
      </c>
      <c r="B267">
        <v>49.991300000000003</v>
      </c>
    </row>
    <row r="268" spans="1:2">
      <c r="A268" s="37">
        <v>29281</v>
      </c>
      <c r="B268">
        <v>50.015659999999997</v>
      </c>
    </row>
    <row r="269" spans="1:2">
      <c r="A269" s="37">
        <v>29312</v>
      </c>
      <c r="B269">
        <v>49.377110000000002</v>
      </c>
    </row>
    <row r="270" spans="1:2">
      <c r="A270" s="37">
        <v>29342</v>
      </c>
      <c r="B270">
        <v>48.744500000000002</v>
      </c>
    </row>
    <row r="271" spans="1:2">
      <c r="A271" s="37">
        <v>29373</v>
      </c>
      <c r="B271">
        <v>48.589689999999997</v>
      </c>
    </row>
    <row r="272" spans="1:2">
      <c r="A272" s="37">
        <v>29403</v>
      </c>
      <c r="B272">
        <v>48.331539999999997</v>
      </c>
    </row>
    <row r="273" spans="1:2">
      <c r="A273" s="37">
        <v>29434</v>
      </c>
      <c r="B273">
        <v>48.287430000000001</v>
      </c>
    </row>
    <row r="274" spans="1:2">
      <c r="A274" s="37">
        <v>29465</v>
      </c>
      <c r="B274">
        <v>48.242899999999999</v>
      </c>
    </row>
    <row r="275" spans="1:2">
      <c r="A275" s="37">
        <v>29495</v>
      </c>
      <c r="B275">
        <v>48.521850000000001</v>
      </c>
    </row>
    <row r="276" spans="1:2">
      <c r="A276" s="37">
        <v>29526</v>
      </c>
      <c r="B276">
        <v>48.96902</v>
      </c>
    </row>
    <row r="277" spans="1:2">
      <c r="A277" s="37">
        <v>29556</v>
      </c>
      <c r="B277">
        <v>48.983820000000001</v>
      </c>
    </row>
    <row r="278" spans="1:2">
      <c r="A278" s="37">
        <v>29587</v>
      </c>
      <c r="B278">
        <v>48.845440000000004</v>
      </c>
    </row>
    <row r="279" spans="1:2">
      <c r="A279" s="37">
        <v>29618</v>
      </c>
      <c r="B279">
        <v>49.082419999999999</v>
      </c>
    </row>
    <row r="280" spans="1:2">
      <c r="A280" s="37">
        <v>29646</v>
      </c>
      <c r="B280">
        <v>48.90804</v>
      </c>
    </row>
    <row r="281" spans="1:2">
      <c r="A281" s="37">
        <v>29677</v>
      </c>
      <c r="B281">
        <v>48.848390000000002</v>
      </c>
    </row>
    <row r="282" spans="1:2">
      <c r="A282" s="37">
        <v>29707</v>
      </c>
      <c r="B282">
        <v>48.889569999999999</v>
      </c>
    </row>
    <row r="283" spans="1:2">
      <c r="A283" s="37">
        <v>29738</v>
      </c>
      <c r="B283">
        <v>49.105690000000003</v>
      </c>
    </row>
    <row r="284" spans="1:2">
      <c r="A284" s="37">
        <v>29768</v>
      </c>
      <c r="B284">
        <v>49.410440000000001</v>
      </c>
    </row>
    <row r="285" spans="1:2">
      <c r="A285" s="37">
        <v>29799</v>
      </c>
      <c r="B285">
        <v>49.127949999999998</v>
      </c>
    </row>
    <row r="286" spans="1:2">
      <c r="A286" s="37">
        <v>29830</v>
      </c>
      <c r="B286">
        <v>49.284840000000003</v>
      </c>
    </row>
    <row r="287" spans="1:2">
      <c r="A287" s="37">
        <v>29860</v>
      </c>
      <c r="B287">
        <v>49.30048</v>
      </c>
    </row>
    <row r="288" spans="1:2">
      <c r="A288" s="37">
        <v>29891</v>
      </c>
      <c r="B288">
        <v>49.087879999999998</v>
      </c>
    </row>
    <row r="289" spans="1:2">
      <c r="A289" s="37">
        <v>29921</v>
      </c>
      <c r="B289">
        <v>48.724229999999999</v>
      </c>
    </row>
    <row r="290" spans="1:2">
      <c r="A290" s="37">
        <v>29952</v>
      </c>
      <c r="B290">
        <v>48.50826</v>
      </c>
    </row>
    <row r="291" spans="1:2">
      <c r="A291" s="37">
        <v>29983</v>
      </c>
      <c r="B291">
        <v>48.707389999999997</v>
      </c>
    </row>
    <row r="292" spans="1:2">
      <c r="A292" s="37">
        <v>30011</v>
      </c>
      <c r="B292">
        <v>48.738370000000003</v>
      </c>
    </row>
    <row r="293" spans="1:2">
      <c r="A293" s="37">
        <v>30042</v>
      </c>
      <c r="B293">
        <v>48.595739999999999</v>
      </c>
    </row>
    <row r="294" spans="1:2">
      <c r="A294" s="37">
        <v>30072</v>
      </c>
      <c r="B294">
        <v>48.335929999999998</v>
      </c>
    </row>
    <row r="295" spans="1:2">
      <c r="A295" s="37">
        <v>30103</v>
      </c>
      <c r="B295">
        <v>48.062019999999997</v>
      </c>
    </row>
    <row r="296" spans="1:2">
      <c r="A296" s="37">
        <v>30133</v>
      </c>
      <c r="B296">
        <v>47.847999999999999</v>
      </c>
    </row>
    <row r="297" spans="1:2">
      <c r="A297" s="37">
        <v>30164</v>
      </c>
      <c r="B297">
        <v>47.622950000000003</v>
      </c>
    </row>
    <row r="298" spans="1:2">
      <c r="A298" s="37">
        <v>30195</v>
      </c>
      <c r="B298">
        <v>47.736429999999999</v>
      </c>
    </row>
    <row r="299" spans="1:2">
      <c r="A299" s="37">
        <v>30225</v>
      </c>
      <c r="B299">
        <v>47.084099999999999</v>
      </c>
    </row>
    <row r="300" spans="1:2">
      <c r="A300" s="37">
        <v>30256</v>
      </c>
      <c r="B300">
        <v>47.00177</v>
      </c>
    </row>
    <row r="301" spans="1:2">
      <c r="A301" s="37">
        <v>30286</v>
      </c>
      <c r="B301">
        <v>46.831600000000002</v>
      </c>
    </row>
    <row r="302" spans="1:2">
      <c r="A302" s="37">
        <v>30317</v>
      </c>
      <c r="B302">
        <v>47.397150000000003</v>
      </c>
    </row>
    <row r="303" spans="1:2">
      <c r="A303" s="37">
        <v>30348</v>
      </c>
      <c r="B303">
        <v>47.122320000000002</v>
      </c>
    </row>
    <row r="304" spans="1:2">
      <c r="A304" s="37">
        <v>30376</v>
      </c>
      <c r="B304">
        <v>47.46125</v>
      </c>
    </row>
    <row r="305" spans="1:2">
      <c r="A305" s="37">
        <v>30407</v>
      </c>
      <c r="B305">
        <v>47.795279999999998</v>
      </c>
    </row>
    <row r="306" spans="1:2">
      <c r="A306" s="37">
        <v>30437</v>
      </c>
      <c r="B306">
        <v>47.956159999999997</v>
      </c>
    </row>
    <row r="307" spans="1:2">
      <c r="A307" s="37">
        <v>30468</v>
      </c>
      <c r="B307">
        <v>48.25271</v>
      </c>
    </row>
    <row r="308" spans="1:2">
      <c r="A308" s="37">
        <v>30498</v>
      </c>
      <c r="B308">
        <v>48.384399999999999</v>
      </c>
    </row>
    <row r="309" spans="1:2">
      <c r="A309" s="37">
        <v>30529</v>
      </c>
      <c r="B309">
        <v>48.852400000000003</v>
      </c>
    </row>
    <row r="310" spans="1:2">
      <c r="A310" s="37">
        <v>30560</v>
      </c>
      <c r="B310">
        <v>49.355849999999997</v>
      </c>
    </row>
    <row r="311" spans="1:2">
      <c r="A311" s="37">
        <v>30590</v>
      </c>
      <c r="B311">
        <v>49.540480000000002</v>
      </c>
    </row>
    <row r="312" spans="1:2">
      <c r="A312" s="37">
        <v>30621</v>
      </c>
      <c r="B312">
        <v>49.890920000000001</v>
      </c>
    </row>
    <row r="313" spans="1:2">
      <c r="A313" s="37">
        <v>30651</v>
      </c>
      <c r="B313">
        <v>50.2986</v>
      </c>
    </row>
    <row r="314" spans="1:2">
      <c r="A314" s="37">
        <v>30682</v>
      </c>
      <c r="B314">
        <v>50.739400000000003</v>
      </c>
    </row>
    <row r="315" spans="1:2">
      <c r="A315" s="37">
        <v>30713</v>
      </c>
      <c r="B315">
        <v>51.004759999999997</v>
      </c>
    </row>
    <row r="316" spans="1:2">
      <c r="A316" s="37">
        <v>30742</v>
      </c>
      <c r="B316">
        <v>50.919649999999997</v>
      </c>
    </row>
    <row r="317" spans="1:2">
      <c r="A317" s="37">
        <v>30773</v>
      </c>
      <c r="B317">
        <v>50.998869999999997</v>
      </c>
    </row>
    <row r="318" spans="1:2">
      <c r="A318" s="37">
        <v>30803</v>
      </c>
      <c r="B318">
        <v>51.621510000000001</v>
      </c>
    </row>
    <row r="319" spans="1:2">
      <c r="A319" s="37">
        <v>30834</v>
      </c>
      <c r="B319">
        <v>51.330829999999999</v>
      </c>
    </row>
    <row r="320" spans="1:2">
      <c r="A320" s="37">
        <v>30864</v>
      </c>
      <c r="B320">
        <v>51.912140000000001</v>
      </c>
    </row>
    <row r="321" spans="1:2">
      <c r="A321" s="37">
        <v>30895</v>
      </c>
      <c r="B321">
        <v>52.300179999999997</v>
      </c>
    </row>
    <row r="322" spans="1:2">
      <c r="A322" s="37">
        <v>30926</v>
      </c>
      <c r="B322">
        <v>52.22195</v>
      </c>
    </row>
    <row r="323" spans="1:2">
      <c r="A323" s="37">
        <v>30956</v>
      </c>
      <c r="B323">
        <v>52.347999999999999</v>
      </c>
    </row>
    <row r="324" spans="1:2">
      <c r="A324" s="37">
        <v>30987</v>
      </c>
      <c r="B324">
        <v>52.42436</v>
      </c>
    </row>
    <row r="325" spans="1:2">
      <c r="A325" s="37">
        <v>31017</v>
      </c>
      <c r="B325">
        <v>52.719349999999999</v>
      </c>
    </row>
    <row r="326" spans="1:2">
      <c r="A326" s="37">
        <v>31048</v>
      </c>
      <c r="B326">
        <v>52.844009999999997</v>
      </c>
    </row>
    <row r="327" spans="1:2">
      <c r="A327" s="37">
        <v>31079</v>
      </c>
      <c r="B327">
        <v>53.0092</v>
      </c>
    </row>
    <row r="328" spans="1:2">
      <c r="A328" s="37">
        <v>31107</v>
      </c>
      <c r="B328">
        <v>53.283329999999999</v>
      </c>
    </row>
    <row r="329" spans="1:2">
      <c r="A329" s="37">
        <v>31138</v>
      </c>
      <c r="B329">
        <v>53.098439999999997</v>
      </c>
    </row>
    <row r="330" spans="1:2">
      <c r="A330" s="37">
        <v>31168</v>
      </c>
      <c r="B330">
        <v>53.583889999999997</v>
      </c>
    </row>
    <row r="331" spans="1:2">
      <c r="A331" s="37">
        <v>31199</v>
      </c>
      <c r="B331">
        <v>53.542560000000002</v>
      </c>
    </row>
    <row r="332" spans="1:2">
      <c r="A332" s="37">
        <v>31229</v>
      </c>
      <c r="B332">
        <v>53.595880000000001</v>
      </c>
    </row>
    <row r="333" spans="1:2">
      <c r="A333" s="37">
        <v>31260</v>
      </c>
      <c r="B333">
        <v>53.683480000000003</v>
      </c>
    </row>
    <row r="334" spans="1:2">
      <c r="A334" s="37">
        <v>31291</v>
      </c>
      <c r="B334">
        <v>53.77346</v>
      </c>
    </row>
    <row r="335" spans="1:2">
      <c r="A335" s="37">
        <v>31321</v>
      </c>
      <c r="B335">
        <v>53.881509999999999</v>
      </c>
    </row>
    <row r="336" spans="1:2">
      <c r="A336" s="37">
        <v>31352</v>
      </c>
      <c r="B336">
        <v>54.198779999999999</v>
      </c>
    </row>
    <row r="337" spans="1:2">
      <c r="A337" s="37">
        <v>31382</v>
      </c>
      <c r="B337">
        <v>54.096069999999997</v>
      </c>
    </row>
    <row r="338" spans="1:2">
      <c r="A338" s="37">
        <v>31413</v>
      </c>
      <c r="B338">
        <v>54.409689999999998</v>
      </c>
    </row>
    <row r="339" spans="1:2">
      <c r="A339" s="37">
        <v>31444</v>
      </c>
      <c r="B339">
        <v>54.23668</v>
      </c>
    </row>
    <row r="340" spans="1:2">
      <c r="A340" s="37">
        <v>31472</v>
      </c>
      <c r="B340">
        <v>54.149360000000001</v>
      </c>
    </row>
    <row r="341" spans="1:2">
      <c r="A341" s="37">
        <v>31503</v>
      </c>
      <c r="B341">
        <v>54.473750000000003</v>
      </c>
    </row>
    <row r="342" spans="1:2">
      <c r="A342" s="37">
        <v>31533</v>
      </c>
      <c r="B342">
        <v>54.132719999999999</v>
      </c>
    </row>
    <row r="343" spans="1:2">
      <c r="A343" s="37">
        <v>31564</v>
      </c>
      <c r="B343">
        <v>54.4163</v>
      </c>
    </row>
    <row r="344" spans="1:2">
      <c r="A344" s="37">
        <v>31594</v>
      </c>
      <c r="B344">
        <v>54.712130000000002</v>
      </c>
    </row>
    <row r="345" spans="1:2">
      <c r="A345" s="37">
        <v>31625</v>
      </c>
      <c r="B345">
        <v>54.431100000000001</v>
      </c>
    </row>
    <row r="346" spans="1:2">
      <c r="A346" s="37">
        <v>31656</v>
      </c>
      <c r="B346">
        <v>54.88353</v>
      </c>
    </row>
    <row r="347" spans="1:2">
      <c r="A347" s="37">
        <v>31686</v>
      </c>
      <c r="B347">
        <v>55.022260000000003</v>
      </c>
    </row>
    <row r="348" spans="1:2">
      <c r="A348" s="37">
        <v>31717</v>
      </c>
      <c r="B348">
        <v>54.996259999999999</v>
      </c>
    </row>
    <row r="349" spans="1:2">
      <c r="A349" s="37">
        <v>31747</v>
      </c>
      <c r="B349">
        <v>55.36692</v>
      </c>
    </row>
    <row r="350" spans="1:2">
      <c r="A350" s="37">
        <v>31778</v>
      </c>
      <c r="B350">
        <v>54.7378</v>
      </c>
    </row>
    <row r="351" spans="1:2">
      <c r="A351" s="37">
        <v>31809</v>
      </c>
      <c r="B351">
        <v>55.975000000000001</v>
      </c>
    </row>
    <row r="352" spans="1:2">
      <c r="A352" s="37">
        <v>31837</v>
      </c>
      <c r="B352">
        <v>55.844900000000003</v>
      </c>
    </row>
    <row r="353" spans="1:2">
      <c r="A353" s="37">
        <v>31868</v>
      </c>
      <c r="B353">
        <v>56.161839999999998</v>
      </c>
    </row>
    <row r="354" spans="1:2">
      <c r="A354" s="37">
        <v>31898</v>
      </c>
      <c r="B354">
        <v>56.404899999999998</v>
      </c>
    </row>
    <row r="355" spans="1:2">
      <c r="A355" s="37">
        <v>31929</v>
      </c>
      <c r="B355">
        <v>56.569569999999999</v>
      </c>
    </row>
    <row r="356" spans="1:2">
      <c r="A356" s="37">
        <v>31959</v>
      </c>
      <c r="B356">
        <v>56.704039999999999</v>
      </c>
    </row>
    <row r="357" spans="1:2">
      <c r="A357" s="37">
        <v>31990</v>
      </c>
      <c r="B357">
        <v>56.920569999999998</v>
      </c>
    </row>
    <row r="358" spans="1:2">
      <c r="A358" s="37">
        <v>32021</v>
      </c>
      <c r="B358">
        <v>57.321739999999998</v>
      </c>
    </row>
    <row r="359" spans="1:2">
      <c r="A359" s="37">
        <v>32051</v>
      </c>
      <c r="B359">
        <v>58.016030000000001</v>
      </c>
    </row>
    <row r="360" spans="1:2">
      <c r="A360" s="37">
        <v>32082</v>
      </c>
      <c r="B360">
        <v>58.333440000000003</v>
      </c>
    </row>
    <row r="361" spans="1:2">
      <c r="A361" s="37">
        <v>32112</v>
      </c>
      <c r="B361">
        <v>58.501609999999999</v>
      </c>
    </row>
    <row r="362" spans="1:2">
      <c r="A362" s="37">
        <v>32143</v>
      </c>
      <c r="B362">
        <v>58.993429999999996</v>
      </c>
    </row>
    <row r="363" spans="1:2">
      <c r="A363" s="37">
        <v>32174</v>
      </c>
      <c r="B363">
        <v>59.251939999999998</v>
      </c>
    </row>
    <row r="364" spans="1:2">
      <c r="A364" s="37">
        <v>32203</v>
      </c>
      <c r="B364">
        <v>59.396830000000001</v>
      </c>
    </row>
    <row r="365" spans="1:2">
      <c r="A365" s="37">
        <v>32234</v>
      </c>
      <c r="B365">
        <v>59.494579999999999</v>
      </c>
    </row>
    <row r="366" spans="1:2">
      <c r="A366" s="37">
        <v>32264</v>
      </c>
      <c r="B366">
        <v>59.54889</v>
      </c>
    </row>
    <row r="367" spans="1:2">
      <c r="A367" s="37">
        <v>32295</v>
      </c>
      <c r="B367">
        <v>59.885019999999997</v>
      </c>
    </row>
    <row r="368" spans="1:2">
      <c r="A368" s="37">
        <v>32325</v>
      </c>
      <c r="B368">
        <v>59.770510000000002</v>
      </c>
    </row>
    <row r="369" spans="1:2">
      <c r="A369" s="37">
        <v>32356</v>
      </c>
      <c r="B369">
        <v>60.24456</v>
      </c>
    </row>
    <row r="370" spans="1:2">
      <c r="A370" s="37">
        <v>32387</v>
      </c>
      <c r="B370">
        <v>60.490200000000002</v>
      </c>
    </row>
    <row r="371" spans="1:2">
      <c r="A371" s="37">
        <v>32417</v>
      </c>
      <c r="B371">
        <v>60.498629999999999</v>
      </c>
    </row>
    <row r="372" spans="1:2">
      <c r="A372" s="37">
        <v>32448</v>
      </c>
      <c r="B372">
        <v>60.89434</v>
      </c>
    </row>
    <row r="373" spans="1:2">
      <c r="A373" s="37">
        <v>32478</v>
      </c>
      <c r="B373">
        <v>61.43759</v>
      </c>
    </row>
    <row r="374" spans="1:2">
      <c r="A374" s="37">
        <v>32509</v>
      </c>
      <c r="B374">
        <v>61.430070000000001</v>
      </c>
    </row>
    <row r="375" spans="1:2">
      <c r="A375" s="37">
        <v>32540</v>
      </c>
      <c r="B375">
        <v>61.16666</v>
      </c>
    </row>
    <row r="376" spans="1:2">
      <c r="A376" s="37">
        <v>32568</v>
      </c>
      <c r="B376">
        <v>61.666080000000001</v>
      </c>
    </row>
    <row r="377" spans="1:2">
      <c r="A377" s="37">
        <v>32599</v>
      </c>
      <c r="B377">
        <v>62.058599999999998</v>
      </c>
    </row>
    <row r="378" spans="1:2">
      <c r="A378" s="37">
        <v>32629</v>
      </c>
      <c r="B378">
        <v>61.599159999999998</v>
      </c>
    </row>
    <row r="379" spans="1:2">
      <c r="A379" s="37">
        <v>32660</v>
      </c>
      <c r="B379">
        <v>62.248100000000001</v>
      </c>
    </row>
    <row r="380" spans="1:2">
      <c r="A380" s="37">
        <v>32690</v>
      </c>
      <c r="B380">
        <v>61.864139999999999</v>
      </c>
    </row>
    <row r="381" spans="1:2">
      <c r="A381" s="37">
        <v>32721</v>
      </c>
      <c r="B381">
        <v>62.127679999999998</v>
      </c>
    </row>
    <row r="382" spans="1:2">
      <c r="A382" s="37">
        <v>32752</v>
      </c>
      <c r="B382">
        <v>62.092080000000003</v>
      </c>
    </row>
    <row r="383" spans="1:2">
      <c r="A383" s="37">
        <v>32782</v>
      </c>
      <c r="B383">
        <v>62.005710000000001</v>
      </c>
    </row>
    <row r="384" spans="1:2">
      <c r="A384" s="37">
        <v>32813</v>
      </c>
      <c r="B384">
        <v>62.286499999999997</v>
      </c>
    </row>
    <row r="385" spans="1:2">
      <c r="A385" s="37">
        <v>32843</v>
      </c>
      <c r="B385">
        <v>62.767719999999997</v>
      </c>
    </row>
    <row r="386" spans="1:2">
      <c r="A386" s="37">
        <v>32874</v>
      </c>
      <c r="B386">
        <v>62.518689999999999</v>
      </c>
    </row>
    <row r="387" spans="1:2">
      <c r="A387" s="37">
        <v>32905</v>
      </c>
      <c r="B387">
        <v>62.772950000000002</v>
      </c>
    </row>
    <row r="388" spans="1:2">
      <c r="A388" s="37">
        <v>32933</v>
      </c>
      <c r="B388">
        <v>63.038029999999999</v>
      </c>
    </row>
    <row r="389" spans="1:2">
      <c r="A389" s="37">
        <v>32964</v>
      </c>
      <c r="B389">
        <v>62.392319999999998</v>
      </c>
    </row>
    <row r="390" spans="1:2">
      <c r="A390" s="37">
        <v>32994</v>
      </c>
      <c r="B390">
        <v>63.092370000000003</v>
      </c>
    </row>
    <row r="391" spans="1:2">
      <c r="A391" s="37">
        <v>33025</v>
      </c>
      <c r="B391">
        <v>63.31662</v>
      </c>
    </row>
    <row r="392" spans="1:2">
      <c r="A392" s="37">
        <v>33055</v>
      </c>
      <c r="B392">
        <v>63.307160000000003</v>
      </c>
    </row>
    <row r="393" spans="1:2">
      <c r="A393" s="37">
        <v>33086</v>
      </c>
      <c r="B393">
        <v>63.65352</v>
      </c>
    </row>
    <row r="394" spans="1:2">
      <c r="A394" s="37">
        <v>33117</v>
      </c>
      <c r="B394">
        <v>63.781280000000002</v>
      </c>
    </row>
    <row r="395" spans="1:2">
      <c r="A395" s="37">
        <v>33147</v>
      </c>
      <c r="B395">
        <v>63.738419999999998</v>
      </c>
    </row>
    <row r="396" spans="1:2">
      <c r="A396" s="37">
        <v>33178</v>
      </c>
      <c r="B396">
        <v>63.43197</v>
      </c>
    </row>
    <row r="397" spans="1:2">
      <c r="A397" s="37">
        <v>33208</v>
      </c>
      <c r="B397">
        <v>63.300690000000003</v>
      </c>
    </row>
    <row r="398" spans="1:2">
      <c r="A398" s="37">
        <v>33239</v>
      </c>
      <c r="B398">
        <v>63.428980000000003</v>
      </c>
    </row>
    <row r="399" spans="1:2">
      <c r="A399" s="37">
        <v>33270</v>
      </c>
      <c r="B399">
        <v>62.983730000000001</v>
      </c>
    </row>
    <row r="400" spans="1:2">
      <c r="A400" s="37">
        <v>33298</v>
      </c>
      <c r="B400">
        <v>62.733409999999999</v>
      </c>
    </row>
    <row r="401" spans="1:2">
      <c r="A401" s="37">
        <v>33329</v>
      </c>
      <c r="B401">
        <v>63.189390000000003</v>
      </c>
    </row>
    <row r="402" spans="1:2">
      <c r="A402" s="37">
        <v>33359</v>
      </c>
      <c r="B402">
        <v>63.47475</v>
      </c>
    </row>
    <row r="403" spans="1:2">
      <c r="A403" s="37">
        <v>33390</v>
      </c>
      <c r="B403">
        <v>63.57452</v>
      </c>
    </row>
    <row r="404" spans="1:2">
      <c r="A404" s="37">
        <v>33420</v>
      </c>
      <c r="B404">
        <v>63.656730000000003</v>
      </c>
    </row>
    <row r="405" spans="1:2">
      <c r="A405" s="37">
        <v>33451</v>
      </c>
      <c r="B405">
        <v>63.62811</v>
      </c>
    </row>
    <row r="406" spans="1:2">
      <c r="A406" s="37">
        <v>33482</v>
      </c>
      <c r="B406">
        <v>63.817039999999999</v>
      </c>
    </row>
    <row r="407" spans="1:2">
      <c r="A407" s="37">
        <v>33512</v>
      </c>
      <c r="B407">
        <v>63.996630000000003</v>
      </c>
    </row>
    <row r="408" spans="1:2">
      <c r="A408" s="37">
        <v>33543</v>
      </c>
      <c r="B408">
        <v>64.01737</v>
      </c>
    </row>
    <row r="409" spans="1:2">
      <c r="A409" s="37">
        <v>33573</v>
      </c>
      <c r="B409">
        <v>63.506169999999997</v>
      </c>
    </row>
    <row r="410" spans="1:2">
      <c r="A410" s="37">
        <v>33604</v>
      </c>
      <c r="B410">
        <v>63.777470000000001</v>
      </c>
    </row>
    <row r="411" spans="1:2">
      <c r="A411" s="37">
        <v>33635</v>
      </c>
      <c r="B411">
        <v>64.219200000000001</v>
      </c>
    </row>
    <row r="412" spans="1:2">
      <c r="A412" s="37">
        <v>33664</v>
      </c>
      <c r="B412">
        <v>64.160769999999999</v>
      </c>
    </row>
    <row r="413" spans="1:2">
      <c r="A413" s="37">
        <v>33695</v>
      </c>
      <c r="B413">
        <v>64.293139999999994</v>
      </c>
    </row>
    <row r="414" spans="1:2">
      <c r="A414" s="37">
        <v>33725</v>
      </c>
      <c r="B414">
        <v>64.102890000000002</v>
      </c>
    </row>
    <row r="415" spans="1:2">
      <c r="A415" s="37">
        <v>33756</v>
      </c>
      <c r="B415">
        <v>64.191689999999994</v>
      </c>
    </row>
    <row r="416" spans="1:2">
      <c r="A416" s="37">
        <v>33786</v>
      </c>
      <c r="B416">
        <v>64.492429999999999</v>
      </c>
    </row>
    <row r="417" spans="1:2">
      <c r="A417" s="37">
        <v>33817</v>
      </c>
      <c r="B417">
        <v>64.070449999999994</v>
      </c>
    </row>
    <row r="418" spans="1:2">
      <c r="A418" s="37">
        <v>33848</v>
      </c>
      <c r="B418">
        <v>64.415989999999994</v>
      </c>
    </row>
    <row r="419" spans="1:2">
      <c r="A419" s="37">
        <v>33878</v>
      </c>
      <c r="B419">
        <v>64.52534</v>
      </c>
    </row>
    <row r="420" spans="1:2">
      <c r="A420" s="37">
        <v>33909</v>
      </c>
      <c r="B420">
        <v>64.485429999999994</v>
      </c>
    </row>
    <row r="421" spans="1:2">
      <c r="A421" s="37">
        <v>33939</v>
      </c>
      <c r="B421">
        <v>64.116140000000001</v>
      </c>
    </row>
    <row r="422" spans="1:2">
      <c r="A422" s="37">
        <v>33970</v>
      </c>
      <c r="B422">
        <v>64.612930000000006</v>
      </c>
    </row>
    <row r="423" spans="1:2">
      <c r="A423" s="37">
        <v>34001</v>
      </c>
      <c r="B423">
        <v>65.0715</v>
      </c>
    </row>
    <row r="424" spans="1:2">
      <c r="A424" s="37">
        <v>34029</v>
      </c>
      <c r="B424">
        <v>65.014880000000005</v>
      </c>
    </row>
    <row r="425" spans="1:2">
      <c r="A425" s="37">
        <v>34060</v>
      </c>
      <c r="B425">
        <v>65.199529999999996</v>
      </c>
    </row>
    <row r="426" spans="1:2">
      <c r="A426" s="37">
        <v>34090</v>
      </c>
      <c r="B426">
        <v>65.387119999999996</v>
      </c>
    </row>
    <row r="427" spans="1:2">
      <c r="A427" s="37">
        <v>34121</v>
      </c>
      <c r="B427">
        <v>65.157420000000002</v>
      </c>
    </row>
    <row r="428" spans="1:2">
      <c r="A428" s="37">
        <v>34151</v>
      </c>
      <c r="B428">
        <v>65.166439999999994</v>
      </c>
    </row>
    <row r="429" spans="1:2">
      <c r="A429" s="37">
        <v>34182</v>
      </c>
      <c r="B429">
        <v>65.088549999999998</v>
      </c>
    </row>
    <row r="430" spans="1:2">
      <c r="A430" s="37">
        <v>34213</v>
      </c>
      <c r="B430">
        <v>65.330889999999997</v>
      </c>
    </row>
    <row r="431" spans="1:2">
      <c r="A431" s="37">
        <v>34243</v>
      </c>
      <c r="B431">
        <v>65.333449999999999</v>
      </c>
    </row>
    <row r="432" spans="1:2">
      <c r="A432" s="37">
        <v>34274</v>
      </c>
      <c r="B432">
        <v>65.527630000000002</v>
      </c>
    </row>
    <row r="433" spans="1:2">
      <c r="A433" s="37">
        <v>34304</v>
      </c>
      <c r="B433">
        <v>65.910409999999999</v>
      </c>
    </row>
    <row r="434" spans="1:2">
      <c r="A434" s="37">
        <v>34335</v>
      </c>
      <c r="B434">
        <v>65.884119999999996</v>
      </c>
    </row>
    <row r="435" spans="1:2">
      <c r="A435" s="37">
        <v>34366</v>
      </c>
      <c r="B435">
        <v>66.101510000000005</v>
      </c>
    </row>
    <row r="436" spans="1:2">
      <c r="A436" s="37">
        <v>34394</v>
      </c>
      <c r="B436">
        <v>66.620170000000002</v>
      </c>
    </row>
    <row r="437" spans="1:2">
      <c r="A437" s="37">
        <v>34425</v>
      </c>
      <c r="B437">
        <v>67.051519999999996</v>
      </c>
    </row>
    <row r="438" spans="1:2">
      <c r="A438" s="37">
        <v>34455</v>
      </c>
      <c r="B438">
        <v>67.399140000000003</v>
      </c>
    </row>
    <row r="439" spans="1:2">
      <c r="A439" s="37">
        <v>34486</v>
      </c>
      <c r="B439">
        <v>67.903859999999995</v>
      </c>
    </row>
    <row r="440" spans="1:2">
      <c r="A440" s="37">
        <v>34516</v>
      </c>
      <c r="B440">
        <v>68.061660000000003</v>
      </c>
    </row>
    <row r="441" spans="1:2">
      <c r="A441" s="37">
        <v>34547</v>
      </c>
      <c r="B441">
        <v>68.771000000000001</v>
      </c>
    </row>
    <row r="442" spans="1:2">
      <c r="A442" s="37">
        <v>34578</v>
      </c>
      <c r="B442">
        <v>69.021960000000007</v>
      </c>
    </row>
    <row r="443" spans="1:2">
      <c r="A443" s="37">
        <v>34608</v>
      </c>
      <c r="B443">
        <v>69.534499999999994</v>
      </c>
    </row>
    <row r="444" spans="1:2">
      <c r="A444" s="37">
        <v>34639</v>
      </c>
      <c r="B444">
        <v>70.139189999999999</v>
      </c>
    </row>
    <row r="445" spans="1:2">
      <c r="A445" s="37">
        <v>34669</v>
      </c>
      <c r="B445">
        <v>70.929060000000007</v>
      </c>
    </row>
    <row r="446" spans="1:2">
      <c r="A446" s="37">
        <v>34700</v>
      </c>
      <c r="B446">
        <v>70.683120000000002</v>
      </c>
    </row>
    <row r="447" spans="1:2">
      <c r="A447" s="37">
        <v>34731</v>
      </c>
      <c r="B447">
        <v>70.823220000000006</v>
      </c>
    </row>
    <row r="448" spans="1:2">
      <c r="A448" s="37">
        <v>34759</v>
      </c>
      <c r="B448">
        <v>70.779039999999995</v>
      </c>
    </row>
    <row r="449" spans="1:3">
      <c r="A449" s="37">
        <v>34790</v>
      </c>
      <c r="B449">
        <v>71.098240000000004</v>
      </c>
    </row>
    <row r="450" spans="1:3">
      <c r="A450" s="37">
        <v>34820</v>
      </c>
      <c r="B450">
        <v>70.819339999999997</v>
      </c>
    </row>
    <row r="451" spans="1:3">
      <c r="A451" s="37">
        <v>34851</v>
      </c>
      <c r="B451">
        <v>71.170810000000003</v>
      </c>
    </row>
    <row r="452" spans="1:3">
      <c r="A452" s="37">
        <v>34881</v>
      </c>
      <c r="B452">
        <v>71.090500000000006</v>
      </c>
    </row>
    <row r="453" spans="1:3">
      <c r="A453" s="37">
        <v>34912</v>
      </c>
      <c r="B453">
        <v>71.538480000000007</v>
      </c>
    </row>
    <row r="454" spans="1:3">
      <c r="A454" s="37">
        <v>34943</v>
      </c>
      <c r="B454">
        <v>71.54795</v>
      </c>
      <c r="C454" s="38"/>
    </row>
    <row r="455" spans="1:3">
      <c r="A455" s="37">
        <v>34973</v>
      </c>
      <c r="B455">
        <v>71.546220000000005</v>
      </c>
    </row>
    <row r="456" spans="1:3">
      <c r="A456" s="37">
        <v>35004</v>
      </c>
      <c r="B456">
        <v>71.914919999999995</v>
      </c>
    </row>
    <row r="457" spans="1:3">
      <c r="A457" s="37">
        <v>35034</v>
      </c>
      <c r="B457">
        <v>72.477369999999993</v>
      </c>
    </row>
    <row r="458" spans="1:3">
      <c r="A458" s="37">
        <v>35065</v>
      </c>
      <c r="B458">
        <v>72.337040000000002</v>
      </c>
    </row>
    <row r="459" spans="1:3">
      <c r="A459" s="37">
        <v>35096</v>
      </c>
      <c r="B459">
        <v>72.316019999999995</v>
      </c>
    </row>
    <row r="460" spans="1:3">
      <c r="A460" s="37">
        <v>35125</v>
      </c>
      <c r="B460">
        <v>72.677149999999997</v>
      </c>
    </row>
    <row r="461" spans="1:3">
      <c r="A461" s="37">
        <v>35156</v>
      </c>
      <c r="B461">
        <v>72.969549999999998</v>
      </c>
    </row>
    <row r="462" spans="1:3">
      <c r="A462" s="37">
        <v>35186</v>
      </c>
      <c r="B462">
        <v>73.454689999999999</v>
      </c>
    </row>
    <row r="463" spans="1:3">
      <c r="A463" s="37">
        <v>35217</v>
      </c>
      <c r="B463">
        <v>73.561549999999997</v>
      </c>
    </row>
    <row r="464" spans="1:3">
      <c r="A464" s="37">
        <v>35247</v>
      </c>
      <c r="B464">
        <v>73.791219999999996</v>
      </c>
    </row>
    <row r="465" spans="1:2">
      <c r="A465" s="37">
        <v>35278</v>
      </c>
      <c r="B465">
        <v>74.097949999999997</v>
      </c>
    </row>
    <row r="466" spans="1:2">
      <c r="A466" s="37">
        <v>35309</v>
      </c>
      <c r="B466">
        <v>74.469319999999996</v>
      </c>
    </row>
    <row r="467" spans="1:2">
      <c r="A467" s="37">
        <v>35339</v>
      </c>
      <c r="B467">
        <v>74.681929999999994</v>
      </c>
    </row>
    <row r="468" spans="1:2">
      <c r="A468" s="37">
        <v>35370</v>
      </c>
      <c r="B468">
        <v>75.021540000000002</v>
      </c>
    </row>
    <row r="469" spans="1:2">
      <c r="A469" s="37">
        <v>35400</v>
      </c>
      <c r="B469">
        <v>75.424189999999996</v>
      </c>
    </row>
    <row r="470" spans="1:2">
      <c r="A470" s="37">
        <v>35431</v>
      </c>
      <c r="B470">
        <v>75.668899999999994</v>
      </c>
    </row>
    <row r="471" spans="1:2">
      <c r="A471" s="37">
        <v>35462</v>
      </c>
      <c r="B471">
        <v>76.092799999999997</v>
      </c>
    </row>
    <row r="472" spans="1:2">
      <c r="A472" s="37">
        <v>35490</v>
      </c>
      <c r="B472">
        <v>76.708240000000004</v>
      </c>
    </row>
    <row r="473" spans="1:2">
      <c r="A473" s="37">
        <v>35521</v>
      </c>
      <c r="B473">
        <v>77.120630000000006</v>
      </c>
    </row>
    <row r="474" spans="1:2">
      <c r="A474" s="37">
        <v>35551</v>
      </c>
      <c r="B474">
        <v>77.291240000000002</v>
      </c>
    </row>
    <row r="475" spans="1:2">
      <c r="A475" s="37">
        <v>35582</v>
      </c>
      <c r="B475">
        <v>77.985669999999999</v>
      </c>
    </row>
    <row r="476" spans="1:2">
      <c r="A476" s="37">
        <v>35612</v>
      </c>
      <c r="B476">
        <v>78.268320000000003</v>
      </c>
    </row>
    <row r="477" spans="1:2">
      <c r="A477" s="37">
        <v>35643</v>
      </c>
      <c r="B477">
        <v>78.614369999999994</v>
      </c>
    </row>
    <row r="478" spans="1:2">
      <c r="A478" s="37">
        <v>35674</v>
      </c>
      <c r="B478">
        <v>79.010069999999999</v>
      </c>
    </row>
    <row r="479" spans="1:2">
      <c r="A479" s="37">
        <v>35704</v>
      </c>
      <c r="B479">
        <v>79.543869999999998</v>
      </c>
    </row>
    <row r="480" spans="1:2">
      <c r="A480" s="37">
        <v>35735</v>
      </c>
      <c r="B480">
        <v>79.424589999999995</v>
      </c>
    </row>
    <row r="481" spans="1:2">
      <c r="A481" s="37">
        <v>35765</v>
      </c>
      <c r="B481">
        <v>79.373779999999996</v>
      </c>
    </row>
    <row r="482" spans="1:2">
      <c r="A482" s="37">
        <v>35796</v>
      </c>
      <c r="B482">
        <v>79.205039999999997</v>
      </c>
    </row>
    <row r="483" spans="1:2">
      <c r="A483" s="37">
        <v>35827</v>
      </c>
      <c r="B483">
        <v>79.827640000000002</v>
      </c>
    </row>
    <row r="484" spans="1:2">
      <c r="A484" s="37">
        <v>35855</v>
      </c>
      <c r="B484">
        <v>79.579729999999998</v>
      </c>
    </row>
    <row r="485" spans="1:2">
      <c r="A485" s="37">
        <v>35886</v>
      </c>
      <c r="B485">
        <v>79.520430000000005</v>
      </c>
    </row>
    <row r="486" spans="1:2">
      <c r="A486" s="37">
        <v>35916</v>
      </c>
      <c r="B486">
        <v>79.713909999999998</v>
      </c>
    </row>
    <row r="487" spans="1:2">
      <c r="A487" s="37">
        <v>35947</v>
      </c>
      <c r="B487">
        <v>79.553420000000003</v>
      </c>
    </row>
    <row r="488" spans="1:2">
      <c r="A488" s="37">
        <v>35977</v>
      </c>
      <c r="B488">
        <v>79.470759999999999</v>
      </c>
    </row>
    <row r="489" spans="1:2">
      <c r="A489" s="37">
        <v>36008</v>
      </c>
      <c r="B489">
        <v>79.742620000000002</v>
      </c>
    </row>
    <row r="490" spans="1:2">
      <c r="A490" s="37">
        <v>36039</v>
      </c>
      <c r="B490">
        <v>79.930279999999996</v>
      </c>
    </row>
    <row r="491" spans="1:2">
      <c r="A491" s="37">
        <v>36069</v>
      </c>
      <c r="B491">
        <v>80.166780000000003</v>
      </c>
    </row>
    <row r="492" spans="1:2">
      <c r="A492" s="37">
        <v>36100</v>
      </c>
      <c r="B492">
        <v>80.297160000000005</v>
      </c>
    </row>
    <row r="493" spans="1:2">
      <c r="A493" s="37">
        <v>36130</v>
      </c>
      <c r="B493">
        <v>80.201239999999999</v>
      </c>
    </row>
    <row r="494" spans="1:2">
      <c r="A494" s="37">
        <v>36161</v>
      </c>
      <c r="B494">
        <v>80.96566</v>
      </c>
    </row>
    <row r="495" spans="1:2">
      <c r="A495" s="37">
        <v>36192</v>
      </c>
      <c r="B495">
        <v>80.499979999999994</v>
      </c>
    </row>
    <row r="496" spans="1:2">
      <c r="A496" s="37">
        <v>36220</v>
      </c>
      <c r="B496">
        <v>81.148219999999995</v>
      </c>
    </row>
    <row r="497" spans="1:3">
      <c r="A497" s="37">
        <v>36251</v>
      </c>
      <c r="B497">
        <v>81.197329999999994</v>
      </c>
    </row>
    <row r="498" spans="1:3">
      <c r="A498" s="37">
        <v>36281</v>
      </c>
      <c r="B498">
        <v>81.951719999999995</v>
      </c>
    </row>
    <row r="499" spans="1:3">
      <c r="A499" s="37">
        <v>36312</v>
      </c>
      <c r="B499">
        <v>82.002560000000003</v>
      </c>
    </row>
    <row r="500" spans="1:3">
      <c r="A500" s="37">
        <v>36342</v>
      </c>
      <c r="B500">
        <v>82.572010000000006</v>
      </c>
    </row>
    <row r="501" spans="1:3">
      <c r="A501" s="37">
        <v>36373</v>
      </c>
      <c r="B501">
        <v>82.928759999999997</v>
      </c>
    </row>
    <row r="502" spans="1:3">
      <c r="A502" s="37">
        <v>36404</v>
      </c>
      <c r="B502">
        <v>83.467060000000004</v>
      </c>
    </row>
    <row r="503" spans="1:3">
      <c r="A503" s="37">
        <v>36434</v>
      </c>
      <c r="B503">
        <v>83.950220000000002</v>
      </c>
    </row>
    <row r="504" spans="1:3">
      <c r="A504" s="37">
        <v>36465</v>
      </c>
      <c r="B504">
        <v>84.743189999999998</v>
      </c>
    </row>
    <row r="505" spans="1:3">
      <c r="A505" s="37">
        <v>36495</v>
      </c>
      <c r="B505">
        <v>85.532560000000004</v>
      </c>
    </row>
    <row r="506" spans="1:3">
      <c r="A506" s="37">
        <v>36526</v>
      </c>
      <c r="B506">
        <v>85.323189999999997</v>
      </c>
    </row>
    <row r="507" spans="1:3">
      <c r="A507" s="37">
        <v>36557</v>
      </c>
      <c r="B507">
        <v>85.634529999999998</v>
      </c>
    </row>
    <row r="508" spans="1:3">
      <c r="A508" s="37">
        <v>36586</v>
      </c>
      <c r="B508">
        <v>86.065070000000006</v>
      </c>
    </row>
    <row r="509" spans="1:3">
      <c r="A509" s="37">
        <v>36617</v>
      </c>
      <c r="B509">
        <v>86.918080000000003</v>
      </c>
    </row>
    <row r="510" spans="1:3">
      <c r="A510" s="37">
        <v>36647</v>
      </c>
      <c r="B510">
        <v>87.355999999999995</v>
      </c>
    </row>
    <row r="511" spans="1:3">
      <c r="A511" s="37">
        <v>36678</v>
      </c>
      <c r="B511">
        <v>87.443349999999995</v>
      </c>
    </row>
    <row r="512" spans="1:3">
      <c r="A512" s="37">
        <v>36708</v>
      </c>
      <c r="B512">
        <v>87.759680000000003</v>
      </c>
      <c r="C512" s="38"/>
    </row>
    <row r="513" spans="1:3">
      <c r="A513" s="37">
        <v>36739</v>
      </c>
      <c r="B513">
        <v>88.185360000000003</v>
      </c>
      <c r="C513" s="38"/>
    </row>
    <row r="514" spans="1:3">
      <c r="A514" s="37">
        <v>36770</v>
      </c>
      <c r="B514">
        <v>87.989270000000005</v>
      </c>
    </row>
    <row r="515" spans="1:3">
      <c r="A515" s="37">
        <v>36800</v>
      </c>
      <c r="B515">
        <v>88.280940000000001</v>
      </c>
    </row>
    <row r="516" spans="1:3">
      <c r="A516" s="37">
        <v>36831</v>
      </c>
      <c r="B516">
        <v>88.602180000000004</v>
      </c>
    </row>
    <row r="517" spans="1:3">
      <c r="A517" s="37">
        <v>36861</v>
      </c>
      <c r="B517">
        <v>88.918909999999997</v>
      </c>
    </row>
    <row r="518" spans="1:3">
      <c r="A518" s="37">
        <v>36892</v>
      </c>
      <c r="B518">
        <v>87.723500000000001</v>
      </c>
    </row>
    <row r="519" spans="1:3">
      <c r="A519" s="37">
        <v>36923</v>
      </c>
      <c r="B519">
        <v>88.453180000000003</v>
      </c>
    </row>
    <row r="520" spans="1:3">
      <c r="A520" s="37">
        <v>36951</v>
      </c>
      <c r="B520">
        <v>87.630679999999998</v>
      </c>
    </row>
    <row r="521" spans="1:3">
      <c r="A521" s="37">
        <v>36982</v>
      </c>
      <c r="B521">
        <v>87.244709999999998</v>
      </c>
    </row>
    <row r="522" spans="1:3">
      <c r="A522" s="37">
        <v>37012</v>
      </c>
      <c r="B522">
        <v>87.226910000000004</v>
      </c>
    </row>
    <row r="523" spans="1:3">
      <c r="A523" s="37">
        <v>37043</v>
      </c>
      <c r="B523">
        <v>87.014679999999998</v>
      </c>
    </row>
    <row r="524" spans="1:3">
      <c r="A524" s="37">
        <v>37073</v>
      </c>
      <c r="B524">
        <v>86.409419999999997</v>
      </c>
    </row>
    <row r="525" spans="1:3">
      <c r="A525" s="37">
        <v>37104</v>
      </c>
      <c r="B525">
        <v>86.883610000000004</v>
      </c>
    </row>
    <row r="526" spans="1:3">
      <c r="A526" s="37">
        <v>37135</v>
      </c>
      <c r="B526">
        <v>86.290890000000005</v>
      </c>
    </row>
    <row r="527" spans="1:3">
      <c r="A527" s="37">
        <v>37165</v>
      </c>
      <c r="B527">
        <v>86.007919999999999</v>
      </c>
    </row>
    <row r="528" spans="1:3">
      <c r="A528" s="37">
        <v>37196</v>
      </c>
      <c r="B528">
        <v>85.776430000000005</v>
      </c>
    </row>
    <row r="529" spans="1:2">
      <c r="A529" s="37">
        <v>37226</v>
      </c>
      <c r="B529">
        <v>85.842770000000002</v>
      </c>
    </row>
    <row r="530" spans="1:2">
      <c r="A530" s="37">
        <v>37257</v>
      </c>
      <c r="B530">
        <v>86.752880000000005</v>
      </c>
    </row>
    <row r="531" spans="1:2">
      <c r="A531" s="37">
        <v>37288</v>
      </c>
      <c r="B531">
        <v>86.518349999999998</v>
      </c>
    </row>
    <row r="532" spans="1:2">
      <c r="A532" s="37">
        <v>37316</v>
      </c>
      <c r="B532">
        <v>87.361170000000001</v>
      </c>
    </row>
    <row r="533" spans="1:2">
      <c r="A533" s="37">
        <v>37347</v>
      </c>
      <c r="B533">
        <v>87.974559999999997</v>
      </c>
    </row>
    <row r="534" spans="1:2">
      <c r="A534" s="37">
        <v>37377</v>
      </c>
      <c r="B534">
        <v>88.308300000000003</v>
      </c>
    </row>
    <row r="535" spans="1:2">
      <c r="A535" s="37">
        <v>37408</v>
      </c>
      <c r="B535">
        <v>88.481049999999996</v>
      </c>
    </row>
    <row r="536" spans="1:2">
      <c r="A536" s="37">
        <v>37438</v>
      </c>
      <c r="B536">
        <v>88.838800000000006</v>
      </c>
    </row>
    <row r="537" spans="1:2">
      <c r="A537" s="37">
        <v>37469</v>
      </c>
      <c r="B537">
        <v>89.144130000000004</v>
      </c>
    </row>
    <row r="538" spans="1:2">
      <c r="A538" s="37">
        <v>37500</v>
      </c>
      <c r="B538">
        <v>89.408810000000003</v>
      </c>
    </row>
    <row r="539" spans="1:2">
      <c r="A539" s="37">
        <v>37530</v>
      </c>
      <c r="B539">
        <v>89.506450000000001</v>
      </c>
    </row>
    <row r="540" spans="1:2">
      <c r="A540" s="37">
        <v>37561</v>
      </c>
      <c r="B540">
        <v>89.820520000000002</v>
      </c>
    </row>
    <row r="541" spans="1:2">
      <c r="A541" s="37">
        <v>37591</v>
      </c>
      <c r="B541">
        <v>89.514849999999996</v>
      </c>
    </row>
    <row r="542" spans="1:2">
      <c r="A542" s="37">
        <v>37622</v>
      </c>
      <c r="B542">
        <v>90.516170000000002</v>
      </c>
    </row>
    <row r="543" spans="1:2">
      <c r="A543" s="37">
        <v>37653</v>
      </c>
      <c r="B543">
        <v>90.493579999999994</v>
      </c>
    </row>
    <row r="544" spans="1:2">
      <c r="A544" s="37">
        <v>37681</v>
      </c>
      <c r="B544">
        <v>90.541089999999997</v>
      </c>
    </row>
    <row r="545" spans="1:2">
      <c r="A545" s="37">
        <v>37712</v>
      </c>
      <c r="B545">
        <v>90.274919999999995</v>
      </c>
    </row>
    <row r="546" spans="1:2">
      <c r="A546" s="37">
        <v>37742</v>
      </c>
      <c r="B546">
        <v>90.132419999999996</v>
      </c>
    </row>
    <row r="547" spans="1:2">
      <c r="A547" s="37">
        <v>37773</v>
      </c>
      <c r="B547">
        <v>90.549040000000005</v>
      </c>
    </row>
    <row r="548" spans="1:2">
      <c r="A548" s="37">
        <v>37803</v>
      </c>
      <c r="B548">
        <v>91.219329999999999</v>
      </c>
    </row>
    <row r="549" spans="1:2">
      <c r="A549" s="37">
        <v>37834</v>
      </c>
      <c r="B549">
        <v>91.101550000000003</v>
      </c>
    </row>
    <row r="550" spans="1:2">
      <c r="A550" s="37">
        <v>37865</v>
      </c>
      <c r="B550">
        <v>91.965869999999995</v>
      </c>
    </row>
    <row r="551" spans="1:2">
      <c r="A551" s="37">
        <v>37895</v>
      </c>
      <c r="B551">
        <v>92.80256</v>
      </c>
    </row>
    <row r="552" spans="1:2">
      <c r="A552" s="37">
        <v>37926</v>
      </c>
      <c r="B552">
        <v>93.109260000000006</v>
      </c>
    </row>
    <row r="553" spans="1:2">
      <c r="A553" s="37">
        <v>37956</v>
      </c>
      <c r="B553">
        <v>93.794749999999993</v>
      </c>
    </row>
    <row r="554" spans="1:2">
      <c r="A554" s="37">
        <v>37987</v>
      </c>
      <c r="B554">
        <v>93.643230000000003</v>
      </c>
    </row>
    <row r="555" spans="1:2">
      <c r="A555" s="37">
        <v>38018</v>
      </c>
      <c r="B555">
        <v>94.864930000000001</v>
      </c>
    </row>
    <row r="556" spans="1:2">
      <c r="A556" s="37">
        <v>38047</v>
      </c>
      <c r="B556">
        <v>94.842579999999998</v>
      </c>
    </row>
    <row r="557" spans="1:2">
      <c r="A557" s="37">
        <v>38078</v>
      </c>
      <c r="B557">
        <v>95.461780000000005</v>
      </c>
    </row>
    <row r="558" spans="1:2">
      <c r="A558" s="37">
        <v>38108</v>
      </c>
      <c r="B558">
        <v>95.780320000000003</v>
      </c>
    </row>
    <row r="559" spans="1:2">
      <c r="A559" s="37">
        <v>38139</v>
      </c>
      <c r="B559">
        <v>95.707149999999999</v>
      </c>
    </row>
    <row r="560" spans="1:2">
      <c r="A560" s="37">
        <v>38169</v>
      </c>
      <c r="B560">
        <v>96.365390000000005</v>
      </c>
    </row>
    <row r="561" spans="1:2">
      <c r="A561" s="37">
        <v>38200</v>
      </c>
      <c r="B561">
        <v>96.41619</v>
      </c>
    </row>
    <row r="562" spans="1:2">
      <c r="A562" s="37">
        <v>38231</v>
      </c>
      <c r="B562">
        <v>96.805130000000005</v>
      </c>
    </row>
    <row r="563" spans="1:2">
      <c r="A563" s="37">
        <v>38261</v>
      </c>
      <c r="B563">
        <v>97.240899999999996</v>
      </c>
    </row>
    <row r="564" spans="1:2">
      <c r="A564" s="37">
        <v>38292</v>
      </c>
      <c r="B564">
        <v>97.384119999999996</v>
      </c>
    </row>
    <row r="565" spans="1:2">
      <c r="A565" s="37">
        <v>38322</v>
      </c>
      <c r="B565">
        <v>97.728980000000007</v>
      </c>
    </row>
    <row r="566" spans="1:2">
      <c r="A566" s="37">
        <v>38353</v>
      </c>
      <c r="B566">
        <v>98.488140000000001</v>
      </c>
    </row>
    <row r="567" spans="1:2">
      <c r="A567" s="37">
        <v>38384</v>
      </c>
      <c r="B567">
        <v>98.547129999999996</v>
      </c>
    </row>
    <row r="568" spans="1:2">
      <c r="A568" s="37">
        <v>38412</v>
      </c>
      <c r="B568">
        <v>98.779730000000001</v>
      </c>
    </row>
    <row r="569" spans="1:2">
      <c r="A569" s="37">
        <v>38443</v>
      </c>
      <c r="B569">
        <v>99.500789999999995</v>
      </c>
    </row>
    <row r="570" spans="1:2">
      <c r="A570" s="37">
        <v>38473</v>
      </c>
      <c r="B570">
        <v>99.127110000000002</v>
      </c>
    </row>
    <row r="571" spans="1:2">
      <c r="A571" s="37">
        <v>38504</v>
      </c>
      <c r="B571">
        <v>99.791139999999999</v>
      </c>
    </row>
    <row r="572" spans="1:2">
      <c r="A572" s="37">
        <v>38534</v>
      </c>
      <c r="B572">
        <v>99.880129999999994</v>
      </c>
    </row>
    <row r="573" spans="1:2">
      <c r="A573" s="37">
        <v>38565</v>
      </c>
      <c r="B573">
        <v>100.1999</v>
      </c>
    </row>
    <row r="574" spans="1:2">
      <c r="A574" s="37">
        <v>38596</v>
      </c>
      <c r="B574">
        <v>100.28400000000001</v>
      </c>
    </row>
    <row r="575" spans="1:2">
      <c r="A575" s="37">
        <v>38626</v>
      </c>
      <c r="B575">
        <v>100.8638</v>
      </c>
    </row>
    <row r="576" spans="1:2">
      <c r="A576" s="37">
        <v>38657</v>
      </c>
      <c r="B576">
        <v>101.93819999999999</v>
      </c>
    </row>
    <row r="577" spans="1:2">
      <c r="A577" s="37">
        <v>38687</v>
      </c>
      <c r="B577">
        <v>102.6133</v>
      </c>
    </row>
    <row r="578" spans="1:2">
      <c r="A578" s="37">
        <v>38718</v>
      </c>
      <c r="B578">
        <v>102.4846</v>
      </c>
    </row>
    <row r="579" spans="1:2">
      <c r="A579" s="37">
        <v>38749</v>
      </c>
      <c r="B579">
        <v>103.3763</v>
      </c>
    </row>
    <row r="580" spans="1:2">
      <c r="A580" s="37">
        <v>38777</v>
      </c>
      <c r="B580">
        <v>103.7015</v>
      </c>
    </row>
    <row r="581" spans="1:2">
      <c r="A581" s="37">
        <v>38808</v>
      </c>
      <c r="B581">
        <v>104.1263</v>
      </c>
    </row>
    <row r="582" spans="1:2">
      <c r="A582" s="37">
        <v>38838</v>
      </c>
      <c r="B582">
        <v>104.83110000000001</v>
      </c>
    </row>
    <row r="583" spans="1:2">
      <c r="A583" s="37">
        <v>38869</v>
      </c>
      <c r="B583">
        <v>105.1742</v>
      </c>
    </row>
    <row r="584" spans="1:2">
      <c r="A584" s="37">
        <v>38899</v>
      </c>
      <c r="B584">
        <v>105.5162</v>
      </c>
    </row>
    <row r="585" spans="1:2">
      <c r="A585" s="37">
        <v>38930</v>
      </c>
      <c r="B585">
        <v>105.93040000000001</v>
      </c>
    </row>
    <row r="586" spans="1:2">
      <c r="A586" s="37">
        <v>38961</v>
      </c>
      <c r="B586">
        <v>106.3349</v>
      </c>
    </row>
    <row r="587" spans="1:2">
      <c r="A587" s="37">
        <v>38991</v>
      </c>
      <c r="B587">
        <v>106.608</v>
      </c>
    </row>
    <row r="588" spans="1:2">
      <c r="A588" s="37">
        <v>39022</v>
      </c>
      <c r="B588">
        <v>107.87860000000001</v>
      </c>
    </row>
    <row r="589" spans="1:2">
      <c r="A589" s="37">
        <v>39052</v>
      </c>
      <c r="B589">
        <v>108.57129999999999</v>
      </c>
    </row>
    <row r="590" spans="1:2">
      <c r="A590" s="37">
        <v>39083</v>
      </c>
      <c r="B590">
        <v>109.2043</v>
      </c>
    </row>
    <row r="591" spans="1:2">
      <c r="A591" s="37">
        <v>39114</v>
      </c>
      <c r="B591">
        <v>109.4357</v>
      </c>
    </row>
    <row r="592" spans="1:2">
      <c r="A592" s="37">
        <v>39142</v>
      </c>
      <c r="B592">
        <v>110.15179999999999</v>
      </c>
    </row>
    <row r="593" spans="1:2">
      <c r="A593" s="37">
        <v>39173</v>
      </c>
      <c r="B593">
        <v>110.30110000000001</v>
      </c>
    </row>
    <row r="594" spans="1:2">
      <c r="A594" s="37">
        <v>39203</v>
      </c>
      <c r="B594">
        <v>111.31270000000001</v>
      </c>
    </row>
    <row r="595" spans="1:2">
      <c r="A595" s="37">
        <v>39234</v>
      </c>
      <c r="B595">
        <v>111.4787</v>
      </c>
    </row>
    <row r="596" spans="1:2">
      <c r="A596" s="37">
        <v>39264</v>
      </c>
      <c r="B596">
        <v>111.97799999999999</v>
      </c>
    </row>
    <row r="597" spans="1:2">
      <c r="A597" s="37">
        <v>39295</v>
      </c>
      <c r="B597">
        <v>112.4597</v>
      </c>
    </row>
    <row r="598" spans="1:2">
      <c r="A598" s="37">
        <v>39326</v>
      </c>
      <c r="B598">
        <v>112.5314</v>
      </c>
    </row>
    <row r="599" spans="1:2">
      <c r="A599" s="37">
        <v>39356</v>
      </c>
      <c r="B599">
        <v>113.2724</v>
      </c>
    </row>
    <row r="600" spans="1:2">
      <c r="A600" s="37">
        <v>39387</v>
      </c>
      <c r="B600">
        <v>113.74290000000001</v>
      </c>
    </row>
    <row r="601" spans="1:2">
      <c r="A601" s="37">
        <v>39417</v>
      </c>
      <c r="B601">
        <v>113.9851</v>
      </c>
    </row>
    <row r="602" spans="1:2">
      <c r="A602" s="37">
        <v>39448</v>
      </c>
      <c r="B602">
        <v>115.6785</v>
      </c>
    </row>
    <row r="603" spans="1:2">
      <c r="A603" s="37">
        <v>39479</v>
      </c>
      <c r="B603">
        <v>115.05029999999999</v>
      </c>
    </row>
    <row r="604" spans="1:2">
      <c r="A604" s="37">
        <v>39508</v>
      </c>
      <c r="B604">
        <v>114.6896</v>
      </c>
    </row>
    <row r="605" spans="1:2">
      <c r="A605" s="37">
        <v>39539</v>
      </c>
      <c r="B605">
        <v>115.1825</v>
      </c>
    </row>
    <row r="606" spans="1:2">
      <c r="A606" s="37">
        <v>39569</v>
      </c>
      <c r="B606">
        <v>114.1686</v>
      </c>
    </row>
    <row r="607" spans="1:2">
      <c r="A607" s="37">
        <v>39600</v>
      </c>
      <c r="B607">
        <v>114.4692</v>
      </c>
    </row>
    <row r="608" spans="1:2">
      <c r="A608" s="37">
        <v>39630</v>
      </c>
      <c r="B608">
        <v>113.70659999999999</v>
      </c>
    </row>
    <row r="609" spans="1:2">
      <c r="A609" s="37">
        <v>39661</v>
      </c>
      <c r="B609">
        <v>112.6833</v>
      </c>
    </row>
    <row r="610" spans="1:2">
      <c r="A610" s="37">
        <v>39692</v>
      </c>
      <c r="B610">
        <v>111.54130000000001</v>
      </c>
    </row>
    <row r="611" spans="1:2">
      <c r="A611" s="37">
        <v>39722</v>
      </c>
      <c r="B611">
        <v>109.8184</v>
      </c>
    </row>
    <row r="612" spans="1:2">
      <c r="A612" s="37">
        <v>39753</v>
      </c>
      <c r="B612">
        <v>106.8489</v>
      </c>
    </row>
    <row r="613" spans="1:2">
      <c r="A613" s="37">
        <v>39783</v>
      </c>
      <c r="B613">
        <v>103.4164</v>
      </c>
    </row>
    <row r="614" spans="1:2">
      <c r="A614" s="37">
        <v>39814</v>
      </c>
      <c r="B614">
        <v>100.49039999999999</v>
      </c>
    </row>
    <row r="615" spans="1:2">
      <c r="A615" s="37">
        <v>39845</v>
      </c>
      <c r="B615">
        <v>101.3404</v>
      </c>
    </row>
    <row r="616" spans="1:2">
      <c r="A616" s="37">
        <v>39873</v>
      </c>
      <c r="B616">
        <v>100.8404</v>
      </c>
    </row>
    <row r="617" spans="1:2">
      <c r="A617" s="37">
        <v>39904</v>
      </c>
      <c r="B617">
        <v>101.0283</v>
      </c>
    </row>
    <row r="618" spans="1:2">
      <c r="A618" s="37">
        <v>39934</v>
      </c>
      <c r="B618">
        <v>101.6028</v>
      </c>
    </row>
    <row r="619" spans="1:2">
      <c r="A619" s="37">
        <v>39965</v>
      </c>
      <c r="B619">
        <v>102.5956</v>
      </c>
    </row>
    <row r="620" spans="1:2">
      <c r="A620" s="37">
        <v>39995</v>
      </c>
      <c r="B620">
        <v>103.5034</v>
      </c>
    </row>
    <row r="621" spans="1:2">
      <c r="A621" s="37">
        <v>40026</v>
      </c>
      <c r="B621">
        <v>104.3562</v>
      </c>
    </row>
    <row r="622" spans="1:2">
      <c r="A622" s="37">
        <v>40057</v>
      </c>
      <c r="B622">
        <v>105.5352</v>
      </c>
    </row>
    <row r="623" spans="1:2">
      <c r="A623" s="37">
        <v>40087</v>
      </c>
      <c r="B623">
        <v>106.04770000000001</v>
      </c>
    </row>
    <row r="624" spans="1:2">
      <c r="A624" s="37">
        <v>40118</v>
      </c>
      <c r="B624">
        <v>107.0355</v>
      </c>
    </row>
    <row r="625" spans="1:2">
      <c r="A625" s="37">
        <v>40148</v>
      </c>
      <c r="B625">
        <v>107.667</v>
      </c>
    </row>
    <row r="626" spans="1:2">
      <c r="A626" s="37">
        <v>40179</v>
      </c>
      <c r="B626">
        <v>109.66849999999999</v>
      </c>
    </row>
    <row r="627" spans="1:2">
      <c r="A627" s="37">
        <v>40210</v>
      </c>
      <c r="B627">
        <v>109.52509999999999</v>
      </c>
    </row>
    <row r="628" spans="1:2">
      <c r="A628" s="37">
        <v>40238</v>
      </c>
      <c r="B628">
        <v>111.12949999999999</v>
      </c>
    </row>
    <row r="629" spans="1:2">
      <c r="A629" s="37">
        <v>40269</v>
      </c>
      <c r="B629">
        <v>111.63500000000001</v>
      </c>
    </row>
    <row r="630" spans="1:2">
      <c r="A630" s="37">
        <v>40299</v>
      </c>
      <c r="B630">
        <v>112.58069999999999</v>
      </c>
    </row>
    <row r="631" spans="1:2">
      <c r="A631" s="37">
        <v>40330</v>
      </c>
      <c r="B631">
        <v>112.3613</v>
      </c>
    </row>
    <row r="632" spans="1:2">
      <c r="A632" s="37">
        <v>40360</v>
      </c>
      <c r="B632">
        <v>112.8854</v>
      </c>
    </row>
    <row r="633" spans="1:2">
      <c r="A633" s="37">
        <v>40391</v>
      </c>
      <c r="B633">
        <v>113.30880000000001</v>
      </c>
    </row>
    <row r="634" spans="1:2">
      <c r="A634" s="37">
        <v>40422</v>
      </c>
      <c r="B634">
        <v>113.5702</v>
      </c>
    </row>
    <row r="635" spans="1:2">
      <c r="A635" s="37">
        <v>40452</v>
      </c>
      <c r="B635">
        <v>114.1142</v>
      </c>
    </row>
    <row r="636" spans="1:2">
      <c r="A636" s="37">
        <v>40483</v>
      </c>
      <c r="B636">
        <v>114.7718</v>
      </c>
    </row>
    <row r="637" spans="1:2">
      <c r="A637" s="37">
        <v>40513</v>
      </c>
      <c r="B637">
        <v>116.1199</v>
      </c>
    </row>
    <row r="638" spans="1:2">
      <c r="A638" s="37">
        <v>40544</v>
      </c>
      <c r="B638">
        <v>117.7303</v>
      </c>
    </row>
    <row r="639" spans="1:2">
      <c r="A639" s="37">
        <v>40575</v>
      </c>
      <c r="B639">
        <v>117.5355</v>
      </c>
    </row>
    <row r="640" spans="1:2">
      <c r="A640" s="37">
        <v>40603</v>
      </c>
      <c r="B640">
        <v>117.1961</v>
      </c>
    </row>
    <row r="641" spans="1:2">
      <c r="A641" s="37">
        <v>40634</v>
      </c>
      <c r="B641">
        <v>116.61060000000001</v>
      </c>
    </row>
    <row r="642" spans="1:2">
      <c r="A642" s="37">
        <v>40664</v>
      </c>
      <c r="B642">
        <v>117.684</v>
      </c>
    </row>
    <row r="643" spans="1:2">
      <c r="A643" s="37">
        <v>40695</v>
      </c>
      <c r="B643">
        <v>117.9905</v>
      </c>
    </row>
    <row r="644" spans="1:2">
      <c r="A644" s="37">
        <v>40725</v>
      </c>
      <c r="B644">
        <v>118.34990000000001</v>
      </c>
    </row>
    <row r="645" spans="1:2">
      <c r="A645" s="37">
        <v>40756</v>
      </c>
      <c r="B645">
        <v>118.6061</v>
      </c>
    </row>
    <row r="646" spans="1:2">
      <c r="A646" s="37">
        <v>40787</v>
      </c>
      <c r="B646">
        <v>118.533</v>
      </c>
    </row>
    <row r="647" spans="1:2">
      <c r="A647" s="37">
        <v>40817</v>
      </c>
      <c r="B647">
        <v>118.5491</v>
      </c>
    </row>
    <row r="648" spans="1:2">
      <c r="A648" s="37">
        <v>40848</v>
      </c>
      <c r="B648" s="15">
        <v>118.14075730506754</v>
      </c>
    </row>
    <row r="649" spans="1:2">
      <c r="A649" s="37">
        <v>40878</v>
      </c>
      <c r="B649" s="15">
        <v>118.41470415791355</v>
      </c>
    </row>
    <row r="650" spans="1:2">
      <c r="A650" s="37">
        <v>40909</v>
      </c>
      <c r="B650" s="15">
        <v>119.33437715532203</v>
      </c>
    </row>
    <row r="651" spans="1:2">
      <c r="A651" s="37">
        <v>40940</v>
      </c>
      <c r="B651" s="15">
        <v>119.58573725959694</v>
      </c>
    </row>
    <row r="652" spans="1:2">
      <c r="A652" s="37">
        <v>40969</v>
      </c>
      <c r="B652" s="15">
        <v>118.99054109179259</v>
      </c>
    </row>
    <row r="653" spans="1:2">
      <c r="A653" s="37">
        <v>41000</v>
      </c>
      <c r="B653" s="15">
        <v>118.15970701999298</v>
      </c>
    </row>
    <row r="654" spans="1:2">
      <c r="A654" s="37">
        <v>41030</v>
      </c>
      <c r="B654" s="15">
        <v>118.86664944643007</v>
      </c>
    </row>
    <row r="655" spans="1:2">
      <c r="A655" s="37">
        <v>41061</v>
      </c>
      <c r="B655" s="15">
        <v>118.3926607642689</v>
      </c>
    </row>
    <row r="656" spans="1:2">
      <c r="A656" s="37">
        <v>41091</v>
      </c>
      <c r="B656" s="15">
        <v>118.52036283139523</v>
      </c>
    </row>
    <row r="657" spans="1:2">
      <c r="A657" s="37">
        <v>41122</v>
      </c>
      <c r="B657" s="15">
        <v>118.16673072549602</v>
      </c>
    </row>
    <row r="658" spans="1:2">
      <c r="A658" s="37">
        <v>41153</v>
      </c>
      <c r="B658" s="15">
        <v>117.75755242288895</v>
      </c>
    </row>
    <row r="659" spans="1:2">
      <c r="A659" s="37">
        <v>41183</v>
      </c>
      <c r="B659" s="15">
        <v>118.35596815169392</v>
      </c>
    </row>
    <row r="660" spans="1:2">
      <c r="A660" s="37">
        <v>41214</v>
      </c>
      <c r="B660" s="15">
        <v>118.19566799799401</v>
      </c>
    </row>
    <row r="661" spans="1:2">
      <c r="A661" s="37">
        <v>41244</v>
      </c>
      <c r="B661" s="15">
        <v>118.57286011270736</v>
      </c>
    </row>
    <row r="662" spans="1:2">
      <c r="A662" s="37">
        <v>41275</v>
      </c>
      <c r="B662" s="15">
        <v>119.04896745594699</v>
      </c>
    </row>
    <row r="663" spans="1:2">
      <c r="A663" s="37">
        <v>41306</v>
      </c>
      <c r="B663" s="15">
        <v>119.02866143345256</v>
      </c>
    </row>
    <row r="664" spans="1:2">
      <c r="A664" s="37">
        <v>41334</v>
      </c>
      <c r="B664" s="15">
        <v>119.35038495946846</v>
      </c>
    </row>
    <row r="665" spans="1:2">
      <c r="A665" s="37">
        <v>41365</v>
      </c>
      <c r="B665" s="15">
        <v>119.80717869674264</v>
      </c>
    </row>
    <row r="666" spans="1:2">
      <c r="A666" s="37">
        <v>41395</v>
      </c>
      <c r="B666" s="15">
        <v>119.89250139482283</v>
      </c>
    </row>
    <row r="667" spans="1:2">
      <c r="A667" s="37">
        <v>41426</v>
      </c>
      <c r="B667" s="15">
        <v>119.38053640623478</v>
      </c>
    </row>
    <row r="668" spans="1:2">
      <c r="A668" s="37">
        <v>41456</v>
      </c>
      <c r="B668" s="15">
        <v>120.06179493641287</v>
      </c>
    </row>
    <row r="669" spans="1:2">
      <c r="A669" s="37">
        <v>41487</v>
      </c>
      <c r="B669" s="15">
        <v>120.62158187704878</v>
      </c>
    </row>
    <row r="670" spans="1:2">
      <c r="A670" s="37">
        <v>41518</v>
      </c>
      <c r="B670" s="15">
        <v>120.99892306608187</v>
      </c>
    </row>
    <row r="671" spans="1:2">
      <c r="A671" s="37">
        <v>41548</v>
      </c>
      <c r="B671" s="15">
        <v>120.81653939296628</v>
      </c>
    </row>
    <row r="672" spans="1:2">
      <c r="A672" s="37">
        <v>41579</v>
      </c>
      <c r="B672" s="15">
        <v>121.39299775045774</v>
      </c>
    </row>
    <row r="673" spans="1:2">
      <c r="A673" s="37">
        <v>41609</v>
      </c>
      <c r="B673" s="15">
        <v>121.2350712992764</v>
      </c>
    </row>
    <row r="674" spans="1:2">
      <c r="A674" s="37">
        <v>41640</v>
      </c>
      <c r="B674" s="15">
        <v>122.29477842314841</v>
      </c>
    </row>
    <row r="675" spans="1:2">
      <c r="A675" s="37">
        <v>41671</v>
      </c>
      <c r="B675" s="15">
        <v>122.99393056930916</v>
      </c>
    </row>
    <row r="676" spans="1:2">
      <c r="A676" s="37">
        <v>41699</v>
      </c>
      <c r="B676" s="15">
        <v>122.80862122821897</v>
      </c>
    </row>
    <row r="677" spans="1:2">
      <c r="A677" s="37">
        <v>41730</v>
      </c>
      <c r="B677" s="15">
        <v>123.28358667038096</v>
      </c>
    </row>
    <row r="678" spans="1:2">
      <c r="A678" s="37">
        <v>41760</v>
      </c>
      <c r="B678" s="15">
        <v>122.99587285905162</v>
      </c>
    </row>
    <row r="679" spans="1:2">
      <c r="A679" s="37">
        <v>41791</v>
      </c>
      <c r="B679" s="15">
        <v>123.2257264918003</v>
      </c>
    </row>
    <row r="680" spans="1:2">
      <c r="A680" s="37">
        <v>41821</v>
      </c>
      <c r="B680" s="15">
        <v>123.45360970387436</v>
      </c>
    </row>
    <row r="681" spans="1:2">
      <c r="A681" s="37">
        <v>41852</v>
      </c>
      <c r="B681" s="15">
        <v>122.25831169856602</v>
      </c>
    </row>
    <row r="682" spans="1:2">
      <c r="A682" s="37">
        <v>41883</v>
      </c>
      <c r="B682" s="15">
        <v>123.48572963177847</v>
      </c>
    </row>
    <row r="683" spans="1:2">
      <c r="A683" s="37">
        <v>41913</v>
      </c>
      <c r="B683" s="15">
        <v>122.65342657538569</v>
      </c>
    </row>
    <row r="684" spans="1:2">
      <c r="A684" s="37">
        <v>41944</v>
      </c>
      <c r="B684" s="15">
        <v>123.5449340741413</v>
      </c>
    </row>
    <row r="685" spans="1:2">
      <c r="A685" s="37">
        <v>41974</v>
      </c>
      <c r="B685" s="15">
        <v>123.82562279424961</v>
      </c>
    </row>
    <row r="686" spans="1:2">
      <c r="A686" s="37">
        <v>42005</v>
      </c>
      <c r="B686" s="15">
        <v>124.51339629768127</v>
      </c>
    </row>
    <row r="687" spans="1:2">
      <c r="A687" s="37">
        <v>42036</v>
      </c>
      <c r="B687" s="15">
        <v>124.17704048680501</v>
      </c>
    </row>
    <row r="688" spans="1:2">
      <c r="A688" s="37">
        <v>42064</v>
      </c>
      <c r="B688" s="15">
        <v>124.13239125563145</v>
      </c>
    </row>
    <row r="689" spans="1:2">
      <c r="A689" s="37">
        <v>42095</v>
      </c>
      <c r="B689" s="15">
        <v>124.06245844535665</v>
      </c>
    </row>
    <row r="690" spans="1:2">
      <c r="A690" s="37">
        <v>42125</v>
      </c>
      <c r="B690" s="15">
        <v>123.74836754574204</v>
      </c>
    </row>
    <row r="691" spans="1:2">
      <c r="A691" s="37">
        <v>42156</v>
      </c>
      <c r="B691" s="15">
        <v>124.33509119711461</v>
      </c>
    </row>
    <row r="692" spans="1:2">
      <c r="A692" s="37">
        <v>42186</v>
      </c>
      <c r="B692" s="15">
        <v>124.07425868463432</v>
      </c>
    </row>
    <row r="693" spans="1:2">
      <c r="A693" s="37">
        <v>42217</v>
      </c>
      <c r="B693" s="15">
        <v>124.49109553380849</v>
      </c>
    </row>
    <row r="694" spans="1:2">
      <c r="A694" s="37">
        <v>42248</v>
      </c>
      <c r="B694" s="15">
        <v>124.37144851537983</v>
      </c>
    </row>
    <row r="695" spans="1:2">
      <c r="A695" s="37">
        <v>42278</v>
      </c>
      <c r="B695" s="15">
        <v>124.77885124480906</v>
      </c>
    </row>
    <row r="696" spans="1:2">
      <c r="A696" s="37">
        <v>42309</v>
      </c>
      <c r="B696" s="15">
        <v>124.31098861255964</v>
      </c>
    </row>
    <row r="697" spans="1:2">
      <c r="A697" s="37">
        <v>42339</v>
      </c>
      <c r="B697" s="15">
        <v>124.01275898947097</v>
      </c>
    </row>
    <row r="698" spans="1:2">
      <c r="A698" s="37">
        <v>42370</v>
      </c>
      <c r="B698" s="15">
        <v>125.35768452359675</v>
      </c>
    </row>
    <row r="699" spans="1:2">
      <c r="A699" s="37">
        <v>42401</v>
      </c>
      <c r="B699" s="15">
        <v>125.02797942597637</v>
      </c>
    </row>
    <row r="700" spans="1:2">
      <c r="A700" s="37">
        <v>42430</v>
      </c>
      <c r="B700" s="15">
        <v>125.28072428385592</v>
      </c>
    </row>
    <row r="701" spans="1:2">
      <c r="A701" s="37">
        <v>42461</v>
      </c>
      <c r="B701" s="15">
        <v>125.51082522869189</v>
      </c>
    </row>
    <row r="702" spans="1:2">
      <c r="A702" s="37">
        <v>42491</v>
      </c>
      <c r="B702" s="15">
        <v>125.44819974466931</v>
      </c>
    </row>
    <row r="703" spans="1:2">
      <c r="A703" s="37">
        <v>42522</v>
      </c>
      <c r="B703" s="15">
        <v>126.31682558927686</v>
      </c>
    </row>
    <row r="704" spans="1:2">
      <c r="A704" s="37">
        <v>42552</v>
      </c>
      <c r="B704" s="15">
        <v>125.70197635861378</v>
      </c>
    </row>
    <row r="705" spans="1:2">
      <c r="A705" s="37">
        <v>42583</v>
      </c>
      <c r="B705" s="15">
        <v>126.07324989916349</v>
      </c>
    </row>
    <row r="706" spans="1:2">
      <c r="A706" s="37">
        <v>42614</v>
      </c>
      <c r="B706" s="15">
        <v>125.96148503155078</v>
      </c>
    </row>
    <row r="707" spans="1:2">
      <c r="A707" s="37">
        <v>42644</v>
      </c>
      <c r="B707" s="15">
        <v>126.83403785871297</v>
      </c>
    </row>
    <row r="708" spans="1:2">
      <c r="A708" s="37">
        <v>42675</v>
      </c>
      <c r="B708" s="15">
        <v>126.92318194808253</v>
      </c>
    </row>
    <row r="709" spans="1:2">
      <c r="A709" s="37">
        <v>42705</v>
      </c>
      <c r="B709" s="15">
        <v>126.88902479694869</v>
      </c>
    </row>
    <row r="710" spans="1:2">
      <c r="A710" s="37">
        <v>42736</v>
      </c>
      <c r="B710" s="15">
        <v>127.85577746216126</v>
      </c>
    </row>
    <row r="711" spans="1:2">
      <c r="A711" s="37">
        <v>42767</v>
      </c>
      <c r="B711" s="15">
        <v>128.33369493686936</v>
      </c>
    </row>
    <row r="712" spans="1:2">
      <c r="A712" s="37">
        <v>42795</v>
      </c>
      <c r="B712" s="15">
        <v>129.01558161615276</v>
      </c>
    </row>
    <row r="713" spans="1:2">
      <c r="A713" s="37">
        <v>42826</v>
      </c>
      <c r="B713" s="15">
        <v>129.27656943628483</v>
      </c>
    </row>
    <row r="714" spans="1:2">
      <c r="A714" s="37">
        <v>42856</v>
      </c>
      <c r="B714" s="15">
        <v>129.50706446858402</v>
      </c>
    </row>
    <row r="715" spans="1:2">
      <c r="A715" s="37">
        <v>42887</v>
      </c>
      <c r="B715" s="15">
        <v>129.47927127320767</v>
      </c>
    </row>
    <row r="716" spans="1:2">
      <c r="A716" s="37">
        <v>42917</v>
      </c>
      <c r="B716" s="15">
        <v>129.33671267722045</v>
      </c>
    </row>
    <row r="717" spans="1:2">
      <c r="A717" s="37">
        <v>42948</v>
      </c>
      <c r="B717" s="15">
        <v>130.17848438081424</v>
      </c>
    </row>
    <row r="718" spans="1:2">
      <c r="A718" s="37">
        <v>42979</v>
      </c>
      <c r="B718" s="15">
        <v>130.46378519162477</v>
      </c>
    </row>
    <row r="719" spans="1:2">
      <c r="A719" s="37">
        <v>43009</v>
      </c>
      <c r="B719" s="15">
        <v>130.55413121856733</v>
      </c>
    </row>
    <row r="720" spans="1:2">
      <c r="A720" s="37">
        <v>43040</v>
      </c>
      <c r="B720" s="15">
        <v>131.77102810417074</v>
      </c>
    </row>
    <row r="721" spans="1:3">
      <c r="A721" s="37">
        <v>43070</v>
      </c>
      <c r="B721" s="15">
        <v>131.96378721102226</v>
      </c>
    </row>
    <row r="722" spans="1:3">
      <c r="A722" s="37">
        <v>43101</v>
      </c>
      <c r="B722" s="15">
        <v>132.47125094422424</v>
      </c>
    </row>
    <row r="723" spans="1:3">
      <c r="A723" s="37">
        <v>43132</v>
      </c>
      <c r="B723" s="15">
        <v>132.93298644421094</v>
      </c>
    </row>
    <row r="724" spans="1:3">
      <c r="A724" s="37">
        <v>43160</v>
      </c>
      <c r="B724" s="15">
        <v>132.44750488403352</v>
      </c>
    </row>
    <row r="725" spans="1:3">
      <c r="A725" s="37">
        <v>43191</v>
      </c>
      <c r="B725" s="15">
        <v>133.15785976208238</v>
      </c>
    </row>
    <row r="726" spans="1:3">
      <c r="A726" s="37">
        <v>43221</v>
      </c>
      <c r="B726" s="15">
        <v>132.90321082650064</v>
      </c>
    </row>
    <row r="727" spans="1:3">
      <c r="A727" s="37">
        <v>43252</v>
      </c>
      <c r="B727" s="15">
        <v>132.70481133397854</v>
      </c>
    </row>
    <row r="728" spans="1:3">
      <c r="A728" s="37">
        <v>43282</v>
      </c>
      <c r="B728" s="15">
        <v>133.07972091568664</v>
      </c>
    </row>
    <row r="729" spans="1:3">
      <c r="A729" s="37">
        <v>43313</v>
      </c>
      <c r="B729" s="15">
        <v>133.65848052930994</v>
      </c>
    </row>
    <row r="730" spans="1:3">
      <c r="A730" s="37">
        <v>43344</v>
      </c>
      <c r="B730" s="15">
        <v>133.10052986412057</v>
      </c>
    </row>
    <row r="731" spans="1:3">
      <c r="A731" s="37">
        <v>43374</v>
      </c>
      <c r="B731" s="15">
        <v>133.99305210422403</v>
      </c>
      <c r="C731" s="38"/>
    </row>
    <row r="732" spans="1:3">
      <c r="A732" s="37">
        <v>43405</v>
      </c>
      <c r="B732" s="15">
        <v>133.45888591825798</v>
      </c>
    </row>
    <row r="733" spans="1:3">
      <c r="A733" s="37">
        <v>43435</v>
      </c>
      <c r="B733" s="15">
        <v>133.50330054801012</v>
      </c>
    </row>
    <row r="734" spans="1:3">
      <c r="A734" s="37">
        <v>43466</v>
      </c>
      <c r="B734" s="15">
        <v>133.48794329345003</v>
      </c>
    </row>
    <row r="735" spans="1:3">
      <c r="A735" s="37">
        <v>43497</v>
      </c>
      <c r="B735" s="15">
        <v>133.43749669903417</v>
      </c>
    </row>
    <row r="736" spans="1:3">
      <c r="A736" s="37">
        <v>43525</v>
      </c>
      <c r="B736" s="15">
        <v>134.23542887671255</v>
      </c>
    </row>
    <row r="737" spans="1:2">
      <c r="A737" s="37">
        <v>43556</v>
      </c>
      <c r="B737" s="15">
        <v>134.18201014879151</v>
      </c>
    </row>
    <row r="738" spans="1:2">
      <c r="A738" s="37">
        <v>43586</v>
      </c>
      <c r="B738" s="15">
        <v>134.37969580813032</v>
      </c>
    </row>
    <row r="739" spans="1:2">
      <c r="A739" s="37">
        <v>43617</v>
      </c>
      <c r="B739" s="15">
        <v>133.38276702698442</v>
      </c>
    </row>
    <row r="740" spans="1:2">
      <c r="A740" s="37">
        <v>43647</v>
      </c>
      <c r="B740" s="15">
        <v>133.656750812111</v>
      </c>
    </row>
    <row r="741" spans="1:2">
      <c r="A741" s="37">
        <v>43678</v>
      </c>
      <c r="B741" s="15">
        <v>133.61047423844053</v>
      </c>
    </row>
    <row r="742" spans="1:2">
      <c r="A742" s="37">
        <v>43709</v>
      </c>
      <c r="B742" s="15">
        <v>133.54958864411293</v>
      </c>
    </row>
    <row r="743" spans="1:2">
      <c r="A743" s="37">
        <v>43739</v>
      </c>
      <c r="B743" s="15">
        <v>133.62885410321715</v>
      </c>
    </row>
    <row r="744" spans="1:2">
      <c r="A744" s="37">
        <v>43770</v>
      </c>
      <c r="B744" s="15">
        <v>133.95196023754002</v>
      </c>
    </row>
    <row r="745" spans="1:2">
      <c r="A745" s="37">
        <v>43800</v>
      </c>
      <c r="B745" s="15">
        <v>134.05756635662132</v>
      </c>
    </row>
    <row r="746" spans="1:2">
      <c r="A746" s="37">
        <v>43831</v>
      </c>
      <c r="B746" s="15">
        <v>127.53736058951807</v>
      </c>
    </row>
    <row r="747" spans="1:2">
      <c r="A747" s="37">
        <v>43862</v>
      </c>
      <c r="B747" s="15">
        <v>127.81549480886555</v>
      </c>
    </row>
    <row r="748" spans="1:2">
      <c r="A748" s="37">
        <v>43891</v>
      </c>
      <c r="B748" s="15">
        <v>127.62809499333375</v>
      </c>
    </row>
    <row r="749" spans="1:2">
      <c r="A749" s="37">
        <v>43922</v>
      </c>
      <c r="B749" s="15">
        <v>116.69485734509047</v>
      </c>
    </row>
    <row r="750" spans="1:2">
      <c r="A750" s="37">
        <v>43952</v>
      </c>
      <c r="B750" s="15">
        <v>117.82753468999796</v>
      </c>
    </row>
    <row r="751" spans="1:2">
      <c r="A751" s="37">
        <v>43983</v>
      </c>
      <c r="B751" s="15">
        <v>123.18380382607161</v>
      </c>
    </row>
    <row r="752" spans="1:2">
      <c r="A752" s="37">
        <v>44013</v>
      </c>
      <c r="B752" s="15">
        <v>127.30701321387738</v>
      </c>
    </row>
    <row r="753" spans="1:2">
      <c r="A753" s="37">
        <v>44044</v>
      </c>
      <c r="B753" s="15">
        <v>129.0298637980307</v>
      </c>
    </row>
    <row r="754" spans="1:2">
      <c r="A754" s="37">
        <v>44075</v>
      </c>
      <c r="B754" s="15">
        <v>131.05188511752812</v>
      </c>
    </row>
    <row r="755" spans="1:2">
      <c r="A755" s="37">
        <v>44105</v>
      </c>
      <c r="B755" s="15">
        <v>132.60487281916701</v>
      </c>
    </row>
    <row r="756" spans="1:2">
      <c r="A756" s="37">
        <v>44136</v>
      </c>
      <c r="B756" s="15">
        <v>133.95194955878364</v>
      </c>
    </row>
    <row r="757" spans="1:2">
      <c r="A757" s="37">
        <v>44166</v>
      </c>
      <c r="B757" s="15">
        <v>135.05669540850548</v>
      </c>
    </row>
    <row r="758" spans="1:2">
      <c r="A758" s="37">
        <v>44197</v>
      </c>
      <c r="B758" s="15">
        <v>135.98336722759083</v>
      </c>
    </row>
    <row r="759" spans="1:2">
      <c r="A759" s="37">
        <v>44228</v>
      </c>
      <c r="B759" s="15">
        <v>135.20456958097742</v>
      </c>
    </row>
    <row r="760" spans="1:2">
      <c r="A760" s="37">
        <v>44256</v>
      </c>
      <c r="B760" s="15">
        <v>136.22073405191094</v>
      </c>
    </row>
    <row r="761" spans="1:2">
      <c r="A761" s="37">
        <v>44287</v>
      </c>
      <c r="B761" s="15">
        <v>137.26996926684308</v>
      </c>
    </row>
    <row r="762" spans="1:2">
      <c r="A762" s="37">
        <v>44317</v>
      </c>
      <c r="B762" s="15">
        <v>136.21649448229806</v>
      </c>
    </row>
    <row r="763" spans="1:2">
      <c r="A763" s="37">
        <v>44348</v>
      </c>
      <c r="B763" s="15">
        <v>137.09642305945565</v>
      </c>
    </row>
    <row r="764" spans="1:2">
      <c r="A764" s="37">
        <v>44378</v>
      </c>
      <c r="B764" s="15">
        <v>137.59221871930887</v>
      </c>
    </row>
    <row r="765" spans="1:2">
      <c r="A765" s="37">
        <v>44409</v>
      </c>
      <c r="B765" s="15">
        <v>137.07124165110605</v>
      </c>
    </row>
    <row r="766" spans="1:2">
      <c r="A766" s="37">
        <v>44440</v>
      </c>
      <c r="B766" s="15">
        <v>136.39258217266976</v>
      </c>
    </row>
    <row r="767" spans="1:2">
      <c r="A767" s="37">
        <v>44470</v>
      </c>
      <c r="B767" s="15">
        <v>137.83572064793242</v>
      </c>
    </row>
    <row r="768" spans="1:2">
      <c r="A768" s="37">
        <v>44501</v>
      </c>
      <c r="B768" s="15">
        <v>139.63783590321958</v>
      </c>
    </row>
    <row r="769" spans="1:2">
      <c r="A769" s="37">
        <v>44531</v>
      </c>
      <c r="B769" s="15">
        <v>140.90487325313029</v>
      </c>
    </row>
    <row r="770" spans="1:2">
      <c r="A770" s="37">
        <v>44562</v>
      </c>
      <c r="B770" s="15">
        <v>141.33814748854454</v>
      </c>
    </row>
    <row r="771" spans="1:2">
      <c r="A771" s="37">
        <v>44593</v>
      </c>
      <c r="B771" s="15">
        <v>142.19921686715992</v>
      </c>
    </row>
    <row r="772" spans="1:2">
      <c r="A772" s="37">
        <v>44621</v>
      </c>
      <c r="B772" s="15">
        <v>141.56597329326249</v>
      </c>
    </row>
    <row r="773" spans="1:2">
      <c r="A773" s="37">
        <v>44652</v>
      </c>
      <c r="B773" s="15">
        <v>139.08045070598718</v>
      </c>
    </row>
    <row r="774" spans="1:2">
      <c r="A774" s="37">
        <v>44682</v>
      </c>
      <c r="B774" s="15">
        <v>140.49592751916822</v>
      </c>
    </row>
    <row r="775" spans="1:2">
      <c r="A775" s="37">
        <v>44713</v>
      </c>
      <c r="B775" s="15">
        <v>141.67692311754232</v>
      </c>
    </row>
    <row r="776" spans="1:2">
      <c r="A776" s="37">
        <v>44743</v>
      </c>
      <c r="B776" s="15">
        <v>141.57887704904971</v>
      </c>
    </row>
    <row r="777" spans="1:2">
      <c r="A777" s="37">
        <v>44774</v>
      </c>
      <c r="B777" s="15">
        <v>142.49075706762653</v>
      </c>
    </row>
    <row r="778" spans="1:2">
      <c r="A778" s="37">
        <v>44805</v>
      </c>
      <c r="B778" s="15">
        <v>142.88050894095846</v>
      </c>
    </row>
    <row r="779" spans="1:2">
      <c r="A779" s="37">
        <v>44835</v>
      </c>
      <c r="B779" s="15">
        <v>142.12154337650628</v>
      </c>
    </row>
    <row r="780" spans="1:2">
      <c r="A780" s="37">
        <v>44866</v>
      </c>
      <c r="B780" s="15">
        <v>141.83293870878435</v>
      </c>
    </row>
    <row r="781" spans="1:2">
      <c r="A781" s="37">
        <v>44896</v>
      </c>
      <c r="B781" s="15">
        <v>141.11566663887686</v>
      </c>
    </row>
    <row r="782" spans="1:2">
      <c r="A782" s="37">
        <v>44927</v>
      </c>
      <c r="B782" s="15">
        <v>141.7762252274199</v>
      </c>
    </row>
    <row r="783" spans="1:2">
      <c r="A783" s="37">
        <v>44958</v>
      </c>
      <c r="B783" s="15">
        <v>142.62135478990399</v>
      </c>
    </row>
    <row r="784" spans="1:2">
      <c r="A784" s="37">
        <v>44986</v>
      </c>
      <c r="B784" s="15">
        <v>142.61292529867808</v>
      </c>
    </row>
    <row r="785" spans="1:2">
      <c r="A785" s="37">
        <v>45017</v>
      </c>
      <c r="B785" s="15">
        <v>140.62760232966235</v>
      </c>
    </row>
    <row r="786" spans="1:2">
      <c r="A786" s="37">
        <v>45047</v>
      </c>
      <c r="B786" s="15">
        <v>142.57234792261011</v>
      </c>
    </row>
    <row r="787" spans="1:2">
      <c r="A787" s="37">
        <v>45078</v>
      </c>
      <c r="B787" s="15">
        <v>143.01427751029672</v>
      </c>
    </row>
    <row r="788" spans="1:2">
      <c r="A788" s="37">
        <v>45108</v>
      </c>
      <c r="B788" s="15">
        <v>142.71007994434407</v>
      </c>
    </row>
    <row r="789" spans="1:2">
      <c r="A789" s="37">
        <v>45139</v>
      </c>
      <c r="B789" s="15">
        <v>143.36967431142759</v>
      </c>
    </row>
    <row r="790" spans="1:2">
      <c r="A790" s="37">
        <v>45170</v>
      </c>
      <c r="B790" s="15">
        <v>143.5984492856486</v>
      </c>
    </row>
    <row r="791" spans="1:2">
      <c r="A791" s="37">
        <v>45200</v>
      </c>
      <c r="B791" s="15">
        <v>143.70018301571881</v>
      </c>
    </row>
    <row r="792" spans="1:2">
      <c r="A792" s="37">
        <v>45231</v>
      </c>
      <c r="B792" s="15">
        <v>144.16198056405989</v>
      </c>
    </row>
    <row r="793" spans="1:2">
      <c r="A793" s="37">
        <v>45261</v>
      </c>
      <c r="B793" s="15">
        <v>144.48171067266287</v>
      </c>
    </row>
    <row r="794" spans="1:2">
      <c r="A794" s="37">
        <v>45292</v>
      </c>
      <c r="B794" s="15">
        <v>143.84092283489622</v>
      </c>
    </row>
    <row r="795" spans="1:2">
      <c r="A795" s="37">
        <v>45323</v>
      </c>
      <c r="B795" s="15">
        <v>144.84374613658562</v>
      </c>
    </row>
    <row r="796" spans="1:2">
      <c r="A796" s="37">
        <v>45352</v>
      </c>
      <c r="B796" s="15">
        <v>144.34269479778862</v>
      </c>
    </row>
  </sheetData>
  <phoneticPr fontId="26" type="noConversion"/>
  <pageMargins left="0.7" right="0.7" top="0.75" bottom="0.75" header="0.3" footer="0.3"/>
  <pageSetup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96"/>
  <sheetViews>
    <sheetView tabSelected="1"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baseColWidth="10" defaultColWidth="8.83203125" defaultRowHeight="14"/>
  <cols>
    <col min="1" max="1" width="12.6640625" customWidth="1"/>
    <col min="2" max="2" width="39" bestFit="1" customWidth="1"/>
    <col min="3" max="3" width="19.5" customWidth="1"/>
    <col min="4" max="4" width="26.83203125" customWidth="1"/>
    <col min="5" max="5" width="15.6640625" customWidth="1"/>
    <col min="6" max="6" width="16.83203125" customWidth="1"/>
    <col min="7" max="7" width="9.1640625"/>
    <col min="8" max="8" width="42.83203125" customWidth="1"/>
  </cols>
  <sheetData>
    <row r="1" spans="1:8" s="4" customFormat="1">
      <c r="B1" s="12" t="s">
        <v>18</v>
      </c>
      <c r="C1" s="5" t="s">
        <v>87</v>
      </c>
      <c r="D1" s="12" t="s">
        <v>88</v>
      </c>
      <c r="E1" s="13" t="s">
        <v>89</v>
      </c>
      <c r="F1" s="5" t="s">
        <v>90</v>
      </c>
    </row>
    <row r="2" spans="1:8" ht="60.75" customHeight="1">
      <c r="A2" s="7" t="s">
        <v>10</v>
      </c>
      <c r="B2" s="9" t="s">
        <v>16</v>
      </c>
      <c r="C2" s="8" t="s">
        <v>14</v>
      </c>
      <c r="D2" s="9" t="s">
        <v>15</v>
      </c>
      <c r="E2" s="8" t="s">
        <v>11</v>
      </c>
      <c r="F2" s="8" t="s">
        <v>91</v>
      </c>
    </row>
    <row r="3" spans="1:8">
      <c r="A3" s="1">
        <v>21186</v>
      </c>
      <c r="B3" s="2">
        <v>17.8977</v>
      </c>
      <c r="C3">
        <f>prices!E3</f>
        <v>10.71927374301676</v>
      </c>
      <c r="D3">
        <f>world_IP!B2</f>
        <v>17.158660000000001</v>
      </c>
      <c r="E3">
        <f>'delta inventories'!J4</f>
        <v>1.1648864792321088</v>
      </c>
      <c r="F3">
        <f>prices!F3</f>
        <v>1</v>
      </c>
      <c r="H3" s="11" t="s">
        <v>5</v>
      </c>
    </row>
    <row r="4" spans="1:8">
      <c r="A4" s="1">
        <v>21217</v>
      </c>
      <c r="B4" s="2">
        <v>18.013200000000001</v>
      </c>
      <c r="C4">
        <f>prices!E4</f>
        <v>10.696864111498257</v>
      </c>
      <c r="D4">
        <f>world_IP!B3</f>
        <v>17.043589999999998</v>
      </c>
      <c r="E4">
        <f>'delta inventories'!J5</f>
        <v>0.21498035656725417</v>
      </c>
      <c r="F4">
        <f>prices!F4</f>
        <v>1</v>
      </c>
      <c r="H4" t="s">
        <v>28</v>
      </c>
    </row>
    <row r="5" spans="1:8">
      <c r="A5" s="1">
        <v>21245</v>
      </c>
      <c r="B5" s="2">
        <v>17.449099999999998</v>
      </c>
      <c r="C5">
        <f>prices!E5</f>
        <v>10.633875995843436</v>
      </c>
      <c r="D5">
        <f>world_IP!B4</f>
        <v>16.985910000000001</v>
      </c>
      <c r="E5">
        <f>'delta inventories'!J6</f>
        <v>-2.7336008696499117</v>
      </c>
      <c r="F5">
        <f>prices!F5</f>
        <v>1</v>
      </c>
      <c r="H5" t="s">
        <v>25</v>
      </c>
    </row>
    <row r="6" spans="1:8">
      <c r="A6" s="1">
        <v>21276</v>
      </c>
      <c r="B6" s="2">
        <v>17.367999999999999</v>
      </c>
      <c r="C6">
        <f>prices!E6</f>
        <v>10.608154803040774</v>
      </c>
      <c r="D6">
        <f>world_IP!B5</f>
        <v>16.692360000000001</v>
      </c>
      <c r="E6">
        <f>'delta inventories'!J7</f>
        <v>-1.981966399444695</v>
      </c>
      <c r="F6">
        <f>prices!F6</f>
        <v>1</v>
      </c>
      <c r="H6" t="s">
        <v>26</v>
      </c>
    </row>
    <row r="7" spans="1:8">
      <c r="A7" s="1">
        <v>21306</v>
      </c>
      <c r="B7" s="2">
        <v>17.1845</v>
      </c>
      <c r="C7">
        <f>prices!E7</f>
        <v>10.608154803040774</v>
      </c>
      <c r="D7">
        <f>world_IP!B6</f>
        <v>16.78838</v>
      </c>
      <c r="E7">
        <f>'delta inventories'!J8</f>
        <v>-4.7240907030903738</v>
      </c>
      <c r="F7">
        <f>prices!F7</f>
        <v>1</v>
      </c>
      <c r="H7" t="s">
        <v>27</v>
      </c>
    </row>
    <row r="8" spans="1:8">
      <c r="A8" s="1">
        <v>21337</v>
      </c>
      <c r="B8" s="2">
        <v>17.436700000000002</v>
      </c>
      <c r="C8">
        <f>prices!E8</f>
        <v>10.619162919405051</v>
      </c>
      <c r="D8">
        <f>world_IP!B7</f>
        <v>17.040120000000002</v>
      </c>
      <c r="E8">
        <f>'delta inventories'!J9</f>
        <v>-4.2031221514719483</v>
      </c>
      <c r="F8">
        <f>prices!F8</f>
        <v>1</v>
      </c>
    </row>
    <row r="9" spans="1:8">
      <c r="A9" s="1">
        <v>21367</v>
      </c>
      <c r="B9" s="2">
        <v>17.968900000000001</v>
      </c>
      <c r="C9">
        <f>prices!E9</f>
        <v>10.626514364832122</v>
      </c>
      <c r="D9">
        <f>world_IP!B8</f>
        <v>17.13739</v>
      </c>
      <c r="E9">
        <f>'delta inventories'!J10</f>
        <v>-3.0320723020508242</v>
      </c>
      <c r="F9">
        <f>prices!F9</f>
        <v>1</v>
      </c>
    </row>
    <row r="10" spans="1:8">
      <c r="A10" s="1">
        <v>21398</v>
      </c>
      <c r="B10" s="2">
        <v>18.451799999999999</v>
      </c>
      <c r="C10">
        <f>prices!E10</f>
        <v>10.608154803040774</v>
      </c>
      <c r="D10">
        <f>world_IP!B9</f>
        <v>17.376550000000002</v>
      </c>
      <c r="E10">
        <f>'delta inventories'!J11</f>
        <v>-0.73451550587525372</v>
      </c>
      <c r="F10">
        <f>prices!F10</f>
        <v>1</v>
      </c>
    </row>
    <row r="11" spans="1:8">
      <c r="A11" s="1">
        <v>21429</v>
      </c>
      <c r="B11" s="2">
        <v>18.771699999999999</v>
      </c>
      <c r="C11">
        <f>prices!E11</f>
        <v>10.619162919405051</v>
      </c>
      <c r="D11">
        <f>world_IP!B10</f>
        <v>17.40091</v>
      </c>
      <c r="E11">
        <f>'delta inventories'!J12</f>
        <v>2.8230705532150195</v>
      </c>
      <c r="F11">
        <f>prices!F11</f>
        <v>1</v>
      </c>
    </row>
    <row r="12" spans="1:8">
      <c r="A12" s="1">
        <v>21459</v>
      </c>
      <c r="B12" s="2">
        <v>18.804200000000002</v>
      </c>
      <c r="C12">
        <f>prices!E12</f>
        <v>10.619162919405051</v>
      </c>
      <c r="D12">
        <f>world_IP!B11</f>
        <v>17.551500000000001</v>
      </c>
      <c r="E12">
        <f>'delta inventories'!J13</f>
        <v>1.4674151012592125</v>
      </c>
      <c r="F12">
        <f>prices!F12</f>
        <v>1</v>
      </c>
    </row>
    <row r="13" spans="1:8">
      <c r="A13" s="1">
        <v>21490</v>
      </c>
      <c r="B13" s="2">
        <v>18.860400000000002</v>
      </c>
      <c r="C13">
        <f>prices!E13</f>
        <v>10.362694300518134</v>
      </c>
      <c r="D13">
        <f>world_IP!B12</f>
        <v>17.849630000000001</v>
      </c>
      <c r="E13">
        <f>'delta inventories'!J14</f>
        <v>0.8486167358386737</v>
      </c>
      <c r="F13">
        <f>prices!F13</f>
        <v>1</v>
      </c>
    </row>
    <row r="14" spans="1:8">
      <c r="A14" s="1">
        <v>21520</v>
      </c>
      <c r="B14" s="2">
        <v>18.849</v>
      </c>
      <c r="C14">
        <f>prices!E14</f>
        <v>10.355540214014498</v>
      </c>
      <c r="D14">
        <f>world_IP!B13</f>
        <v>17.914719999999999</v>
      </c>
      <c r="E14">
        <f>'delta inventories'!J15</f>
        <v>2.1138172952251479</v>
      </c>
      <c r="F14">
        <f>prices!F14</f>
        <v>1</v>
      </c>
    </row>
    <row r="15" spans="1:8">
      <c r="A15" s="1">
        <v>21551</v>
      </c>
      <c r="B15" s="2">
        <v>19.360599999999998</v>
      </c>
      <c r="C15">
        <f>prices!E15</f>
        <v>10.341261633919338</v>
      </c>
      <c r="D15">
        <f>world_IP!B14</f>
        <v>18.039359999999999</v>
      </c>
      <c r="E15">
        <f>'delta inventories'!J16</f>
        <v>-1.8536163325079289</v>
      </c>
      <c r="F15">
        <f>prices!F15</f>
        <v>1</v>
      </c>
    </row>
    <row r="16" spans="1:8">
      <c r="A16" s="1">
        <v>21582</v>
      </c>
      <c r="B16" s="2">
        <v>19.537400000000002</v>
      </c>
      <c r="C16">
        <f>prices!E16</f>
        <v>10.344827586206897</v>
      </c>
      <c r="D16">
        <f>world_IP!B15</f>
        <v>18.311029999999999</v>
      </c>
      <c r="E16">
        <f>'delta inventories'!J17</f>
        <v>0.75433894580069505</v>
      </c>
      <c r="F16">
        <f>prices!F16</f>
        <v>1</v>
      </c>
    </row>
    <row r="17" spans="1:6">
      <c r="A17" s="1">
        <v>21610</v>
      </c>
      <c r="B17" s="2">
        <v>19.6296</v>
      </c>
      <c r="C17">
        <f>prices!E17</f>
        <v>10.251984811874353</v>
      </c>
      <c r="D17">
        <f>world_IP!B16</f>
        <v>18.46969</v>
      </c>
      <c r="E17">
        <f>'delta inventories'!J18</f>
        <v>-1.9732478063824974</v>
      </c>
      <c r="F17">
        <f>prices!F17</f>
        <v>1</v>
      </c>
    </row>
    <row r="18" spans="1:6">
      <c r="A18" s="1">
        <v>21641</v>
      </c>
      <c r="B18" s="2">
        <v>18.460900000000002</v>
      </c>
      <c r="C18">
        <f>prices!E18</f>
        <v>10.248447204968944</v>
      </c>
      <c r="D18">
        <f>world_IP!B17</f>
        <v>18.813580000000002</v>
      </c>
      <c r="E18">
        <f>'delta inventories'!J19</f>
        <v>1.0104866995672075</v>
      </c>
      <c r="F18">
        <f>prices!F18</f>
        <v>1</v>
      </c>
    </row>
    <row r="19" spans="1:6">
      <c r="A19" s="1">
        <v>21671</v>
      </c>
      <c r="B19" s="2">
        <v>19.2424</v>
      </c>
      <c r="C19">
        <f>prices!E19</f>
        <v>10.227272727272728</v>
      </c>
      <c r="D19">
        <f>world_IP!B18</f>
        <v>19.068090000000002</v>
      </c>
      <c r="E19">
        <f>'delta inventories'!J20</f>
        <v>2.8503420818808709</v>
      </c>
      <c r="F19">
        <f>prices!F19</f>
        <v>1</v>
      </c>
    </row>
    <row r="20" spans="1:6">
      <c r="A20" s="1">
        <v>21702</v>
      </c>
      <c r="B20" s="2">
        <v>19.325400000000002</v>
      </c>
      <c r="C20">
        <f>prices!E20</f>
        <v>10.202679491583648</v>
      </c>
      <c r="D20">
        <f>world_IP!B19</f>
        <v>19.129480000000001</v>
      </c>
      <c r="E20">
        <f>'delta inventories'!J21</f>
        <v>3.1348868767082396</v>
      </c>
      <c r="F20">
        <f>prices!F20</f>
        <v>1</v>
      </c>
    </row>
    <row r="21" spans="1:6">
      <c r="A21" s="1">
        <v>21732</v>
      </c>
      <c r="B21" s="2">
        <v>19.1113</v>
      </c>
      <c r="C21">
        <f>prices!E21</f>
        <v>10.188679245283019</v>
      </c>
      <c r="D21">
        <f>world_IP!B20</f>
        <v>18.98348</v>
      </c>
      <c r="E21">
        <f>'delta inventories'!J22</f>
        <v>-2.937970907146513</v>
      </c>
      <c r="F21">
        <f>prices!F21</f>
        <v>1</v>
      </c>
    </row>
    <row r="22" spans="1:6">
      <c r="A22" s="1">
        <v>21763</v>
      </c>
      <c r="B22" s="2">
        <v>19.4268</v>
      </c>
      <c r="C22">
        <f>prices!E22</f>
        <v>10.178204249485949</v>
      </c>
      <c r="D22">
        <f>world_IP!B21</f>
        <v>18.843520000000002</v>
      </c>
      <c r="E22">
        <f>'delta inventories'!J23</f>
        <v>-4.7080864029918761</v>
      </c>
      <c r="F22">
        <f>prices!F22</f>
        <v>1</v>
      </c>
    </row>
    <row r="23" spans="1:6">
      <c r="A23" s="1">
        <v>21794</v>
      </c>
      <c r="B23" s="2">
        <v>19.320599999999999</v>
      </c>
      <c r="C23">
        <f>prices!E23</f>
        <v>10.153846153846153</v>
      </c>
      <c r="D23">
        <f>world_IP!B22</f>
        <v>18.936309999999999</v>
      </c>
      <c r="E23">
        <f>'delta inventories'!J24</f>
        <v>-0.81519400827333133</v>
      </c>
      <c r="F23">
        <f>prices!F23</f>
        <v>1</v>
      </c>
    </row>
    <row r="24" spans="1:6">
      <c r="A24" s="1">
        <v>21824</v>
      </c>
      <c r="B24" s="2">
        <v>19.581499999999998</v>
      </c>
      <c r="C24">
        <f>prices!E24</f>
        <v>10.119250425894379</v>
      </c>
      <c r="D24">
        <f>world_IP!B23</f>
        <v>19.108969999999999</v>
      </c>
      <c r="E24">
        <f>'delta inventories'!J25</f>
        <v>2.539622818674705</v>
      </c>
      <c r="F24">
        <f>prices!F24</f>
        <v>1</v>
      </c>
    </row>
    <row r="25" spans="1:6">
      <c r="A25" s="1">
        <v>21855</v>
      </c>
      <c r="B25" s="2">
        <v>19.903500000000001</v>
      </c>
      <c r="C25">
        <f>prices!E25</f>
        <v>10.119250425894379</v>
      </c>
      <c r="D25">
        <f>world_IP!B24</f>
        <v>19.198080000000001</v>
      </c>
      <c r="E25">
        <f>'delta inventories'!J26</f>
        <v>-0.59218530111373147</v>
      </c>
      <c r="F25">
        <f>prices!F25</f>
        <v>1</v>
      </c>
    </row>
    <row r="26" spans="1:6">
      <c r="A26" s="1">
        <v>21885</v>
      </c>
      <c r="B26" s="2">
        <v>20.117000000000001</v>
      </c>
      <c r="C26">
        <f>prices!E26</f>
        <v>10.09860591635498</v>
      </c>
      <c r="D26">
        <f>world_IP!B25</f>
        <v>19.852070000000001</v>
      </c>
      <c r="E26">
        <f>'delta inventories'!J27</f>
        <v>0.44663843111919227</v>
      </c>
      <c r="F26">
        <f>prices!F26</f>
        <v>1</v>
      </c>
    </row>
    <row r="27" spans="1:6">
      <c r="A27" s="1">
        <v>21916</v>
      </c>
      <c r="B27" s="2">
        <v>20.7851</v>
      </c>
      <c r="C27">
        <f>prices!E27</f>
        <v>10.112359550561797</v>
      </c>
      <c r="D27">
        <f>world_IP!B26</f>
        <v>20.170929999999998</v>
      </c>
      <c r="E27">
        <f>'delta inventories'!J28</f>
        <v>-1.8498854672886178</v>
      </c>
      <c r="F27">
        <f>prices!F27</f>
        <v>1</v>
      </c>
    </row>
    <row r="28" spans="1:6">
      <c r="A28" s="1">
        <v>21947</v>
      </c>
      <c r="B28" s="2">
        <v>20.739000000000001</v>
      </c>
      <c r="C28">
        <f>prices!E28</f>
        <v>10.09860591635498</v>
      </c>
      <c r="D28">
        <f>world_IP!B27</f>
        <v>20.18242</v>
      </c>
      <c r="E28">
        <f>'delta inventories'!J29</f>
        <v>1.7536919501520394</v>
      </c>
      <c r="F28">
        <f>prices!F28</f>
        <v>1</v>
      </c>
    </row>
    <row r="29" spans="1:6">
      <c r="A29" s="1">
        <v>21976</v>
      </c>
      <c r="B29" s="2">
        <v>20.6554</v>
      </c>
      <c r="C29">
        <f>prices!E29</f>
        <v>10.09860591635498</v>
      </c>
      <c r="D29">
        <f>world_IP!B28</f>
        <v>20.192519999999998</v>
      </c>
      <c r="E29">
        <f>'delta inventories'!J30</f>
        <v>1.4197042130717499</v>
      </c>
      <c r="F29">
        <f>prices!F29</f>
        <v>1</v>
      </c>
    </row>
    <row r="30" spans="1:6">
      <c r="A30" s="1">
        <v>22007</v>
      </c>
      <c r="B30" s="2">
        <v>20.2499</v>
      </c>
      <c r="C30">
        <f>prices!E30</f>
        <v>10.05416384563304</v>
      </c>
      <c r="D30">
        <f>world_IP!B29</f>
        <v>20.197220000000002</v>
      </c>
      <c r="E30">
        <f>'delta inventories'!J31</f>
        <v>1.9231684753723581</v>
      </c>
      <c r="F30">
        <f>prices!F30</f>
        <v>1</v>
      </c>
    </row>
    <row r="31" spans="1:6">
      <c r="A31" s="1">
        <v>22037</v>
      </c>
      <c r="B31" s="2">
        <v>20.669400000000003</v>
      </c>
      <c r="C31">
        <f>prices!E31</f>
        <v>10.043963476496449</v>
      </c>
      <c r="D31">
        <f>world_IP!B30</f>
        <v>20.208110000000001</v>
      </c>
      <c r="E31">
        <f>'delta inventories'!J32</f>
        <v>-1.8164667074637895</v>
      </c>
      <c r="F31">
        <f>prices!F31</f>
        <v>1</v>
      </c>
    </row>
    <row r="32" spans="1:6">
      <c r="A32" s="1">
        <v>22068</v>
      </c>
      <c r="B32" s="2">
        <v>20.664900000000003</v>
      </c>
      <c r="C32">
        <f>prices!E32</f>
        <v>10.030395136778116</v>
      </c>
      <c r="D32">
        <f>world_IP!B31</f>
        <v>20.152650000000001</v>
      </c>
      <c r="E32">
        <f>'delta inventories'!J33</f>
        <v>-1.4669084583906666</v>
      </c>
      <c r="F32">
        <f>prices!F32</f>
        <v>1</v>
      </c>
    </row>
    <row r="33" spans="1:6">
      <c r="A33" s="1">
        <v>22098</v>
      </c>
      <c r="B33" s="2">
        <v>20.671599999999998</v>
      </c>
      <c r="C33">
        <f>prices!E33</f>
        <v>10.050761421319796</v>
      </c>
      <c r="D33">
        <f>world_IP!B32</f>
        <v>20.275970000000001</v>
      </c>
      <c r="E33">
        <f>'delta inventories'!J34</f>
        <v>-5.3245996542476908</v>
      </c>
      <c r="F33">
        <f>prices!F33</f>
        <v>1</v>
      </c>
    </row>
    <row r="34" spans="1:6">
      <c r="A34" s="1">
        <v>22129</v>
      </c>
      <c r="B34" s="2">
        <v>20.868299999999998</v>
      </c>
      <c r="C34">
        <f>prices!E34</f>
        <v>10.030395136778116</v>
      </c>
      <c r="D34">
        <f>world_IP!B33</f>
        <v>20.259080000000001</v>
      </c>
      <c r="E34">
        <f>'delta inventories'!J35</f>
        <v>-3.1646159955192719</v>
      </c>
      <c r="F34">
        <f>prices!F34</f>
        <v>1</v>
      </c>
    </row>
    <row r="35" spans="1:6">
      <c r="A35" s="1">
        <v>22160</v>
      </c>
      <c r="B35" s="2">
        <v>21.295999999999999</v>
      </c>
      <c r="C35">
        <f>prices!E35</f>
        <v>10.030395136778116</v>
      </c>
      <c r="D35">
        <f>world_IP!B34</f>
        <v>20.293859999999999</v>
      </c>
      <c r="E35">
        <f>'delta inventories'!J36</f>
        <v>-0.76975068429980875</v>
      </c>
      <c r="F35">
        <f>prices!F35</f>
        <v>1</v>
      </c>
    </row>
    <row r="36" spans="1:6">
      <c r="A36" s="1">
        <v>22190</v>
      </c>
      <c r="B36" s="2">
        <v>21.476400000000002</v>
      </c>
      <c r="C36">
        <f>prices!E36</f>
        <v>9.9831932773109244</v>
      </c>
      <c r="D36">
        <f>world_IP!B35</f>
        <v>20.37612</v>
      </c>
      <c r="E36">
        <f>'delta inventories'!J37</f>
        <v>0.36347968184244001</v>
      </c>
      <c r="F36">
        <f>prices!F36</f>
        <v>1</v>
      </c>
    </row>
    <row r="37" spans="1:6">
      <c r="A37" s="1">
        <v>22221</v>
      </c>
      <c r="B37" s="2">
        <v>21.637799999999999</v>
      </c>
      <c r="C37">
        <f>prices!E37</f>
        <v>9.9731363331094691</v>
      </c>
      <c r="D37">
        <f>world_IP!B36</f>
        <v>20.270779999999998</v>
      </c>
      <c r="E37">
        <f>'delta inventories'!J38</f>
        <v>2.3012386145432608</v>
      </c>
      <c r="F37">
        <f>prices!F37</f>
        <v>1</v>
      </c>
    </row>
    <row r="38" spans="1:6">
      <c r="A38" s="1">
        <v>22251</v>
      </c>
      <c r="B38" s="2">
        <v>21.736499999999999</v>
      </c>
      <c r="C38">
        <f>prices!E38</f>
        <v>9.9630996309963109</v>
      </c>
      <c r="D38">
        <f>world_IP!B37</f>
        <v>20.1785</v>
      </c>
      <c r="E38">
        <f>'delta inventories'!J39</f>
        <v>9.5024156349646824E-2</v>
      </c>
      <c r="F38">
        <f>prices!F38</f>
        <v>1</v>
      </c>
    </row>
    <row r="39" spans="1:6">
      <c r="A39" s="1">
        <v>22282</v>
      </c>
      <c r="B39" s="2">
        <v>22.0442</v>
      </c>
      <c r="C39">
        <f>prices!E39</f>
        <v>9.9530831099195716</v>
      </c>
      <c r="D39">
        <f>world_IP!B38</f>
        <v>20.28481</v>
      </c>
      <c r="E39">
        <f>'delta inventories'!J40</f>
        <v>1.6915396083295027</v>
      </c>
      <c r="F39">
        <f>prices!F39</f>
        <v>1</v>
      </c>
    </row>
    <row r="40" spans="1:6">
      <c r="A40" s="1">
        <v>22313</v>
      </c>
      <c r="B40" s="2">
        <v>22.420400000000001</v>
      </c>
      <c r="C40">
        <f>prices!E40</f>
        <v>9.9530831099195716</v>
      </c>
      <c r="D40">
        <f>world_IP!B39</f>
        <v>20.35952</v>
      </c>
      <c r="E40">
        <f>'delta inventories'!J41</f>
        <v>-0.76126673449087756</v>
      </c>
      <c r="F40">
        <f>prices!F40</f>
        <v>1</v>
      </c>
    </row>
    <row r="41" spans="1:6">
      <c r="A41" s="1">
        <v>22341</v>
      </c>
      <c r="B41" s="2">
        <v>22.510300000000001</v>
      </c>
      <c r="C41">
        <f>prices!E41</f>
        <v>9.9530831099195716</v>
      </c>
      <c r="D41">
        <f>world_IP!B40</f>
        <v>20.500440000000001</v>
      </c>
      <c r="E41">
        <f>'delta inventories'!J42</f>
        <v>-0.76804839146252979</v>
      </c>
      <c r="F41">
        <f>prices!F41</f>
        <v>1</v>
      </c>
    </row>
    <row r="42" spans="1:6">
      <c r="A42" s="1">
        <v>22372</v>
      </c>
      <c r="B42" s="2">
        <v>22.0932</v>
      </c>
      <c r="C42">
        <f>prices!E42</f>
        <v>9.9630996309963109</v>
      </c>
      <c r="D42">
        <f>world_IP!B41</f>
        <v>20.724019999999999</v>
      </c>
      <c r="E42">
        <f>'delta inventories'!J43</f>
        <v>1.8355514624177083</v>
      </c>
      <c r="F42">
        <f>prices!F42</f>
        <v>1</v>
      </c>
    </row>
    <row r="43" spans="1:6">
      <c r="A43" s="1">
        <v>22402</v>
      </c>
      <c r="B43" s="2">
        <v>22.007099999999998</v>
      </c>
      <c r="C43">
        <f>prices!E43</f>
        <v>9.9530831099195716</v>
      </c>
      <c r="D43">
        <f>world_IP!B42</f>
        <v>20.808730000000001</v>
      </c>
      <c r="E43">
        <f>'delta inventories'!J44</f>
        <v>3.4991926432367815</v>
      </c>
      <c r="F43">
        <f>prices!F43</f>
        <v>1</v>
      </c>
    </row>
    <row r="44" spans="1:6">
      <c r="A44" s="1">
        <v>22433</v>
      </c>
      <c r="B44" s="2">
        <v>22.010300000000001</v>
      </c>
      <c r="C44">
        <f>prices!E44</f>
        <v>9.9530831099195716</v>
      </c>
      <c r="D44">
        <f>world_IP!B43</f>
        <v>21.031749999999999</v>
      </c>
      <c r="E44">
        <f>'delta inventories'!J45</f>
        <v>-6.285885900560062E-2</v>
      </c>
      <c r="F44">
        <f>prices!F44</f>
        <v>1</v>
      </c>
    </row>
    <row r="45" spans="1:6">
      <c r="A45" s="1">
        <v>22463</v>
      </c>
      <c r="B45" s="2">
        <v>21.9603</v>
      </c>
      <c r="C45">
        <f>prices!E45</f>
        <v>9.9264705882352935</v>
      </c>
      <c r="D45">
        <f>world_IP!B44</f>
        <v>21.308630000000001</v>
      </c>
      <c r="E45">
        <f>'delta inventories'!J46</f>
        <v>-2.725548520919935</v>
      </c>
      <c r="F45">
        <f>prices!F45</f>
        <v>1</v>
      </c>
    </row>
    <row r="46" spans="1:6">
      <c r="A46" s="1">
        <v>22494</v>
      </c>
      <c r="B46" s="2">
        <v>22.120999999999999</v>
      </c>
      <c r="C46">
        <f>prices!E46</f>
        <v>9.9198396793587165</v>
      </c>
      <c r="D46">
        <f>world_IP!B45</f>
        <v>21.370270000000001</v>
      </c>
      <c r="E46">
        <f>'delta inventories'!J47</f>
        <v>-1.8319550874652766</v>
      </c>
      <c r="F46">
        <f>prices!F46</f>
        <v>1</v>
      </c>
    </row>
    <row r="47" spans="1:6">
      <c r="A47" s="1">
        <v>22525</v>
      </c>
      <c r="B47" s="2">
        <v>22.249599999999997</v>
      </c>
      <c r="C47">
        <f>prices!E47</f>
        <v>9.9066044029352902</v>
      </c>
      <c r="D47">
        <f>world_IP!B46</f>
        <v>21.403110000000002</v>
      </c>
      <c r="E47">
        <f>'delta inventories'!J48</f>
        <v>0.39981522375710749</v>
      </c>
      <c r="F47">
        <f>prices!F47</f>
        <v>1</v>
      </c>
    </row>
    <row r="48" spans="1:6">
      <c r="A48" s="1">
        <v>22555</v>
      </c>
      <c r="B48" s="2">
        <v>22.4283</v>
      </c>
      <c r="C48">
        <f>prices!E48</f>
        <v>9.9066044029352902</v>
      </c>
      <c r="D48">
        <f>world_IP!B47</f>
        <v>21.65081</v>
      </c>
      <c r="E48">
        <f>'delta inventories'!J49</f>
        <v>0.21675877689065495</v>
      </c>
      <c r="F48">
        <f>prices!F48</f>
        <v>1</v>
      </c>
    </row>
    <row r="49" spans="1:6">
      <c r="A49" s="1">
        <v>22586</v>
      </c>
      <c r="B49" s="2">
        <v>22.487500000000001</v>
      </c>
      <c r="C49">
        <f>prices!E49</f>
        <v>9.9066044029352902</v>
      </c>
      <c r="D49">
        <f>world_IP!B48</f>
        <v>21.85324</v>
      </c>
      <c r="E49">
        <f>'delta inventories'!J50</f>
        <v>2.5254431509218263</v>
      </c>
      <c r="F49">
        <f>prices!F49</f>
        <v>1</v>
      </c>
    </row>
    <row r="50" spans="1:6">
      <c r="A50" s="1">
        <v>22616</v>
      </c>
      <c r="B50" s="2">
        <v>23.133800000000001</v>
      </c>
      <c r="C50">
        <f>prices!E50</f>
        <v>9.8967010996334555</v>
      </c>
      <c r="D50">
        <f>world_IP!B49</f>
        <v>22.127220000000001</v>
      </c>
      <c r="E50">
        <f>'delta inventories'!J51</f>
        <v>-2.371559703887816</v>
      </c>
      <c r="F50">
        <f>prices!F50</f>
        <v>1</v>
      </c>
    </row>
    <row r="51" spans="1:6">
      <c r="A51" s="1">
        <v>22647</v>
      </c>
      <c r="B51" s="2">
        <v>23.423999999999999</v>
      </c>
      <c r="C51">
        <f>prices!E51</f>
        <v>9.8868175765645816</v>
      </c>
      <c r="D51">
        <f>world_IP!B50</f>
        <v>22.151299999999999</v>
      </c>
      <c r="E51">
        <f>'delta inventories'!J52</f>
        <v>-0.72541113645245503</v>
      </c>
      <c r="F51">
        <f>prices!F51</f>
        <v>1</v>
      </c>
    </row>
    <row r="52" spans="1:6">
      <c r="A52" s="1">
        <v>22678</v>
      </c>
      <c r="B52" s="2">
        <v>23.718799999999998</v>
      </c>
      <c r="C52">
        <f>prices!E52</f>
        <v>9.8638326137495849</v>
      </c>
      <c r="D52">
        <f>world_IP!B51</f>
        <v>22.348490000000002</v>
      </c>
      <c r="E52">
        <f>'delta inventories'!J53</f>
        <v>-0.73514140010017526</v>
      </c>
      <c r="F52">
        <f>prices!F52</f>
        <v>1</v>
      </c>
    </row>
    <row r="53" spans="1:6">
      <c r="A53" s="1">
        <v>22706</v>
      </c>
      <c r="B53" s="2">
        <v>23.830599999999997</v>
      </c>
      <c r="C53">
        <f>prices!E53</f>
        <v>9.8442161087172675</v>
      </c>
      <c r="D53">
        <f>world_IP!B52</f>
        <v>22.463090000000001</v>
      </c>
      <c r="E53">
        <f>'delta inventories'!J54</f>
        <v>1.7420280150960985</v>
      </c>
      <c r="F53">
        <f>prices!F53</f>
        <v>1</v>
      </c>
    </row>
    <row r="54" spans="1:6">
      <c r="A54" s="1">
        <v>22737</v>
      </c>
      <c r="B54" s="2">
        <v>23.8384</v>
      </c>
      <c r="C54">
        <f>prices!E54</f>
        <v>9.8311817279046672</v>
      </c>
      <c r="D54">
        <f>world_IP!B53</f>
        <v>22.409310000000001</v>
      </c>
      <c r="E54">
        <f>'delta inventories'!J55</f>
        <v>3.2440795827867892</v>
      </c>
      <c r="F54">
        <f>prices!F54</f>
        <v>1</v>
      </c>
    </row>
    <row r="55" spans="1:6">
      <c r="A55" s="1">
        <v>22767</v>
      </c>
      <c r="B55" s="2">
        <v>23.921299999999999</v>
      </c>
      <c r="C55">
        <f>prices!E55</f>
        <v>9.8214285714285712</v>
      </c>
      <c r="D55">
        <f>world_IP!B54</f>
        <v>22.582540000000002</v>
      </c>
      <c r="E55">
        <f>'delta inventories'!J56</f>
        <v>-5.8029951507741852E-2</v>
      </c>
      <c r="F55">
        <f>prices!F55</f>
        <v>1</v>
      </c>
    </row>
    <row r="56" spans="1:6">
      <c r="A56" s="1">
        <v>22798</v>
      </c>
      <c r="B56" s="2">
        <v>24.097000000000001</v>
      </c>
      <c r="C56">
        <f>prices!E56</f>
        <v>9.8311817279046672</v>
      </c>
      <c r="D56">
        <f>world_IP!B55</f>
        <v>22.51707</v>
      </c>
      <c r="E56">
        <f>'delta inventories'!J57</f>
        <v>-2.5078127279873601</v>
      </c>
      <c r="F56">
        <f>prices!F56</f>
        <v>1</v>
      </c>
    </row>
    <row r="57" spans="1:6">
      <c r="A57" s="1">
        <v>22828</v>
      </c>
      <c r="B57" s="2">
        <v>24.520499999999998</v>
      </c>
      <c r="C57">
        <f>prices!E57</f>
        <v>9.8279285241561887</v>
      </c>
      <c r="D57">
        <f>world_IP!B56</f>
        <v>22.697220000000002</v>
      </c>
      <c r="E57">
        <f>'delta inventories'!J58</f>
        <v>-1.6695141846397357</v>
      </c>
      <c r="F57">
        <f>prices!F57</f>
        <v>1</v>
      </c>
    </row>
    <row r="58" spans="1:6">
      <c r="A58" s="1">
        <v>22859</v>
      </c>
      <c r="B58" s="2">
        <v>24.376300000000001</v>
      </c>
      <c r="C58">
        <f>prices!E58</f>
        <v>9.8084544253632764</v>
      </c>
      <c r="D58">
        <f>world_IP!B57</f>
        <v>22.860900000000001</v>
      </c>
      <c r="E58">
        <f>'delta inventories'!J59</f>
        <v>0.36069054728618805</v>
      </c>
      <c r="F58">
        <f>prices!F58</f>
        <v>1</v>
      </c>
    </row>
    <row r="59" spans="1:6">
      <c r="A59" s="1">
        <v>22890</v>
      </c>
      <c r="B59" s="2">
        <v>24.601299999999998</v>
      </c>
      <c r="C59">
        <f>prices!E59</f>
        <v>9.7633136094674544</v>
      </c>
      <c r="D59">
        <f>world_IP!B58</f>
        <v>22.83672</v>
      </c>
      <c r="E59">
        <f>'delta inventories'!J60</f>
        <v>0.19784774893262375</v>
      </c>
      <c r="F59">
        <f>prices!F59</f>
        <v>1</v>
      </c>
    </row>
    <row r="60" spans="1:6">
      <c r="A60" s="1">
        <v>22920</v>
      </c>
      <c r="B60" s="2">
        <v>24.827500000000001</v>
      </c>
      <c r="C60">
        <f>prices!E60</f>
        <v>9.7761685319289011</v>
      </c>
      <c r="D60">
        <f>world_IP!B59</f>
        <v>22.804300000000001</v>
      </c>
      <c r="E60">
        <f>'delta inventories'!J61</f>
        <v>2.302374127457492</v>
      </c>
      <c r="F60">
        <f>prices!F60</f>
        <v>1</v>
      </c>
    </row>
    <row r="61" spans="1:6">
      <c r="A61" s="1">
        <v>22951</v>
      </c>
      <c r="B61" s="2">
        <v>24.7773</v>
      </c>
      <c r="C61">
        <f>prices!E61</f>
        <v>9.7761685319289011</v>
      </c>
      <c r="D61">
        <f>world_IP!B60</f>
        <v>22.978819999999999</v>
      </c>
      <c r="E61">
        <f>'delta inventories'!J62</f>
        <v>1.3899078636780762</v>
      </c>
      <c r="F61">
        <f>prices!F61</f>
        <v>1</v>
      </c>
    </row>
    <row r="62" spans="1:6">
      <c r="A62" s="1">
        <v>22981</v>
      </c>
      <c r="B62" s="2">
        <v>25.0318</v>
      </c>
      <c r="C62">
        <f>prices!E62</f>
        <v>9.7761685319289011</v>
      </c>
      <c r="D62">
        <f>world_IP!B61</f>
        <v>22.90204</v>
      </c>
      <c r="E62">
        <f>'delta inventories'!J63</f>
        <v>-1.3036383691943461</v>
      </c>
      <c r="F62">
        <f>prices!F62</f>
        <v>1</v>
      </c>
    </row>
    <row r="63" spans="1:6">
      <c r="A63" s="1">
        <v>23012</v>
      </c>
      <c r="B63" s="2">
        <v>25.309099999999997</v>
      </c>
      <c r="C63">
        <f>prices!E63</f>
        <v>9.7568988173455971</v>
      </c>
      <c r="D63">
        <f>world_IP!B62</f>
        <v>22.974329999999998</v>
      </c>
      <c r="E63">
        <f>'delta inventories'!J64</f>
        <v>-0.84616346832046296</v>
      </c>
      <c r="F63">
        <f>prices!F63</f>
        <v>1</v>
      </c>
    </row>
    <row r="64" spans="1:6">
      <c r="A64" s="1">
        <v>23043</v>
      </c>
      <c r="B64" s="2">
        <v>25.649799999999999</v>
      </c>
      <c r="C64">
        <f>prices!E64</f>
        <v>9.7440944881889759</v>
      </c>
      <c r="D64">
        <f>world_IP!B63</f>
        <v>23.08765</v>
      </c>
      <c r="E64">
        <f>'delta inventories'!J65</f>
        <v>-2.6322388157934835</v>
      </c>
      <c r="F64">
        <f>prices!F64</f>
        <v>1</v>
      </c>
    </row>
    <row r="65" spans="1:6">
      <c r="A65" s="1">
        <v>23071</v>
      </c>
      <c r="B65" s="2">
        <v>25.6693</v>
      </c>
      <c r="C65">
        <f>prices!E65</f>
        <v>9.7345132743362832</v>
      </c>
      <c r="D65">
        <f>world_IP!B64</f>
        <v>23.137650000000001</v>
      </c>
      <c r="E65">
        <f>'delta inventories'!J66</f>
        <v>0.18655115730980404</v>
      </c>
      <c r="F65">
        <f>prices!F65</f>
        <v>1</v>
      </c>
    </row>
    <row r="66" spans="1:6">
      <c r="A66" s="1">
        <v>23102</v>
      </c>
      <c r="B66" s="2">
        <v>25.9649</v>
      </c>
      <c r="C66">
        <f>prices!E66</f>
        <v>9.7440944881889759</v>
      </c>
      <c r="D66">
        <f>world_IP!B65</f>
        <v>23.578469999999999</v>
      </c>
      <c r="E66">
        <f>'delta inventories'!J67</f>
        <v>3.0514607141286008</v>
      </c>
      <c r="F66">
        <f>prices!F66</f>
        <v>1</v>
      </c>
    </row>
    <row r="67" spans="1:6">
      <c r="A67" s="1">
        <v>23132</v>
      </c>
      <c r="B67" s="2">
        <v>25.895499999999998</v>
      </c>
      <c r="C67">
        <f>prices!E67</f>
        <v>9.7345132743362832</v>
      </c>
      <c r="D67">
        <f>world_IP!B66</f>
        <v>23.885750000000002</v>
      </c>
      <c r="E67">
        <f>'delta inventories'!J68</f>
        <v>1.2445939498344234</v>
      </c>
      <c r="F67">
        <f>prices!F67</f>
        <v>1</v>
      </c>
    </row>
    <row r="68" spans="1:6">
      <c r="A68" s="1">
        <v>23163</v>
      </c>
      <c r="B68" s="2">
        <v>25.7653</v>
      </c>
      <c r="C68">
        <f>prices!E68</f>
        <v>9.7027115321790269</v>
      </c>
      <c r="D68">
        <f>world_IP!B67</f>
        <v>23.968430000000001</v>
      </c>
      <c r="E68">
        <f>'delta inventories'!J69</f>
        <v>-1.6434720199194963</v>
      </c>
      <c r="F68">
        <f>prices!F68</f>
        <v>1</v>
      </c>
    </row>
    <row r="69" spans="1:6">
      <c r="A69" s="1">
        <v>23193</v>
      </c>
      <c r="B69" s="2">
        <v>25.6081</v>
      </c>
      <c r="C69">
        <f>prices!E69</f>
        <v>9.67741935483871</v>
      </c>
      <c r="D69">
        <f>world_IP!B68</f>
        <v>24.100069999999999</v>
      </c>
      <c r="E69">
        <f>'delta inventories'!J70</f>
        <v>-2.1710745522682103E-2</v>
      </c>
      <c r="F69">
        <f>prices!F69</f>
        <v>1</v>
      </c>
    </row>
    <row r="70" spans="1:6">
      <c r="A70" s="1">
        <v>23224</v>
      </c>
      <c r="B70" s="2">
        <v>25.817799999999998</v>
      </c>
      <c r="C70">
        <f>prices!E70</f>
        <v>9.6585365853658534</v>
      </c>
      <c r="D70">
        <f>world_IP!B69</f>
        <v>24.372160000000001</v>
      </c>
      <c r="E70">
        <f>'delta inventories'!J71</f>
        <v>-0.26124268238802029</v>
      </c>
      <c r="F70">
        <f>prices!F70</f>
        <v>1</v>
      </c>
    </row>
    <row r="71" spans="1:6">
      <c r="A71" s="1">
        <v>23255</v>
      </c>
      <c r="B71" s="2">
        <v>26.277099999999997</v>
      </c>
      <c r="C71">
        <f>prices!E71</f>
        <v>9.66796875</v>
      </c>
      <c r="D71">
        <f>world_IP!B70</f>
        <v>24.425419999999999</v>
      </c>
      <c r="E71">
        <f>'delta inventories'!J72</f>
        <v>-0.23891815223552768</v>
      </c>
      <c r="F71">
        <f>prices!F71</f>
        <v>1</v>
      </c>
    </row>
    <row r="72" spans="1:6">
      <c r="A72" s="1">
        <v>23285</v>
      </c>
      <c r="B72" s="2">
        <v>26.298400000000001</v>
      </c>
      <c r="C72">
        <f>prices!E72</f>
        <v>9.6585365853658534</v>
      </c>
      <c r="D72">
        <f>world_IP!B71</f>
        <v>24.670339999999999</v>
      </c>
      <c r="E72">
        <f>'delta inventories'!J73</f>
        <v>-0.78304894321060914</v>
      </c>
      <c r="F72">
        <f>prices!F72</f>
        <v>1</v>
      </c>
    </row>
    <row r="73" spans="1:6">
      <c r="A73" s="1">
        <v>23316</v>
      </c>
      <c r="B73" s="2">
        <v>26.4558</v>
      </c>
      <c r="C73">
        <f>prices!E73</f>
        <v>9.6491228070175428</v>
      </c>
      <c r="D73">
        <f>world_IP!B72</f>
        <v>24.82912</v>
      </c>
      <c r="E73">
        <f>'delta inventories'!J74</f>
        <v>-0.33113216840495951</v>
      </c>
      <c r="F73">
        <f>prices!F73</f>
        <v>1</v>
      </c>
    </row>
    <row r="74" spans="1:6">
      <c r="A74" s="1">
        <v>23346</v>
      </c>
      <c r="B74" s="2">
        <v>27.024799999999999</v>
      </c>
      <c r="C74">
        <f>prices!E74</f>
        <v>9.6178756476683933</v>
      </c>
      <c r="D74">
        <f>world_IP!B73</f>
        <v>24.780670000000001</v>
      </c>
      <c r="E74">
        <f>'delta inventories'!J75</f>
        <v>-2.007545825015161</v>
      </c>
      <c r="F74">
        <f>prices!F74</f>
        <v>1</v>
      </c>
    </row>
    <row r="75" spans="1:6">
      <c r="A75" s="1">
        <v>23377</v>
      </c>
      <c r="B75" s="2">
        <v>27.54</v>
      </c>
      <c r="C75">
        <f>prices!E75</f>
        <v>9.5992243051066577</v>
      </c>
      <c r="D75">
        <f>world_IP!B74</f>
        <v>25.20992</v>
      </c>
      <c r="E75">
        <f>'delta inventories'!J76</f>
        <v>1.0198408328396256</v>
      </c>
      <c r="F75">
        <f>prices!F75</f>
        <v>1</v>
      </c>
    </row>
    <row r="76" spans="1:6">
      <c r="A76" s="1">
        <v>23408</v>
      </c>
      <c r="B76" s="2">
        <v>27.7545</v>
      </c>
      <c r="C76">
        <f>prices!E76</f>
        <v>9.6085409252669045</v>
      </c>
      <c r="D76">
        <f>world_IP!B75</f>
        <v>25.382930000000002</v>
      </c>
      <c r="E76">
        <f>'delta inventories'!J77</f>
        <v>-0.25938573803049153</v>
      </c>
      <c r="F76">
        <f>prices!F76</f>
        <v>1</v>
      </c>
    </row>
    <row r="77" spans="1:6">
      <c r="A77" s="1">
        <v>23437</v>
      </c>
      <c r="B77" s="2">
        <v>27.994499999999999</v>
      </c>
      <c r="C77">
        <f>prices!E77</f>
        <v>9.5992243051066577</v>
      </c>
      <c r="D77">
        <f>world_IP!B76</f>
        <v>25.322009999999999</v>
      </c>
      <c r="E77">
        <f>'delta inventories'!J78</f>
        <v>1.8523267037080287</v>
      </c>
      <c r="F77">
        <f>prices!F77</f>
        <v>1</v>
      </c>
    </row>
    <row r="78" spans="1:6">
      <c r="A78" s="1">
        <v>23468</v>
      </c>
      <c r="B78" s="2">
        <v>27.4773</v>
      </c>
      <c r="C78">
        <f>prices!E78</f>
        <v>9.5961227786752836</v>
      </c>
      <c r="D78">
        <f>world_IP!B77</f>
        <v>25.568919999999999</v>
      </c>
      <c r="E78">
        <f>'delta inventories'!J79</f>
        <v>1.9034129344023789</v>
      </c>
      <c r="F78">
        <f>prices!F78</f>
        <v>1</v>
      </c>
    </row>
    <row r="79" spans="1:6">
      <c r="A79" s="1">
        <v>23498</v>
      </c>
      <c r="B79" s="2">
        <v>26.863499999999998</v>
      </c>
      <c r="C79">
        <f>prices!E79</f>
        <v>9.5868302130406704</v>
      </c>
      <c r="D79">
        <f>world_IP!B78</f>
        <v>25.666789999999999</v>
      </c>
      <c r="E79">
        <f>'delta inventories'!J80</f>
        <v>0.93812032271588319</v>
      </c>
      <c r="F79">
        <f>prices!F79</f>
        <v>1</v>
      </c>
    </row>
    <row r="80" spans="1:6">
      <c r="A80" s="1">
        <v>23529</v>
      </c>
      <c r="B80" s="2">
        <v>27.752500000000001</v>
      </c>
      <c r="C80">
        <f>prices!E80</f>
        <v>9.577555627217027</v>
      </c>
      <c r="D80">
        <f>world_IP!B79</f>
        <v>25.773389999999999</v>
      </c>
      <c r="E80">
        <f>'delta inventories'!J81</f>
        <v>-1.714255375087681</v>
      </c>
      <c r="F80">
        <f>prices!F80</f>
        <v>1</v>
      </c>
    </row>
    <row r="81" spans="1:6">
      <c r="A81" s="1">
        <v>23559</v>
      </c>
      <c r="B81" s="2">
        <v>27.6524</v>
      </c>
      <c r="C81">
        <f>prices!E81</f>
        <v>9.4132817537072864</v>
      </c>
      <c r="D81">
        <f>world_IP!B80</f>
        <v>25.902909999999999</v>
      </c>
      <c r="E81">
        <f>'delta inventories'!J82</f>
        <v>-1.3338476053050543</v>
      </c>
      <c r="F81">
        <f>prices!F81</f>
        <v>1</v>
      </c>
    </row>
    <row r="82" spans="1:6">
      <c r="A82" s="1">
        <v>23590</v>
      </c>
      <c r="B82" s="2">
        <v>27.962900000000001</v>
      </c>
      <c r="C82">
        <f>prices!E82</f>
        <v>9.4041867954911424</v>
      </c>
      <c r="D82">
        <f>world_IP!B81</f>
        <v>25.931609999999999</v>
      </c>
      <c r="E82">
        <f>'delta inventories'!J83</f>
        <v>-2.3020198153338702</v>
      </c>
      <c r="F82">
        <f>prices!F82</f>
        <v>1</v>
      </c>
    </row>
    <row r="83" spans="1:6">
      <c r="A83" s="1">
        <v>23621</v>
      </c>
      <c r="B83" s="2">
        <v>28.3445</v>
      </c>
      <c r="C83">
        <f>prices!E83</f>
        <v>9.3951093951093956</v>
      </c>
      <c r="D83">
        <f>world_IP!B82</f>
        <v>26.160329999999998</v>
      </c>
      <c r="E83">
        <f>'delta inventories'!J84</f>
        <v>-1.3873392037550871</v>
      </c>
      <c r="F83">
        <f>prices!F83</f>
        <v>1</v>
      </c>
    </row>
    <row r="84" spans="1:6">
      <c r="A84" s="1">
        <v>23651</v>
      </c>
      <c r="B84" s="2">
        <v>28.3002</v>
      </c>
      <c r="C84">
        <f>prices!E84</f>
        <v>9.3830334190231355</v>
      </c>
      <c r="D84">
        <f>world_IP!B83</f>
        <v>26.099440000000001</v>
      </c>
      <c r="E84">
        <f>'delta inventories'!J85</f>
        <v>0.65419462046963828</v>
      </c>
      <c r="F84">
        <f>prices!F84</f>
        <v>1</v>
      </c>
    </row>
    <row r="85" spans="1:6">
      <c r="A85" s="1">
        <v>23682</v>
      </c>
      <c r="B85" s="2">
        <v>28.703099999999999</v>
      </c>
      <c r="C85">
        <f>prices!E85</f>
        <v>9.355975648830503</v>
      </c>
      <c r="D85">
        <f>world_IP!B84</f>
        <v>26.464469999999999</v>
      </c>
      <c r="E85">
        <f>'delta inventories'!J86</f>
        <v>0.42096397259058232</v>
      </c>
      <c r="F85">
        <f>prices!F85</f>
        <v>1</v>
      </c>
    </row>
    <row r="86" spans="1:6">
      <c r="A86" s="1">
        <v>23712</v>
      </c>
      <c r="B86" s="2">
        <v>29.738</v>
      </c>
      <c r="C86">
        <f>prices!E86</f>
        <v>9.3439999999999994</v>
      </c>
      <c r="D86">
        <f>world_IP!B85</f>
        <v>26.722100000000001</v>
      </c>
      <c r="E86">
        <f>'delta inventories'!J87</f>
        <v>-1.7782050950649002</v>
      </c>
      <c r="F86">
        <f>prices!F86</f>
        <v>1</v>
      </c>
    </row>
    <row r="87" spans="1:6">
      <c r="A87" s="1">
        <v>23743</v>
      </c>
      <c r="B87" s="2">
        <v>29.717700000000001</v>
      </c>
      <c r="C87">
        <f>prices!E87</f>
        <v>9.3350383631713552</v>
      </c>
      <c r="D87">
        <f>world_IP!B86</f>
        <v>26.96904</v>
      </c>
      <c r="E87">
        <f>'delta inventories'!J88</f>
        <v>2.7453025855753817E-2</v>
      </c>
      <c r="F87">
        <f>prices!F87</f>
        <v>1</v>
      </c>
    </row>
    <row r="88" spans="1:6">
      <c r="A88" s="1">
        <v>23774</v>
      </c>
      <c r="B88" s="2">
        <v>30.105900000000002</v>
      </c>
      <c r="C88">
        <f>prices!E88</f>
        <v>9.3350383631713552</v>
      </c>
      <c r="D88">
        <f>world_IP!B87</f>
        <v>26.990549999999999</v>
      </c>
      <c r="E88">
        <f>'delta inventories'!J89</f>
        <v>2.6199937254791684E-2</v>
      </c>
      <c r="F88">
        <f>prices!F88</f>
        <v>1</v>
      </c>
    </row>
    <row r="89" spans="1:6">
      <c r="A89" s="1">
        <v>23802</v>
      </c>
      <c r="B89" s="2">
        <v>30.403200000000002</v>
      </c>
      <c r="C89">
        <f>prices!E89</f>
        <v>9.3260938997125518</v>
      </c>
      <c r="D89">
        <f>world_IP!B88</f>
        <v>27.092569999999998</v>
      </c>
      <c r="E89">
        <f>'delta inventories'!J90</f>
        <v>2.3338664454411608</v>
      </c>
      <c r="F89">
        <f>prices!F89</f>
        <v>1</v>
      </c>
    </row>
    <row r="90" spans="1:6">
      <c r="A90" s="1">
        <v>23833</v>
      </c>
      <c r="B90" s="2">
        <v>29.957900000000002</v>
      </c>
      <c r="C90">
        <f>prices!E90</f>
        <v>9.3052899936265145</v>
      </c>
      <c r="D90">
        <f>world_IP!B89</f>
        <v>27.214410000000001</v>
      </c>
      <c r="E90">
        <f>'delta inventories'!J91</f>
        <v>2.9368540382670787</v>
      </c>
      <c r="F90">
        <f>prices!F90</f>
        <v>1</v>
      </c>
    </row>
    <row r="91" spans="1:6">
      <c r="A91" s="1">
        <v>23863</v>
      </c>
      <c r="B91" s="2">
        <v>29.371400000000001</v>
      </c>
      <c r="C91">
        <f>prices!E91</f>
        <v>9.2757306226175356</v>
      </c>
      <c r="D91">
        <f>world_IP!B90</f>
        <v>27.38391</v>
      </c>
      <c r="E91">
        <f>'delta inventories'!J92</f>
        <v>0.93260731275356445</v>
      </c>
      <c r="F91">
        <f>prices!F91</f>
        <v>1</v>
      </c>
    </row>
    <row r="92" spans="1:6">
      <c r="A92" s="1">
        <v>23894</v>
      </c>
      <c r="B92" s="2">
        <v>29.895799999999998</v>
      </c>
      <c r="C92">
        <f>prices!E92</f>
        <v>9.2375830433407149</v>
      </c>
      <c r="D92">
        <f>world_IP!B91</f>
        <v>27.503489999999999</v>
      </c>
      <c r="E92">
        <f>'delta inventories'!J93</f>
        <v>-0.38219062216479338</v>
      </c>
      <c r="F92">
        <f>prices!F92</f>
        <v>1</v>
      </c>
    </row>
    <row r="93" spans="1:6">
      <c r="A93" s="1">
        <v>23924</v>
      </c>
      <c r="B93" s="2">
        <v>30.083500000000001</v>
      </c>
      <c r="C93">
        <f>prices!E93</f>
        <v>9.2463584547181767</v>
      </c>
      <c r="D93">
        <f>world_IP!B92</f>
        <v>27.722159999999999</v>
      </c>
      <c r="E93">
        <f>'delta inventories'!J94</f>
        <v>-2.9040162405094194</v>
      </c>
      <c r="F93">
        <f>prices!F93</f>
        <v>1</v>
      </c>
    </row>
    <row r="94" spans="1:6">
      <c r="A94" s="1">
        <v>23955</v>
      </c>
      <c r="B94" s="2">
        <v>30.046799999999998</v>
      </c>
      <c r="C94">
        <f>prices!E94</f>
        <v>9.2551505546751187</v>
      </c>
      <c r="D94">
        <f>world_IP!B93</f>
        <v>27.76031</v>
      </c>
      <c r="E94">
        <f>'delta inventories'!J95</f>
        <v>-1.4372949100860517</v>
      </c>
      <c r="F94">
        <f>prices!F94</f>
        <v>1</v>
      </c>
    </row>
    <row r="95" spans="1:6">
      <c r="A95" s="1">
        <v>23986</v>
      </c>
      <c r="B95" s="2">
        <v>29.8383</v>
      </c>
      <c r="C95">
        <f>prices!E95</f>
        <v>9.2346616065781149</v>
      </c>
      <c r="D95">
        <f>world_IP!B94</f>
        <v>27.922609999999999</v>
      </c>
      <c r="E95">
        <f>'delta inventories'!J96</f>
        <v>-1.3286058550468876</v>
      </c>
      <c r="F95">
        <f>prices!F95</f>
        <v>1</v>
      </c>
    </row>
    <row r="96" spans="1:6">
      <c r="A96" s="1">
        <v>24016</v>
      </c>
      <c r="B96" s="2">
        <v>30.500900000000001</v>
      </c>
      <c r="C96">
        <f>prices!E96</f>
        <v>9.2259083728278046</v>
      </c>
      <c r="D96">
        <f>world_IP!B95</f>
        <v>28.125209999999999</v>
      </c>
      <c r="E96">
        <f>'delta inventories'!J97</f>
        <v>0.1813915980453101</v>
      </c>
      <c r="F96">
        <f>prices!F96</f>
        <v>1</v>
      </c>
    </row>
    <row r="97" spans="1:6">
      <c r="A97" s="1">
        <v>24047</v>
      </c>
      <c r="B97" s="2">
        <v>31.122299999999999</v>
      </c>
      <c r="C97">
        <f>prices!E97</f>
        <v>9.1968503937007871</v>
      </c>
      <c r="D97">
        <f>world_IP!B96</f>
        <v>28.269310000000001</v>
      </c>
      <c r="E97">
        <f>'delta inventories'!J98</f>
        <v>-1.2686759171393369</v>
      </c>
      <c r="F97">
        <f>prices!F97</f>
        <v>1</v>
      </c>
    </row>
    <row r="98" spans="1:6">
      <c r="A98" s="1">
        <v>24077</v>
      </c>
      <c r="B98" s="2">
        <v>31.539200000000001</v>
      </c>
      <c r="C98">
        <f>prices!E98</f>
        <v>9.1679748822605962</v>
      </c>
      <c r="D98">
        <f>world_IP!B97</f>
        <v>28.536010000000001</v>
      </c>
      <c r="E98">
        <f>'delta inventories'!J99</f>
        <v>-1.5564280141665667</v>
      </c>
      <c r="F98">
        <f>prices!F98</f>
        <v>1</v>
      </c>
    </row>
    <row r="99" spans="1:6">
      <c r="A99" s="1">
        <v>24108</v>
      </c>
      <c r="B99" s="2">
        <v>32.217199999999998</v>
      </c>
      <c r="C99">
        <f>prices!E99</f>
        <v>9.1593475533249684</v>
      </c>
      <c r="D99">
        <f>world_IP!B98</f>
        <v>28.691279999999999</v>
      </c>
      <c r="E99">
        <f>'delta inventories'!J100</f>
        <v>3.1158095198392322E-3</v>
      </c>
      <c r="F99">
        <f>prices!F99</f>
        <v>1</v>
      </c>
    </row>
    <row r="100" spans="1:6">
      <c r="A100" s="1">
        <v>24139</v>
      </c>
      <c r="B100" s="2">
        <v>33.014400000000002</v>
      </c>
      <c r="C100">
        <f>prices!E100</f>
        <v>9.1022443890274314</v>
      </c>
      <c r="D100">
        <f>world_IP!B99</f>
        <v>28.837700000000002</v>
      </c>
      <c r="E100">
        <f>'delta inventories'!J101</f>
        <v>0.73205720875648195</v>
      </c>
      <c r="F100">
        <f>prices!F100</f>
        <v>1</v>
      </c>
    </row>
    <row r="101" spans="1:6">
      <c r="A101" s="1">
        <v>24167</v>
      </c>
      <c r="B101" s="2">
        <v>32.5246</v>
      </c>
      <c r="C101">
        <f>prices!E101</f>
        <v>9.0739589807333747</v>
      </c>
      <c r="D101">
        <f>world_IP!B100</f>
        <v>29.307739999999999</v>
      </c>
      <c r="E101">
        <f>'delta inventories'!J102</f>
        <v>2.2443444455911372</v>
      </c>
      <c r="F101">
        <f>prices!F101</f>
        <v>1</v>
      </c>
    </row>
    <row r="102" spans="1:6">
      <c r="A102" s="1">
        <v>24198</v>
      </c>
      <c r="B102" s="2">
        <v>32.350200000000001</v>
      </c>
      <c r="C102">
        <f>prices!E102</f>
        <v>9.0458488228004956</v>
      </c>
      <c r="D102">
        <f>world_IP!B101</f>
        <v>29.2317</v>
      </c>
      <c r="E102">
        <f>'delta inventories'!J103</f>
        <v>2.79085283237524</v>
      </c>
      <c r="F102">
        <f>prices!F102</f>
        <v>1</v>
      </c>
    </row>
    <row r="103" spans="1:6">
      <c r="A103" s="1">
        <v>24228</v>
      </c>
      <c r="B103" s="2">
        <v>32.339700000000001</v>
      </c>
      <c r="C103">
        <f>prices!E103</f>
        <v>9.0262751159196295</v>
      </c>
      <c r="D103">
        <f>world_IP!B102</f>
        <v>29.44312</v>
      </c>
      <c r="E103">
        <f>'delta inventories'!J104</f>
        <v>1.2118078547314182</v>
      </c>
      <c r="F103">
        <f>prices!F103</f>
        <v>1</v>
      </c>
    </row>
    <row r="104" spans="1:6">
      <c r="A104" s="1">
        <v>24259</v>
      </c>
      <c r="B104" s="2">
        <v>32.015500000000003</v>
      </c>
      <c r="C104">
        <f>prices!E104</f>
        <v>9.0179122915379857</v>
      </c>
      <c r="D104">
        <f>world_IP!B103</f>
        <v>29.62433</v>
      </c>
      <c r="E104">
        <f>'delta inventories'!J105</f>
        <v>0.69422249679810411</v>
      </c>
      <c r="F104">
        <f>prices!F104</f>
        <v>1</v>
      </c>
    </row>
    <row r="105" spans="1:6">
      <c r="A105" s="1">
        <v>24289</v>
      </c>
      <c r="B105" s="2">
        <v>32.1815</v>
      </c>
      <c r="C105">
        <f>prices!E105</f>
        <v>8.998459167950692</v>
      </c>
      <c r="D105">
        <f>world_IP!B104</f>
        <v>29.708770000000001</v>
      </c>
      <c r="E105">
        <f>'delta inventories'!J106</f>
        <v>-1.5373247789555833</v>
      </c>
      <c r="F105">
        <f>prices!F105</f>
        <v>1</v>
      </c>
    </row>
    <row r="106" spans="1:6">
      <c r="A106" s="1">
        <v>24320</v>
      </c>
      <c r="B106" s="2">
        <v>32.551299999999998</v>
      </c>
      <c r="C106">
        <f>prices!E106</f>
        <v>8.9433384379785608</v>
      </c>
      <c r="D106">
        <f>world_IP!B105</f>
        <v>29.808859999999999</v>
      </c>
      <c r="E106">
        <f>'delta inventories'!J107</f>
        <v>-0.35938783175815403</v>
      </c>
      <c r="F106">
        <f>prices!F106</f>
        <v>1</v>
      </c>
    </row>
    <row r="107" spans="1:6">
      <c r="A107" s="1">
        <v>24351</v>
      </c>
      <c r="B107" s="2">
        <v>32.648800000000001</v>
      </c>
      <c r="C107">
        <f>prices!E107</f>
        <v>9.0687022900763363</v>
      </c>
      <c r="D107">
        <f>world_IP!B106</f>
        <v>30.04326</v>
      </c>
      <c r="E107">
        <f>'delta inventories'!J108</f>
        <v>-1.6601800094914427</v>
      </c>
      <c r="F107">
        <f>prices!F107</f>
        <v>1</v>
      </c>
    </row>
    <row r="108" spans="1:6">
      <c r="A108" s="1">
        <v>24381</v>
      </c>
      <c r="B108" s="2">
        <v>33.101699999999994</v>
      </c>
      <c r="C108">
        <f>prices!E108</f>
        <v>9.0410958904109577</v>
      </c>
      <c r="D108">
        <f>world_IP!B107</f>
        <v>30.095580000000002</v>
      </c>
      <c r="E108">
        <f>'delta inventories'!J109</f>
        <v>-0.48760636276113994</v>
      </c>
      <c r="F108">
        <f>prices!F108</f>
        <v>1</v>
      </c>
    </row>
    <row r="109" spans="1:6">
      <c r="A109" s="1">
        <v>24412</v>
      </c>
      <c r="B109" s="2">
        <v>34.018699999999995</v>
      </c>
      <c r="C109">
        <f>prices!E109</f>
        <v>9.0328467153284659</v>
      </c>
      <c r="D109">
        <f>world_IP!B108</f>
        <v>30.020050000000001</v>
      </c>
      <c r="E109">
        <f>'delta inventories'!J110</f>
        <v>1.2788392271869904</v>
      </c>
      <c r="F109">
        <f>prices!F109</f>
        <v>1</v>
      </c>
    </row>
    <row r="110" spans="1:6">
      <c r="A110" s="1">
        <v>24442</v>
      </c>
      <c r="B110" s="2">
        <v>33.965400000000002</v>
      </c>
      <c r="C110">
        <f>prices!E110</f>
        <v>9.0218712029161594</v>
      </c>
      <c r="D110">
        <f>world_IP!B109</f>
        <v>30.193909999999999</v>
      </c>
      <c r="E110">
        <f>'delta inventories'!J111</f>
        <v>-0.73350998771130427</v>
      </c>
      <c r="F110">
        <f>prices!F110</f>
        <v>1</v>
      </c>
    </row>
    <row r="111" spans="1:6">
      <c r="A111" s="1">
        <v>24473</v>
      </c>
      <c r="B111" s="2">
        <v>35.106699999999996</v>
      </c>
      <c r="C111">
        <f>prices!E111</f>
        <v>9.0273556231003038</v>
      </c>
      <c r="D111">
        <f>world_IP!B110</f>
        <v>30.241689999999998</v>
      </c>
      <c r="E111">
        <f>'delta inventories'!J112</f>
        <v>2.7274374712038041</v>
      </c>
      <c r="F111">
        <f>prices!F111</f>
        <v>1</v>
      </c>
    </row>
    <row r="112" spans="1:6">
      <c r="A112" s="1">
        <v>24504</v>
      </c>
      <c r="B112" s="2">
        <v>34.655699999999996</v>
      </c>
      <c r="C112">
        <f>prices!E112</f>
        <v>9.0909090909090917</v>
      </c>
      <c r="D112">
        <f>world_IP!B111</f>
        <v>30.045559999999998</v>
      </c>
      <c r="E112">
        <f>'delta inventories'!J113</f>
        <v>0.37509075781798717</v>
      </c>
      <c r="F112">
        <f>prices!F112</f>
        <v>1</v>
      </c>
    </row>
    <row r="113" spans="1:6">
      <c r="A113" s="1">
        <v>24532</v>
      </c>
      <c r="B113" s="2">
        <v>34.709499999999998</v>
      </c>
      <c r="C113">
        <f>prices!E113</f>
        <v>9.0909090909090917</v>
      </c>
      <c r="D113">
        <f>world_IP!B112</f>
        <v>30.026330000000002</v>
      </c>
      <c r="E113">
        <f>'delta inventories'!J114</f>
        <v>1.2472332962415129</v>
      </c>
      <c r="F113">
        <f>prices!F113</f>
        <v>1</v>
      </c>
    </row>
    <row r="114" spans="1:6">
      <c r="A114" s="1">
        <v>24563</v>
      </c>
      <c r="B114" s="2">
        <v>34.544199999999996</v>
      </c>
      <c r="C114">
        <f>prices!E114</f>
        <v>9.0634441087613293</v>
      </c>
      <c r="D114">
        <f>world_IP!B113</f>
        <v>30.247800000000002</v>
      </c>
      <c r="E114">
        <f>'delta inventories'!J115</f>
        <v>1.8836307006852444</v>
      </c>
      <c r="F114">
        <f>prices!F114</f>
        <v>1</v>
      </c>
    </row>
    <row r="115" spans="1:6">
      <c r="A115" s="1">
        <v>24593</v>
      </c>
      <c r="B115" s="2">
        <v>34.606400000000001</v>
      </c>
      <c r="C115">
        <f>prices!E115</f>
        <v>9.0634441087613293</v>
      </c>
      <c r="D115">
        <f>world_IP!B114</f>
        <v>30.132079999999998</v>
      </c>
      <c r="E115">
        <f>'delta inventories'!J116</f>
        <v>0.45735072030565688</v>
      </c>
      <c r="F115">
        <f>prices!F115</f>
        <v>1</v>
      </c>
    </row>
    <row r="116" spans="1:6">
      <c r="A116" s="1">
        <v>24624</v>
      </c>
      <c r="B116" s="2">
        <v>34.170699999999997</v>
      </c>
      <c r="C116">
        <f>prices!E116</f>
        <v>9.0090090090090094</v>
      </c>
      <c r="D116">
        <f>world_IP!B115</f>
        <v>30.356210000000001</v>
      </c>
      <c r="E116">
        <f>'delta inventories'!J117</f>
        <v>-1.5792834881736446</v>
      </c>
      <c r="F116">
        <f>prices!F116</f>
        <v>1</v>
      </c>
    </row>
    <row r="117" spans="1:6">
      <c r="A117" s="1">
        <v>24654</v>
      </c>
      <c r="B117" s="2">
        <v>34.382599999999996</v>
      </c>
      <c r="C117">
        <f>prices!E117</f>
        <v>8.9820359281437128</v>
      </c>
      <c r="D117">
        <f>world_IP!B116</f>
        <v>30.377379999999999</v>
      </c>
      <c r="E117">
        <f>'delta inventories'!J118</f>
        <v>-1.1886149427488348</v>
      </c>
      <c r="F117">
        <f>prices!F117</f>
        <v>1</v>
      </c>
    </row>
    <row r="118" spans="1:6">
      <c r="A118" s="1">
        <v>24685</v>
      </c>
      <c r="B118" s="2">
        <v>34.607199999999999</v>
      </c>
      <c r="C118">
        <f>prices!E118</f>
        <v>9.1641791044776113</v>
      </c>
      <c r="D118">
        <f>world_IP!B117</f>
        <v>30.6799</v>
      </c>
      <c r="E118">
        <f>'delta inventories'!J119</f>
        <v>1.1705165342434751</v>
      </c>
      <c r="F118">
        <f>prices!F118</f>
        <v>1</v>
      </c>
    </row>
    <row r="119" spans="1:6">
      <c r="A119" s="1">
        <v>24716</v>
      </c>
      <c r="B119" s="2">
        <v>34.840000000000003</v>
      </c>
      <c r="C119">
        <f>prices!E119</f>
        <v>9.136904761904761</v>
      </c>
      <c r="D119">
        <f>world_IP!B118</f>
        <v>30.850269999999998</v>
      </c>
      <c r="E119">
        <f>'delta inventories'!J120</f>
        <v>-0.93487926372538455</v>
      </c>
      <c r="F119">
        <f>prices!F119</f>
        <v>1</v>
      </c>
    </row>
    <row r="120" spans="1:6">
      <c r="A120" s="1">
        <v>24746</v>
      </c>
      <c r="B120" s="2">
        <v>35.0045</v>
      </c>
      <c r="C120">
        <f>prices!E120</f>
        <v>9.1097922848664687</v>
      </c>
      <c r="D120">
        <f>world_IP!B119</f>
        <v>31.029869999999999</v>
      </c>
      <c r="E120">
        <f>'delta inventories'!J121</f>
        <v>-0.47125925821080566</v>
      </c>
      <c r="F120">
        <f>prices!F120</f>
        <v>1</v>
      </c>
    </row>
    <row r="121" spans="1:6">
      <c r="A121" s="1">
        <v>24777</v>
      </c>
      <c r="B121" s="2">
        <v>35.1496</v>
      </c>
      <c r="C121">
        <f>prices!E121</f>
        <v>9.0560471976401189</v>
      </c>
      <c r="D121">
        <f>world_IP!B120</f>
        <v>31.41703</v>
      </c>
      <c r="E121">
        <f>'delta inventories'!J122</f>
        <v>-0.2006180737112799</v>
      </c>
      <c r="F121">
        <f>prices!F121</f>
        <v>1</v>
      </c>
    </row>
    <row r="122" spans="1:6">
      <c r="A122" s="1">
        <v>24807</v>
      </c>
      <c r="B122" s="2">
        <v>35.273499999999999</v>
      </c>
      <c r="C122">
        <f>prices!E122</f>
        <v>9.0294117647058822</v>
      </c>
      <c r="D122">
        <f>world_IP!B121</f>
        <v>31.874780000000001</v>
      </c>
      <c r="E122">
        <f>'delta inventories'!J123</f>
        <v>-1.1215332312707362</v>
      </c>
      <c r="F122">
        <f>prices!F122</f>
        <v>1</v>
      </c>
    </row>
    <row r="123" spans="1:6">
      <c r="A123" s="1">
        <v>24838</v>
      </c>
      <c r="B123" s="2">
        <v>36.245100000000001</v>
      </c>
      <c r="C123">
        <f>prices!E123</f>
        <v>9.0029325513196472</v>
      </c>
      <c r="D123">
        <f>world_IP!B122</f>
        <v>31.595669999999998</v>
      </c>
      <c r="E123">
        <f>'delta inventories'!J124</f>
        <v>-0.86235808268155911</v>
      </c>
      <c r="F123">
        <f>prices!F123</f>
        <v>1</v>
      </c>
    </row>
    <row r="124" spans="1:6">
      <c r="A124" s="1">
        <v>24869</v>
      </c>
      <c r="B124" s="2">
        <v>36.460800000000006</v>
      </c>
      <c r="C124">
        <f>prices!E124</f>
        <v>8.9766081871345023</v>
      </c>
      <c r="D124">
        <f>world_IP!B123</f>
        <v>31.793140000000001</v>
      </c>
      <c r="E124">
        <f>'delta inventories'!J125</f>
        <v>6.7781672286820208E-2</v>
      </c>
      <c r="F124">
        <f>prices!F124</f>
        <v>1</v>
      </c>
    </row>
    <row r="125" spans="1:6">
      <c r="A125" s="1">
        <v>24898</v>
      </c>
      <c r="B125" s="2">
        <v>37.291400000000003</v>
      </c>
      <c r="C125">
        <f>prices!E125</f>
        <v>8.9504373177842567</v>
      </c>
      <c r="D125">
        <f>world_IP!B124</f>
        <v>31.98873</v>
      </c>
      <c r="E125">
        <f>'delta inventories'!J126</f>
        <v>2.4035206799060882</v>
      </c>
      <c r="F125">
        <f>prices!F125</f>
        <v>1</v>
      </c>
    </row>
    <row r="126" spans="1:6">
      <c r="A126" s="1">
        <v>24929</v>
      </c>
      <c r="B126" s="2">
        <v>38.0197</v>
      </c>
      <c r="C126">
        <f>prices!E126</f>
        <v>8.924418604651164</v>
      </c>
      <c r="D126">
        <f>world_IP!B125</f>
        <v>32.138379999999998</v>
      </c>
      <c r="E126">
        <f>'delta inventories'!J127</f>
        <v>1.0587405782014112</v>
      </c>
      <c r="F126">
        <f>prices!F126</f>
        <v>1</v>
      </c>
    </row>
    <row r="127" spans="1:6">
      <c r="A127" s="1">
        <v>24959</v>
      </c>
      <c r="B127" s="2">
        <v>38.747999999999998</v>
      </c>
      <c r="C127">
        <f>prices!E127</f>
        <v>8.8985507246376816</v>
      </c>
      <c r="D127">
        <f>world_IP!B126</f>
        <v>31.874220000000001</v>
      </c>
      <c r="E127">
        <f>'delta inventories'!J128</f>
        <v>-1.3122406003954881E-2</v>
      </c>
      <c r="F127">
        <f>prices!F127</f>
        <v>1</v>
      </c>
    </row>
    <row r="128" spans="1:6">
      <c r="A128" s="1">
        <v>24990</v>
      </c>
      <c r="B128" s="2">
        <v>37.944199999999995</v>
      </c>
      <c r="C128">
        <f>prices!E128</f>
        <v>8.847262247838616</v>
      </c>
      <c r="D128">
        <f>world_IP!B127</f>
        <v>32.373469999999998</v>
      </c>
      <c r="E128">
        <f>'delta inventories'!J129</f>
        <v>0.56087589905057156</v>
      </c>
      <c r="F128">
        <f>prices!F128</f>
        <v>1</v>
      </c>
    </row>
    <row r="129" spans="1:6">
      <c r="A129" s="1">
        <v>25020</v>
      </c>
      <c r="B129" s="2">
        <v>39.219000000000001</v>
      </c>
      <c r="C129">
        <f>prices!E129</f>
        <v>8.796561604584527</v>
      </c>
      <c r="D129">
        <f>world_IP!B128</f>
        <v>32.821719999999999</v>
      </c>
      <c r="E129">
        <f>'delta inventories'!J130</f>
        <v>0.17112993436795179</v>
      </c>
      <c r="F129">
        <f>prices!F129</f>
        <v>1</v>
      </c>
    </row>
    <row r="130" spans="1:6">
      <c r="A130" s="1">
        <v>25051</v>
      </c>
      <c r="B130" s="2">
        <v>38.825000000000003</v>
      </c>
      <c r="C130">
        <f>prices!E130</f>
        <v>8.7714285714285722</v>
      </c>
      <c r="D130">
        <f>world_IP!B129</f>
        <v>33.220700000000001</v>
      </c>
      <c r="E130">
        <f>'delta inventories'!J131</f>
        <v>0.11815229976792561</v>
      </c>
      <c r="F130">
        <f>prices!F130</f>
        <v>1</v>
      </c>
    </row>
    <row r="131" spans="1:6">
      <c r="A131" s="1">
        <v>25082</v>
      </c>
      <c r="B131" s="2">
        <v>39.414099999999998</v>
      </c>
      <c r="C131">
        <f>prices!E131</f>
        <v>8.7464387464387467</v>
      </c>
      <c r="D131">
        <f>world_IP!B130</f>
        <v>33.235750000000003</v>
      </c>
      <c r="E131">
        <f>'delta inventories'!J132</f>
        <v>-0.70033719782141424</v>
      </c>
      <c r="F131">
        <f>prices!F131</f>
        <v>1</v>
      </c>
    </row>
    <row r="132" spans="1:6">
      <c r="A132" s="1">
        <v>25112</v>
      </c>
      <c r="B132" s="2">
        <v>38.9816</v>
      </c>
      <c r="C132">
        <f>prices!E132</f>
        <v>8.6968838526912187</v>
      </c>
      <c r="D132">
        <f>world_IP!B131</f>
        <v>33.50132</v>
      </c>
      <c r="E132">
        <f>'delta inventories'!J133</f>
        <v>0.68258162759266516</v>
      </c>
      <c r="F132">
        <f>prices!F132</f>
        <v>1</v>
      </c>
    </row>
    <row r="133" spans="1:6">
      <c r="A133" s="1">
        <v>25143</v>
      </c>
      <c r="B133" s="2">
        <v>39.444400000000002</v>
      </c>
      <c r="C133">
        <f>prices!E133</f>
        <v>8.6723163841807906</v>
      </c>
      <c r="D133">
        <f>world_IP!B132</f>
        <v>33.924790000000002</v>
      </c>
      <c r="E133">
        <f>'delta inventories'!J134</f>
        <v>1.0194279508594555</v>
      </c>
      <c r="F133">
        <f>prices!F133</f>
        <v>1</v>
      </c>
    </row>
    <row r="134" spans="1:6">
      <c r="A134" s="1">
        <v>25173</v>
      </c>
      <c r="B134" s="2">
        <v>39.947400000000002</v>
      </c>
      <c r="C134">
        <f>prices!E134</f>
        <v>8.6235955056179776</v>
      </c>
      <c r="D134">
        <f>world_IP!B133</f>
        <v>34.100949999999997</v>
      </c>
      <c r="E134">
        <f>'delta inventories'!J135</f>
        <v>0.11613563279046504</v>
      </c>
      <c r="F134">
        <f>prices!F134</f>
        <v>1</v>
      </c>
    </row>
    <row r="135" spans="1:6">
      <c r="A135" s="1">
        <v>25204</v>
      </c>
      <c r="B135" s="2">
        <v>39.500900000000001</v>
      </c>
      <c r="C135">
        <f>prices!E135</f>
        <v>8.5994397759103638</v>
      </c>
      <c r="D135">
        <f>world_IP!B134</f>
        <v>34.385779999999997</v>
      </c>
      <c r="E135">
        <f>'delta inventories'!J136</f>
        <v>1.379485788702941</v>
      </c>
      <c r="F135">
        <f>prices!F135</f>
        <v>1</v>
      </c>
    </row>
    <row r="136" spans="1:6">
      <c r="A136" s="1">
        <v>25235</v>
      </c>
      <c r="B136" s="2">
        <v>40.572400000000002</v>
      </c>
      <c r="C136">
        <f>prices!E136</f>
        <v>8.5754189944134094</v>
      </c>
      <c r="D136">
        <f>world_IP!B135</f>
        <v>34.431240000000003</v>
      </c>
      <c r="E136">
        <f>'delta inventories'!J137</f>
        <v>-2.7145670300038196</v>
      </c>
      <c r="F136">
        <f>prices!F136</f>
        <v>1</v>
      </c>
    </row>
    <row r="137" spans="1:6">
      <c r="A137" s="1">
        <v>25263</v>
      </c>
      <c r="B137" s="2">
        <v>40.021800000000006</v>
      </c>
      <c r="C137">
        <f>prices!E137</f>
        <v>9.0027700831024919</v>
      </c>
      <c r="D137">
        <f>world_IP!B136</f>
        <v>34.779620000000001</v>
      </c>
      <c r="E137">
        <f>'delta inventories'!J138</f>
        <v>-0.20867265651810762</v>
      </c>
      <c r="F137">
        <f>prices!F137</f>
        <v>1</v>
      </c>
    </row>
    <row r="138" spans="1:6">
      <c r="A138" s="1">
        <v>25294</v>
      </c>
      <c r="B138" s="2">
        <v>41.674500000000002</v>
      </c>
      <c r="C138">
        <f>prices!E138</f>
        <v>9.228650137741047</v>
      </c>
      <c r="D138">
        <f>world_IP!B137</f>
        <v>35.015309999999999</v>
      </c>
      <c r="E138">
        <f>'delta inventories'!J139</f>
        <v>1.7048137228727831</v>
      </c>
      <c r="F138">
        <f>prices!F138</f>
        <v>1</v>
      </c>
    </row>
    <row r="139" spans="1:6">
      <c r="A139" s="1">
        <v>25324</v>
      </c>
      <c r="B139" s="2">
        <v>40.604300000000002</v>
      </c>
      <c r="C139">
        <f>prices!E139</f>
        <v>9.2032967032967044</v>
      </c>
      <c r="D139">
        <f>world_IP!B138</f>
        <v>35.152529999999999</v>
      </c>
      <c r="E139">
        <f>'delta inventories'!J140</f>
        <v>1.463254538089098</v>
      </c>
      <c r="F139">
        <f>prices!F139</f>
        <v>1</v>
      </c>
    </row>
    <row r="140" spans="1:6">
      <c r="A140" s="1">
        <v>25355</v>
      </c>
      <c r="B140" s="2">
        <v>41.426000000000002</v>
      </c>
      <c r="C140">
        <f>prices!E140</f>
        <v>9.1530054644808736</v>
      </c>
      <c r="D140">
        <f>world_IP!B139</f>
        <v>35.388500000000001</v>
      </c>
      <c r="E140">
        <f>'delta inventories'!J141</f>
        <v>0.60932949113078083</v>
      </c>
      <c r="F140">
        <f>prices!F140</f>
        <v>1</v>
      </c>
    </row>
    <row r="141" spans="1:6">
      <c r="A141" s="1">
        <v>25385</v>
      </c>
      <c r="B141" s="2">
        <v>41.198399999999999</v>
      </c>
      <c r="C141">
        <f>prices!E141</f>
        <v>9.1032608695652186</v>
      </c>
      <c r="D141">
        <f>world_IP!B140</f>
        <v>35.639789999999998</v>
      </c>
      <c r="E141">
        <f>'delta inventories'!J142</f>
        <v>-1.2886439321135261</v>
      </c>
      <c r="F141">
        <f>prices!F141</f>
        <v>1</v>
      </c>
    </row>
    <row r="142" spans="1:6">
      <c r="A142" s="1">
        <v>25416</v>
      </c>
      <c r="B142" s="2">
        <v>41.643300000000004</v>
      </c>
      <c r="C142">
        <f>prices!E142</f>
        <v>9.0785907859078598</v>
      </c>
      <c r="D142">
        <f>world_IP!B141</f>
        <v>35.708260000000003</v>
      </c>
      <c r="E142">
        <f>'delta inventories'!J143</f>
        <v>-1.7909859694231605</v>
      </c>
      <c r="F142">
        <f>prices!F142</f>
        <v>1</v>
      </c>
    </row>
    <row r="143" spans="1:6">
      <c r="A143" s="1">
        <v>25447</v>
      </c>
      <c r="B143" s="2">
        <v>42.346599999999995</v>
      </c>
      <c r="C143">
        <f>prices!E143</f>
        <v>9.0296495956873315</v>
      </c>
      <c r="D143">
        <f>world_IP!B142</f>
        <v>35.620429999999999</v>
      </c>
      <c r="E143">
        <f>'delta inventories'!J144</f>
        <v>-0.94265202692127559</v>
      </c>
      <c r="F143">
        <f>prices!F143</f>
        <v>1</v>
      </c>
    </row>
    <row r="144" spans="1:6">
      <c r="A144" s="1">
        <v>25477</v>
      </c>
      <c r="B144" s="2">
        <v>42.7667</v>
      </c>
      <c r="C144">
        <f>prices!E144</f>
        <v>8.9812332439678286</v>
      </c>
      <c r="D144">
        <f>world_IP!B143</f>
        <v>35.765790000000003</v>
      </c>
      <c r="E144">
        <f>'delta inventories'!J145</f>
        <v>0.31363999305997181</v>
      </c>
      <c r="F144">
        <f>prices!F144</f>
        <v>1</v>
      </c>
    </row>
    <row r="145" spans="1:6">
      <c r="A145" s="1">
        <v>25508</v>
      </c>
      <c r="B145" s="2">
        <v>43.295699999999997</v>
      </c>
      <c r="C145">
        <f>prices!E145</f>
        <v>8.9333333333333336</v>
      </c>
      <c r="D145">
        <f>world_IP!B144</f>
        <v>35.686819999999997</v>
      </c>
      <c r="E145">
        <f>'delta inventories'!J146</f>
        <v>8.3251753126077563E-2</v>
      </c>
      <c r="F145">
        <f>prices!F145</f>
        <v>1</v>
      </c>
    </row>
    <row r="146" spans="1:6">
      <c r="A146" s="1">
        <v>25538</v>
      </c>
      <c r="B146" s="2">
        <v>43.8994</v>
      </c>
      <c r="C146">
        <f>prices!E146</f>
        <v>8.8859416445623332</v>
      </c>
      <c r="D146">
        <f>world_IP!B145</f>
        <v>35.751609999999999</v>
      </c>
      <c r="E146">
        <f>'delta inventories'!J147</f>
        <v>8.2234557944955294E-2</v>
      </c>
      <c r="F146">
        <f>prices!F146</f>
        <v>1</v>
      </c>
    </row>
    <row r="147" spans="1:6">
      <c r="A147" s="1">
        <v>25569</v>
      </c>
      <c r="B147" s="2">
        <v>43.925400000000003</v>
      </c>
      <c r="C147">
        <f>prices!E147</f>
        <v>8.8390501319261219</v>
      </c>
      <c r="D147">
        <f>world_IP!B146</f>
        <v>35.867959999999997</v>
      </c>
      <c r="E147">
        <f>'delta inventories'!J148</f>
        <v>0.32028203586996051</v>
      </c>
      <c r="F147">
        <f>prices!F147</f>
        <v>1</v>
      </c>
    </row>
    <row r="148" spans="1:6">
      <c r="A148" s="1">
        <v>25600</v>
      </c>
      <c r="B148" s="2">
        <v>44.946899999999999</v>
      </c>
      <c r="C148">
        <f>prices!E148</f>
        <v>8.7926509186351698</v>
      </c>
      <c r="D148">
        <f>world_IP!B147</f>
        <v>36.165300000000002</v>
      </c>
      <c r="E148">
        <f>'delta inventories'!J149</f>
        <v>0.43728759835160769</v>
      </c>
      <c r="F148">
        <f>prices!F148</f>
        <v>1</v>
      </c>
    </row>
    <row r="149" spans="1:6">
      <c r="A149" s="1">
        <v>25628</v>
      </c>
      <c r="B149" s="2">
        <v>44.369</v>
      </c>
      <c r="C149">
        <f>prices!E149</f>
        <v>8.7467362924281993</v>
      </c>
      <c r="D149">
        <f>world_IP!B148</f>
        <v>36.199579999999997</v>
      </c>
      <c r="E149">
        <f>'delta inventories'!J150</f>
        <v>0.84343071856368113</v>
      </c>
      <c r="F149">
        <f>prices!F149</f>
        <v>1</v>
      </c>
    </row>
    <row r="150" spans="1:6">
      <c r="A150" s="1">
        <v>25659</v>
      </c>
      <c r="B150" s="2">
        <v>44.654699999999998</v>
      </c>
      <c r="C150">
        <f>prices!E150</f>
        <v>8.7012987012987004</v>
      </c>
      <c r="D150">
        <f>world_IP!B149</f>
        <v>36.252929999999999</v>
      </c>
      <c r="E150">
        <f>'delta inventories'!J151</f>
        <v>0.57824304535212145</v>
      </c>
      <c r="F150">
        <f>prices!F150</f>
        <v>1</v>
      </c>
    </row>
    <row r="151" spans="1:6">
      <c r="A151" s="1">
        <v>25689</v>
      </c>
      <c r="B151" s="2">
        <v>44.814500000000002</v>
      </c>
      <c r="C151">
        <f>prices!E151</f>
        <v>8.6787564766839367</v>
      </c>
      <c r="D151">
        <f>world_IP!B150</f>
        <v>36.279870000000003</v>
      </c>
      <c r="E151">
        <f>'delta inventories'!J152</f>
        <v>1.148917630550611</v>
      </c>
      <c r="F151">
        <f>prices!F151</f>
        <v>1</v>
      </c>
    </row>
    <row r="152" spans="1:6">
      <c r="A152" s="1">
        <v>25720</v>
      </c>
      <c r="B152" s="2">
        <v>44.253099999999996</v>
      </c>
      <c r="C152">
        <f>prices!E152</f>
        <v>8.6340206185567023</v>
      </c>
      <c r="D152">
        <f>world_IP!B151</f>
        <v>36.239289999999997</v>
      </c>
      <c r="E152">
        <f>'delta inventories'!J153</f>
        <v>-0.83158488069716663</v>
      </c>
      <c r="F152">
        <f>prices!F152</f>
        <v>1</v>
      </c>
    </row>
    <row r="153" spans="1:6">
      <c r="A153" s="1">
        <v>25750</v>
      </c>
      <c r="B153" s="2">
        <v>44.119099999999996</v>
      </c>
      <c r="C153">
        <f>prices!E153</f>
        <v>8.5089974293059125</v>
      </c>
      <c r="D153">
        <f>world_IP!B152</f>
        <v>36.476840000000003</v>
      </c>
      <c r="E153">
        <f>'delta inventories'!J154</f>
        <v>-2.2274712792652935</v>
      </c>
      <c r="F153">
        <f>prices!F153</f>
        <v>1</v>
      </c>
    </row>
    <row r="154" spans="1:6">
      <c r="A154" s="1">
        <v>25781</v>
      </c>
      <c r="B154" s="2">
        <v>45.823900000000002</v>
      </c>
      <c r="C154">
        <f>prices!E154</f>
        <v>8.4871794871794872</v>
      </c>
      <c r="D154">
        <f>world_IP!B153</f>
        <v>36.287140000000001</v>
      </c>
      <c r="E154">
        <f>'delta inventories'!J155</f>
        <v>-2.1776953648354169</v>
      </c>
      <c r="F154">
        <f>prices!F154</f>
        <v>1</v>
      </c>
    </row>
    <row r="155" spans="1:6">
      <c r="A155" s="1">
        <v>25812</v>
      </c>
      <c r="B155" s="2">
        <v>46.256099999999996</v>
      </c>
      <c r="C155">
        <f>prices!E155</f>
        <v>8.4438775510204067</v>
      </c>
      <c r="D155">
        <f>world_IP!B154</f>
        <v>36.254809999999999</v>
      </c>
      <c r="E155">
        <f>'delta inventories'!J156</f>
        <v>0.83339235857310423</v>
      </c>
      <c r="F155">
        <f>prices!F155</f>
        <v>1</v>
      </c>
    </row>
    <row r="156" spans="1:6">
      <c r="A156" s="1">
        <v>25842</v>
      </c>
      <c r="B156" s="2">
        <v>46.642000000000003</v>
      </c>
      <c r="C156">
        <f>prices!E156</f>
        <v>8.401015228426397</v>
      </c>
      <c r="D156">
        <f>world_IP!B155</f>
        <v>36.119340000000001</v>
      </c>
      <c r="E156">
        <f>'delta inventories'!J157</f>
        <v>1.0267773201103407</v>
      </c>
      <c r="F156">
        <f>prices!F156</f>
        <v>1</v>
      </c>
    </row>
    <row r="157" spans="1:6">
      <c r="A157" s="1">
        <v>25873</v>
      </c>
      <c r="B157" s="2">
        <v>47.410599999999995</v>
      </c>
      <c r="C157">
        <f>prices!E157</f>
        <v>8.3585858585858581</v>
      </c>
      <c r="D157">
        <f>world_IP!B156</f>
        <v>35.99727</v>
      </c>
      <c r="E157">
        <f>'delta inventories'!J158</f>
        <v>0.94389225471547156</v>
      </c>
      <c r="F157">
        <f>prices!F157</f>
        <v>1</v>
      </c>
    </row>
    <row r="158" spans="1:6">
      <c r="A158" s="1">
        <v>25903</v>
      </c>
      <c r="B158" s="2">
        <v>47.421099999999996</v>
      </c>
      <c r="C158">
        <f>prices!E158</f>
        <v>8.9447236180904532</v>
      </c>
      <c r="D158">
        <f>world_IP!B157</f>
        <v>36.523029999999999</v>
      </c>
      <c r="E158">
        <f>'delta inventories'!J159</f>
        <v>0.8074143545561081</v>
      </c>
      <c r="F158">
        <f>prices!F158</f>
        <v>1</v>
      </c>
    </row>
    <row r="159" spans="1:6">
      <c r="A159" s="1">
        <v>25934</v>
      </c>
      <c r="B159" s="2">
        <v>48.515599999999999</v>
      </c>
      <c r="C159">
        <f>prices!E159</f>
        <v>8.9223057644110284</v>
      </c>
      <c r="D159">
        <f>world_IP!B158</f>
        <v>36.797530000000002</v>
      </c>
      <c r="E159">
        <f>'delta inventories'!J160</f>
        <v>-1.045867420537874</v>
      </c>
      <c r="F159">
        <f>prices!F159</f>
        <v>1</v>
      </c>
    </row>
    <row r="160" spans="1:6">
      <c r="A160" s="1">
        <v>25965</v>
      </c>
      <c r="B160" s="2">
        <v>48.1997</v>
      </c>
      <c r="C160">
        <f>prices!E160</f>
        <v>8.9223057644110284</v>
      </c>
      <c r="D160">
        <f>world_IP!B159</f>
        <v>36.528730000000003</v>
      </c>
      <c r="E160">
        <f>'delta inventories'!J161</f>
        <v>-0.45839458890478624</v>
      </c>
      <c r="F160">
        <f>prices!F160</f>
        <v>1</v>
      </c>
    </row>
    <row r="161" spans="1:6">
      <c r="A161" s="1">
        <v>25993</v>
      </c>
      <c r="B161" s="2">
        <v>48.540099999999995</v>
      </c>
      <c r="C161">
        <f>prices!E161</f>
        <v>8.9</v>
      </c>
      <c r="D161">
        <f>world_IP!B160</f>
        <v>36.495040000000003</v>
      </c>
      <c r="E161">
        <f>'delta inventories'!J162</f>
        <v>5.9909714296503207E-2</v>
      </c>
      <c r="F161">
        <f>prices!F161</f>
        <v>1</v>
      </c>
    </row>
    <row r="162" spans="1:6">
      <c r="A162" s="1">
        <v>26024</v>
      </c>
      <c r="B162" s="2">
        <v>48.236800000000002</v>
      </c>
      <c r="C162">
        <f>prices!E162</f>
        <v>8.8778054862842897</v>
      </c>
      <c r="D162">
        <f>world_IP!B161</f>
        <v>36.664870000000001</v>
      </c>
      <c r="E162">
        <f>'delta inventories'!J163</f>
        <v>0.65391820563664904</v>
      </c>
      <c r="F162">
        <f>prices!F162</f>
        <v>1</v>
      </c>
    </row>
    <row r="163" spans="1:6">
      <c r="A163" s="1">
        <v>26054</v>
      </c>
      <c r="B163" s="2">
        <v>48.665599999999998</v>
      </c>
      <c r="C163">
        <f>prices!E163</f>
        <v>8.8337468982630281</v>
      </c>
      <c r="D163">
        <f>world_IP!B162</f>
        <v>36.628680000000003</v>
      </c>
      <c r="E163">
        <f>'delta inventories'!J164</f>
        <v>2.0176552843385633</v>
      </c>
      <c r="F163">
        <f>prices!F163</f>
        <v>1</v>
      </c>
    </row>
    <row r="164" spans="1:6">
      <c r="A164" s="1">
        <v>26085</v>
      </c>
      <c r="B164" s="2">
        <v>47.433</v>
      </c>
      <c r="C164">
        <f>prices!E164</f>
        <v>8.7901234567901234</v>
      </c>
      <c r="D164">
        <f>world_IP!B163</f>
        <v>36.942729999999997</v>
      </c>
      <c r="E164">
        <f>'delta inventories'!J165</f>
        <v>-0.7740108091946637</v>
      </c>
      <c r="F164">
        <f>prices!F164</f>
        <v>1</v>
      </c>
    </row>
    <row r="165" spans="1:6">
      <c r="A165" s="1">
        <v>26115</v>
      </c>
      <c r="B165" s="2">
        <v>47.687599999999996</v>
      </c>
      <c r="C165">
        <f>prices!E165</f>
        <v>8.7684729064039413</v>
      </c>
      <c r="D165">
        <f>world_IP!B164</f>
        <v>37.047260000000001</v>
      </c>
      <c r="E165">
        <f>'delta inventories'!J166</f>
        <v>-0.97245570981702412</v>
      </c>
      <c r="F165">
        <f>prices!F165</f>
        <v>1</v>
      </c>
    </row>
    <row r="166" spans="1:6">
      <c r="A166" s="1">
        <v>26146</v>
      </c>
      <c r="B166" s="2">
        <v>46.6494</v>
      </c>
      <c r="C166">
        <f>prices!E166</f>
        <v>8.7469287469287469</v>
      </c>
      <c r="D166">
        <f>world_IP!B165</f>
        <v>36.907179999999997</v>
      </c>
      <c r="E166">
        <f>'delta inventories'!J167</f>
        <v>-0.12966598348005634</v>
      </c>
      <c r="F166">
        <f>prices!F166</f>
        <v>1</v>
      </c>
    </row>
    <row r="167" spans="1:6">
      <c r="A167" s="1">
        <v>26177</v>
      </c>
      <c r="B167" s="2">
        <v>47.899900000000002</v>
      </c>
      <c r="C167">
        <f>prices!E167</f>
        <v>8.7254901960784323</v>
      </c>
      <c r="D167">
        <f>world_IP!B166</f>
        <v>37.312530000000002</v>
      </c>
      <c r="E167">
        <f>'delta inventories'!J168</f>
        <v>-0.42876763754746694</v>
      </c>
      <c r="F167">
        <f>prices!F167</f>
        <v>1</v>
      </c>
    </row>
    <row r="168" spans="1:6">
      <c r="A168" s="1">
        <v>26207</v>
      </c>
      <c r="B168" s="2">
        <v>47.555</v>
      </c>
      <c r="C168">
        <f>prices!E168</f>
        <v>8.7041564792176036</v>
      </c>
      <c r="D168">
        <f>world_IP!B167</f>
        <v>37.458210000000001</v>
      </c>
      <c r="E168">
        <f>'delta inventories'!J169</f>
        <v>-0.61105311535522477</v>
      </c>
      <c r="F168">
        <f>prices!F168</f>
        <v>1</v>
      </c>
    </row>
    <row r="169" spans="1:6">
      <c r="A169" s="1">
        <v>26238</v>
      </c>
      <c r="B169" s="2">
        <v>48.571899999999999</v>
      </c>
      <c r="C169">
        <f>prices!E169</f>
        <v>8.6829268292682933</v>
      </c>
      <c r="D169">
        <f>world_IP!B168</f>
        <v>37.525950000000002</v>
      </c>
      <c r="E169">
        <f>'delta inventories'!J170</f>
        <v>-5.5158380893402491E-2</v>
      </c>
      <c r="F169">
        <f>prices!F169</f>
        <v>1</v>
      </c>
    </row>
    <row r="170" spans="1:6">
      <c r="A170" s="1">
        <v>26268</v>
      </c>
      <c r="B170" s="2">
        <v>48.965000000000003</v>
      </c>
      <c r="C170">
        <f>prices!E170</f>
        <v>8.6618004866180041</v>
      </c>
      <c r="D170">
        <f>world_IP!B169</f>
        <v>37.624400000000001</v>
      </c>
      <c r="E170">
        <f>'delta inventories'!J171</f>
        <v>-0.91883912025479919</v>
      </c>
      <c r="F170">
        <f>prices!F170</f>
        <v>1</v>
      </c>
    </row>
    <row r="171" spans="1:6">
      <c r="A171" s="1">
        <v>26299</v>
      </c>
      <c r="B171" s="2">
        <v>49.862000000000002</v>
      </c>
      <c r="C171">
        <f>prices!E171</f>
        <v>8.640776699029125</v>
      </c>
      <c r="D171">
        <f>world_IP!B170</f>
        <v>38.138820000000003</v>
      </c>
      <c r="E171">
        <f>'delta inventories'!J172</f>
        <v>-1.3332300554646495</v>
      </c>
      <c r="F171">
        <f>prices!F171</f>
        <v>1</v>
      </c>
    </row>
    <row r="172" spans="1:6">
      <c r="A172" s="1">
        <v>26330</v>
      </c>
      <c r="B172" s="2">
        <v>49.7376</v>
      </c>
      <c r="C172">
        <f>prices!E172</f>
        <v>8.5990338164251217</v>
      </c>
      <c r="D172">
        <f>world_IP!B171</f>
        <v>37.963169999999998</v>
      </c>
      <c r="E172">
        <f>'delta inventories'!J173</f>
        <v>0.29304909220602343</v>
      </c>
      <c r="F172">
        <f>prices!F172</f>
        <v>1</v>
      </c>
    </row>
    <row r="173" spans="1:6">
      <c r="A173" s="1">
        <v>26359</v>
      </c>
      <c r="B173" s="2">
        <v>49.228900000000003</v>
      </c>
      <c r="C173">
        <f>prices!E173</f>
        <v>8.5990338164251217</v>
      </c>
      <c r="D173">
        <f>world_IP!B172</f>
        <v>38.585949999999997</v>
      </c>
      <c r="E173">
        <f>'delta inventories'!J174</f>
        <v>0.90535935921807076</v>
      </c>
      <c r="F173">
        <f>prices!F173</f>
        <v>1</v>
      </c>
    </row>
    <row r="174" spans="1:6">
      <c r="A174" s="1">
        <v>26390</v>
      </c>
      <c r="B174" s="2">
        <v>50.488599999999998</v>
      </c>
      <c r="C174">
        <f>prices!E174</f>
        <v>8.5783132530120483</v>
      </c>
      <c r="D174">
        <f>world_IP!B173</f>
        <v>39.153019999999998</v>
      </c>
      <c r="E174">
        <f>'delta inventories'!J175</f>
        <v>1.1875783091908381</v>
      </c>
      <c r="F174">
        <f>prices!F174</f>
        <v>1</v>
      </c>
    </row>
    <row r="175" spans="1:6">
      <c r="A175" s="1">
        <v>26420</v>
      </c>
      <c r="B175" s="2">
        <v>49.057000000000002</v>
      </c>
      <c r="C175">
        <f>prices!E175</f>
        <v>8.5576923076923066</v>
      </c>
      <c r="D175">
        <f>world_IP!B174</f>
        <v>39.173299999999998</v>
      </c>
      <c r="E175">
        <f>'delta inventories'!J176</f>
        <v>1.9245233646388984</v>
      </c>
      <c r="F175">
        <f>prices!F175</f>
        <v>1</v>
      </c>
    </row>
    <row r="176" spans="1:6">
      <c r="A176" s="1">
        <v>26451</v>
      </c>
      <c r="B176" s="2">
        <v>47.9465</v>
      </c>
      <c r="C176">
        <f>prices!E176</f>
        <v>8.537170263788969</v>
      </c>
      <c r="D176">
        <f>world_IP!B175</f>
        <v>39.354680000000002</v>
      </c>
      <c r="E176">
        <f>'delta inventories'!J177</f>
        <v>-1.2495238068154104</v>
      </c>
      <c r="F176">
        <f>prices!F176</f>
        <v>1</v>
      </c>
    </row>
    <row r="177" spans="1:6">
      <c r="A177" s="1">
        <v>26481</v>
      </c>
      <c r="B177" s="2">
        <v>48.412500000000001</v>
      </c>
      <c r="C177">
        <f>prices!E177</f>
        <v>8.5167464114832541</v>
      </c>
      <c r="D177">
        <f>world_IP!B176</f>
        <v>39.32761</v>
      </c>
      <c r="E177">
        <f>'delta inventories'!J178</f>
        <v>-0.87312065475184619</v>
      </c>
      <c r="F177">
        <f>prices!F177</f>
        <v>1</v>
      </c>
    </row>
    <row r="178" spans="1:6">
      <c r="A178" s="1">
        <v>26512</v>
      </c>
      <c r="B178" s="2">
        <v>51.574800000000003</v>
      </c>
      <c r="C178">
        <f>prices!E178</f>
        <v>8.4964200477326965</v>
      </c>
      <c r="D178">
        <f>world_IP!B177</f>
        <v>39.794649999999997</v>
      </c>
      <c r="E178">
        <f>'delta inventories'!J179</f>
        <v>-1.2283718656531046</v>
      </c>
      <c r="F178">
        <f>prices!F178</f>
        <v>1</v>
      </c>
    </row>
    <row r="179" spans="1:6">
      <c r="A179" s="1">
        <v>26543</v>
      </c>
      <c r="B179" s="2">
        <v>51.822400000000002</v>
      </c>
      <c r="C179">
        <f>prices!E179</f>
        <v>8.4560570071258905</v>
      </c>
      <c r="D179">
        <f>world_IP!B178</f>
        <v>40.078539999999997</v>
      </c>
      <c r="E179">
        <f>'delta inventories'!J180</f>
        <v>-1.051482479440867</v>
      </c>
      <c r="F179">
        <f>prices!F179</f>
        <v>1</v>
      </c>
    </row>
    <row r="180" spans="1:6">
      <c r="A180" s="1">
        <v>26573</v>
      </c>
      <c r="B180" s="2">
        <v>52.417999999999999</v>
      </c>
      <c r="C180">
        <f>prices!E180</f>
        <v>8.4360189573459703</v>
      </c>
      <c r="D180">
        <f>world_IP!B179</f>
        <v>40.673209999999997</v>
      </c>
      <c r="E180">
        <f>'delta inventories'!J181</f>
        <v>0.42972779113862286</v>
      </c>
      <c r="F180">
        <f>prices!F180</f>
        <v>1</v>
      </c>
    </row>
    <row r="181" spans="1:6">
      <c r="A181" s="1">
        <v>26604</v>
      </c>
      <c r="B181" s="2">
        <v>52.9054</v>
      </c>
      <c r="C181">
        <f>prices!E181</f>
        <v>8.3962264150943398</v>
      </c>
      <c r="D181">
        <f>world_IP!B180</f>
        <v>41.052100000000003</v>
      </c>
      <c r="E181">
        <f>'delta inventories'!J182</f>
        <v>-0.35216276399920082</v>
      </c>
      <c r="F181">
        <f>prices!F181</f>
        <v>1</v>
      </c>
    </row>
    <row r="182" spans="1:6">
      <c r="A182" s="1">
        <v>26634</v>
      </c>
      <c r="B182" s="2">
        <v>53.196199999999997</v>
      </c>
      <c r="C182">
        <f>prices!E182</f>
        <v>8.3764705882352946</v>
      </c>
      <c r="D182">
        <f>world_IP!B181</f>
        <v>41.989899999999999</v>
      </c>
      <c r="E182">
        <f>'delta inventories'!J183</f>
        <v>-0.70169462942053185</v>
      </c>
      <c r="F182">
        <f>prices!F182</f>
        <v>1</v>
      </c>
    </row>
    <row r="183" spans="1:6">
      <c r="A183" s="1">
        <v>26665</v>
      </c>
      <c r="B183">
        <v>54.389000000000003</v>
      </c>
      <c r="C183">
        <f>prices!E183</f>
        <v>8.337236533957844</v>
      </c>
      <c r="D183">
        <f>world_IP!B182</f>
        <v>41.880710000000001</v>
      </c>
      <c r="E183">
        <f>'delta inventories'!J184</f>
        <v>-1.2683949173670028</v>
      </c>
      <c r="F183">
        <f>prices!F183</f>
        <v>1</v>
      </c>
    </row>
    <row r="184" spans="1:6">
      <c r="A184" s="1">
        <v>26696</v>
      </c>
      <c r="B184">
        <v>54.93</v>
      </c>
      <c r="C184">
        <f>prices!E184</f>
        <v>8.279069767441861</v>
      </c>
      <c r="D184">
        <f>world_IP!B183</f>
        <v>42.307969999999997</v>
      </c>
      <c r="E184">
        <f>'delta inventories'!J185</f>
        <v>-0.29284086594760134</v>
      </c>
      <c r="F184">
        <f>prices!F184</f>
        <v>1</v>
      </c>
    </row>
    <row r="185" spans="1:6">
      <c r="A185" s="1">
        <v>26724</v>
      </c>
      <c r="B185">
        <v>54.994999999999997</v>
      </c>
      <c r="C185">
        <f>prices!E185</f>
        <v>8.2027649769585249</v>
      </c>
      <c r="D185">
        <f>world_IP!B184</f>
        <v>42.564120000000003</v>
      </c>
      <c r="E185">
        <f>'delta inventories'!J186</f>
        <v>1.2067538464670058</v>
      </c>
      <c r="F185">
        <f>prices!F185</f>
        <v>1</v>
      </c>
    </row>
    <row r="186" spans="1:6">
      <c r="A186" s="1">
        <v>26755</v>
      </c>
      <c r="B186">
        <v>55.048999999999999</v>
      </c>
      <c r="C186">
        <f>prices!E186</f>
        <v>8.1464530892448508</v>
      </c>
      <c r="D186">
        <f>world_IP!B185</f>
        <v>42.566040000000001</v>
      </c>
      <c r="E186">
        <f>'delta inventories'!J187</f>
        <v>0.63943252107811477</v>
      </c>
      <c r="F186">
        <f>prices!F186</f>
        <v>1</v>
      </c>
    </row>
    <row r="187" spans="1:6">
      <c r="A187" s="1">
        <v>26785</v>
      </c>
      <c r="B187">
        <v>56.323</v>
      </c>
      <c r="C187">
        <f>prices!E187</f>
        <v>8.1093394077448746</v>
      </c>
      <c r="D187">
        <f>world_IP!B186</f>
        <v>43.086790000000001</v>
      </c>
      <c r="E187">
        <f>'delta inventories'!J188</f>
        <v>1.247400495223395</v>
      </c>
      <c r="F187">
        <f>prices!F187</f>
        <v>1</v>
      </c>
    </row>
    <row r="188" spans="1:6">
      <c r="A188" s="1">
        <v>26816</v>
      </c>
      <c r="B188">
        <v>55.710999999999999</v>
      </c>
      <c r="C188">
        <f>prices!E188</f>
        <v>8.0542986425339365</v>
      </c>
      <c r="D188">
        <f>world_IP!B187</f>
        <v>43.235909999999997</v>
      </c>
      <c r="E188">
        <f>'delta inventories'!J189</f>
        <v>-1.2092531646030416</v>
      </c>
      <c r="F188">
        <f>prices!F188</f>
        <v>1</v>
      </c>
    </row>
    <row r="189" spans="1:6">
      <c r="A189" s="1">
        <v>26846</v>
      </c>
      <c r="B189">
        <v>57.42</v>
      </c>
      <c r="C189">
        <f>prices!E189</f>
        <v>8.0542986425339365</v>
      </c>
      <c r="D189">
        <f>world_IP!B188</f>
        <v>43.187109999999997</v>
      </c>
      <c r="E189">
        <f>'delta inventories'!J190</f>
        <v>-0.70339983089723002</v>
      </c>
      <c r="F189">
        <f>prices!F189</f>
        <v>1</v>
      </c>
    </row>
    <row r="190" spans="1:6">
      <c r="A190" s="1">
        <v>26877</v>
      </c>
      <c r="B190">
        <v>56.75</v>
      </c>
      <c r="C190">
        <f>prices!E190</f>
        <v>9.5777777777777757</v>
      </c>
      <c r="D190">
        <f>world_IP!B189</f>
        <v>43.61835</v>
      </c>
      <c r="E190">
        <f>'delta inventories'!J191</f>
        <v>0.6109794468843498</v>
      </c>
      <c r="F190">
        <f>prices!F190</f>
        <v>1</v>
      </c>
    </row>
    <row r="191" spans="1:6">
      <c r="A191" s="1">
        <v>26908</v>
      </c>
      <c r="B191">
        <v>57.744</v>
      </c>
      <c r="C191">
        <f>prices!E191</f>
        <v>9.535398230088493</v>
      </c>
      <c r="D191">
        <f>world_IP!B190</f>
        <v>43.748080000000002</v>
      </c>
      <c r="E191">
        <f>'delta inventories'!J192</f>
        <v>-0.93747914952485389</v>
      </c>
      <c r="F191">
        <f>prices!F191</f>
        <v>1</v>
      </c>
    </row>
    <row r="192" spans="1:6">
      <c r="A192" s="1">
        <v>26938</v>
      </c>
      <c r="B192">
        <v>56.613999999999997</v>
      </c>
      <c r="C192">
        <f>prices!E192</f>
        <v>9.4517543859649109</v>
      </c>
      <c r="D192">
        <f>world_IP!B191</f>
        <v>43.927509999999998</v>
      </c>
      <c r="E192">
        <f>'delta inventories'!J193</f>
        <v>0.65729688994977464</v>
      </c>
      <c r="F192">
        <f>prices!F192</f>
        <v>1</v>
      </c>
    </row>
    <row r="193" spans="1:6">
      <c r="A193" s="1">
        <v>26969</v>
      </c>
      <c r="B193">
        <v>53.866</v>
      </c>
      <c r="C193">
        <f>prices!E193</f>
        <v>9.3899782135076251</v>
      </c>
      <c r="D193">
        <f>world_IP!B192</f>
        <v>44.104680000000002</v>
      </c>
      <c r="E193">
        <f>'delta inventories'!J194</f>
        <v>0.49416668707884442</v>
      </c>
      <c r="F193">
        <f>prices!F193</f>
        <v>1</v>
      </c>
    </row>
    <row r="194" spans="1:6">
      <c r="A194" s="1">
        <v>26999</v>
      </c>
      <c r="B194">
        <v>54.277000000000001</v>
      </c>
      <c r="C194">
        <f>prices!E194</f>
        <v>9.3088552915766734</v>
      </c>
      <c r="D194">
        <f>world_IP!B193</f>
        <v>44.02957</v>
      </c>
      <c r="E194">
        <f>'delta inventories'!J195</f>
        <v>-1.0553131129570492</v>
      </c>
      <c r="F194">
        <f>prices!F194</f>
        <v>1</v>
      </c>
    </row>
    <row r="195" spans="1:6">
      <c r="A195" s="1">
        <v>27030</v>
      </c>
      <c r="B195">
        <v>55.473999999999997</v>
      </c>
      <c r="C195">
        <f>prices!E195</f>
        <v>21.602564102564102</v>
      </c>
      <c r="D195">
        <f>world_IP!B194</f>
        <v>44.125749999999996</v>
      </c>
      <c r="E195">
        <f>'delta inventories'!J196</f>
        <v>-1.3151411751393438</v>
      </c>
      <c r="F195">
        <f>prices!F195</f>
        <v>20.491452991452991</v>
      </c>
    </row>
    <row r="196" spans="1:6">
      <c r="A196" s="1">
        <v>27061</v>
      </c>
      <c r="B196">
        <v>55.942999999999998</v>
      </c>
      <c r="C196">
        <f>prices!E196</f>
        <v>21.374207188160678</v>
      </c>
      <c r="D196">
        <f>world_IP!B195</f>
        <v>43.927309999999999</v>
      </c>
      <c r="E196">
        <f>'delta inventories'!J197</f>
        <v>1.0476159771413909</v>
      </c>
      <c r="F196">
        <f>prices!F196</f>
        <v>26.321353065539114</v>
      </c>
    </row>
    <row r="197" spans="1:6">
      <c r="A197" s="1">
        <v>27089</v>
      </c>
      <c r="B197">
        <v>56.375</v>
      </c>
      <c r="C197">
        <f>prices!E197</f>
        <v>21.150627615062763</v>
      </c>
      <c r="D197">
        <f>world_IP!B196</f>
        <v>43.89911</v>
      </c>
      <c r="E197">
        <f>'delta inventories'!J198</f>
        <v>0.53265877814535856</v>
      </c>
      <c r="F197">
        <f>prices!F197</f>
        <v>26.631799163179917</v>
      </c>
    </row>
    <row r="198" spans="1:6">
      <c r="A198" s="1">
        <v>27120</v>
      </c>
      <c r="B198">
        <v>57.11</v>
      </c>
      <c r="C198">
        <f>prices!E198</f>
        <v>21.018711018711016</v>
      </c>
      <c r="D198">
        <f>world_IP!B197</f>
        <v>43.91048</v>
      </c>
      <c r="E198">
        <f>'delta inventories'!J199</f>
        <v>1.5715177024829532</v>
      </c>
      <c r="F198">
        <f>prices!F198</f>
        <v>26.444906444906444</v>
      </c>
    </row>
    <row r="199" spans="1:6">
      <c r="A199" s="1">
        <v>27150</v>
      </c>
      <c r="B199">
        <v>57.279000000000003</v>
      </c>
      <c r="C199">
        <f>prices!E199</f>
        <v>20.802469135802468</v>
      </c>
      <c r="D199">
        <f>world_IP!B198</f>
        <v>44.127929999999999</v>
      </c>
      <c r="E199">
        <f>'delta inventories'!J200</f>
        <v>1.7299822537857521</v>
      </c>
      <c r="F199">
        <f>prices!F199</f>
        <v>26.790123456790123</v>
      </c>
    </row>
    <row r="200" spans="1:6">
      <c r="A200" s="1">
        <v>27181</v>
      </c>
      <c r="B200">
        <v>56.857999999999997</v>
      </c>
      <c r="C200">
        <f>prices!E200</f>
        <v>20.632653061224488</v>
      </c>
      <c r="D200">
        <f>world_IP!B199</f>
        <v>43.998089999999998</v>
      </c>
      <c r="E200">
        <f>'delta inventories'!J201</f>
        <v>-9.1060888645730018E-2</v>
      </c>
      <c r="F200">
        <f>prices!F200</f>
        <v>26.653061224489797</v>
      </c>
    </row>
    <row r="201" spans="1:6">
      <c r="A201" s="1">
        <v>27211</v>
      </c>
      <c r="B201">
        <v>55.765000000000001</v>
      </c>
      <c r="C201">
        <f>prices!E201</f>
        <v>20.507099391480732</v>
      </c>
      <c r="D201">
        <f>world_IP!B200</f>
        <v>43.593850000000003</v>
      </c>
      <c r="E201">
        <f>'delta inventories'!J202</f>
        <v>-1.0503008884541231E-2</v>
      </c>
      <c r="F201">
        <f>prices!F201</f>
        <v>25.862068965517242</v>
      </c>
    </row>
    <row r="202" spans="1:6">
      <c r="A202" s="1">
        <v>27242</v>
      </c>
      <c r="B202">
        <v>54.302</v>
      </c>
      <c r="C202">
        <f>prices!E202</f>
        <v>20.260521042084168</v>
      </c>
      <c r="D202">
        <f>world_IP!B201</f>
        <v>43.529490000000003</v>
      </c>
      <c r="E202">
        <f>'delta inventories'!J203</f>
        <v>-0.5213456978568547</v>
      </c>
      <c r="F202">
        <f>prices!F202</f>
        <v>25.410821643286575</v>
      </c>
    </row>
    <row r="203" spans="1:6">
      <c r="A203" s="1">
        <v>27273</v>
      </c>
      <c r="B203">
        <v>54.841000000000001</v>
      </c>
      <c r="C203">
        <f>prices!E203</f>
        <v>19.980237154150196</v>
      </c>
      <c r="D203">
        <f>world_IP!B202</f>
        <v>43.026719999999997</v>
      </c>
      <c r="E203">
        <f>'delta inventories'!J204</f>
        <v>0.2625452006313943</v>
      </c>
      <c r="F203">
        <f>prices!F203</f>
        <v>24.762845849802371</v>
      </c>
    </row>
    <row r="204" spans="1:6">
      <c r="A204" s="1">
        <v>27303</v>
      </c>
      <c r="B204">
        <v>55.012999999999998</v>
      </c>
      <c r="C204">
        <f>prices!E204</f>
        <v>21.882352941176471</v>
      </c>
      <c r="D204">
        <f>world_IP!B203</f>
        <v>42.58267</v>
      </c>
      <c r="E204">
        <f>'delta inventories'!J205</f>
        <v>0.37368216715683411</v>
      </c>
      <c r="F204">
        <f>prices!F204</f>
        <v>24.392156862745097</v>
      </c>
    </row>
    <row r="205" spans="1:6">
      <c r="A205" s="1">
        <v>27334</v>
      </c>
      <c r="B205">
        <v>55.088000000000001</v>
      </c>
      <c r="C205">
        <f>prices!E205</f>
        <v>21.66990291262136</v>
      </c>
      <c r="D205">
        <f>world_IP!B204</f>
        <v>41.762619999999998</v>
      </c>
      <c r="E205">
        <f>'delta inventories'!J206</f>
        <v>0.23455592777520437</v>
      </c>
      <c r="F205">
        <f>prices!F205</f>
        <v>24.33009708737864</v>
      </c>
    </row>
    <row r="206" spans="1:6">
      <c r="A206" s="1">
        <v>27364</v>
      </c>
      <c r="B206">
        <v>54.595999999999997</v>
      </c>
      <c r="C206">
        <f>prices!E206</f>
        <v>21.502890173410407</v>
      </c>
      <c r="D206">
        <f>world_IP!B205</f>
        <v>40.561959999999999</v>
      </c>
      <c r="E206">
        <f>'delta inventories'!J207</f>
        <v>-0.84034263354875849</v>
      </c>
      <c r="F206">
        <f>prices!F206</f>
        <v>24.701348747591524</v>
      </c>
    </row>
    <row r="207" spans="1:6">
      <c r="A207" s="1">
        <v>27395</v>
      </c>
      <c r="B207">
        <v>52.42</v>
      </c>
      <c r="C207">
        <f>prices!E207</f>
        <v>21.338432122370939</v>
      </c>
      <c r="D207">
        <f>world_IP!B206</f>
        <v>40.073239999999998</v>
      </c>
      <c r="E207">
        <f>'delta inventories'!J208</f>
        <v>0.75348729372594114</v>
      </c>
      <c r="F207">
        <f>prices!F207</f>
        <v>24.416826003824092</v>
      </c>
    </row>
    <row r="208" spans="1:6">
      <c r="A208" s="1">
        <v>27426</v>
      </c>
      <c r="B208">
        <v>51.408000000000001</v>
      </c>
      <c r="C208">
        <f>prices!E208</f>
        <v>21.216730038022813</v>
      </c>
      <c r="D208">
        <f>world_IP!B207</f>
        <v>39.660980000000002</v>
      </c>
      <c r="E208">
        <f>'delta inventories'!J209</f>
        <v>0.90748391476229096</v>
      </c>
      <c r="F208">
        <f>prices!F208</f>
        <v>24.809885931558934</v>
      </c>
    </row>
    <row r="209" spans="1:6">
      <c r="A209" s="1">
        <v>27454</v>
      </c>
      <c r="B209">
        <v>51.326000000000001</v>
      </c>
      <c r="C209">
        <f>prices!E209</f>
        <v>21.136363636363637</v>
      </c>
      <c r="D209">
        <f>world_IP!B208</f>
        <v>39.349629999999998</v>
      </c>
      <c r="E209">
        <f>'delta inventories'!J210</f>
        <v>0.47554051972256101</v>
      </c>
      <c r="F209">
        <f>prices!F209</f>
        <v>25.151515151515152</v>
      </c>
    </row>
    <row r="210" spans="1:6">
      <c r="A210" s="1">
        <v>27485</v>
      </c>
      <c r="B210">
        <v>50.945999999999998</v>
      </c>
      <c r="C210">
        <f>prices!E210</f>
        <v>21.056603773584907</v>
      </c>
      <c r="D210">
        <f>world_IP!B209</f>
        <v>39.36544</v>
      </c>
      <c r="E210">
        <f>'delta inventories'!J211</f>
        <v>0.28262838433661325</v>
      </c>
      <c r="F210">
        <f>prices!F210</f>
        <v>25.018867924528301</v>
      </c>
    </row>
    <row r="211" spans="1:6">
      <c r="A211" s="1">
        <v>27515</v>
      </c>
      <c r="B211">
        <v>51.180999999999997</v>
      </c>
      <c r="C211">
        <f>prices!E211</f>
        <v>21.016949152542374</v>
      </c>
      <c r="D211">
        <f>world_IP!B210</f>
        <v>39.108080000000001</v>
      </c>
      <c r="E211">
        <f>'delta inventories'!J212</f>
        <v>-0.14051351839941281</v>
      </c>
      <c r="F211">
        <f>prices!F211</f>
        <v>24.990583804143125</v>
      </c>
    </row>
    <row r="212" spans="1:6">
      <c r="A212" s="1">
        <v>27546</v>
      </c>
      <c r="B212">
        <v>52.475000000000001</v>
      </c>
      <c r="C212">
        <f>prices!E212</f>
        <v>20.859813084112151</v>
      </c>
      <c r="D212">
        <f>world_IP!B211</f>
        <v>39.415390000000002</v>
      </c>
      <c r="E212">
        <f>'delta inventories'!J213</f>
        <v>-0.71322516644190637</v>
      </c>
      <c r="F212">
        <f>prices!F212</f>
        <v>26.44859813084112</v>
      </c>
    </row>
    <row r="213" spans="1:6">
      <c r="A213" s="1">
        <v>27576</v>
      </c>
      <c r="B213">
        <v>53.856000000000002</v>
      </c>
      <c r="C213">
        <f>prices!E213</f>
        <v>20.666666666666668</v>
      </c>
      <c r="D213">
        <f>world_IP!B212</f>
        <v>39.45966</v>
      </c>
      <c r="E213">
        <f>'delta inventories'!J214</f>
        <v>-1.725048443298665</v>
      </c>
      <c r="F213">
        <f>prices!F213</f>
        <v>25.981481481481481</v>
      </c>
    </row>
    <row r="214" spans="1:6">
      <c r="A214" s="1">
        <v>27607</v>
      </c>
      <c r="B214">
        <v>55.017000000000003</v>
      </c>
      <c r="C214">
        <f>prices!E214</f>
        <v>20.59040590405904</v>
      </c>
      <c r="D214">
        <f>world_IP!B213</f>
        <v>39.632629999999999</v>
      </c>
      <c r="E214">
        <f>'delta inventories'!J215</f>
        <v>-1.0584566290518966</v>
      </c>
      <c r="F214">
        <f>prices!F214</f>
        <v>26.29151291512915</v>
      </c>
    </row>
    <row r="215" spans="1:6">
      <c r="A215" s="1">
        <v>27638</v>
      </c>
      <c r="B215">
        <v>56.741</v>
      </c>
      <c r="C215">
        <f>prices!E215</f>
        <v>20.439560439560438</v>
      </c>
      <c r="D215">
        <f>world_IP!B214</f>
        <v>40.017699999999998</v>
      </c>
      <c r="E215">
        <f>'delta inventories'!J216</f>
        <v>0.3888371497634826</v>
      </c>
      <c r="F215">
        <f>prices!F215</f>
        <v>25.714285714285715</v>
      </c>
    </row>
    <row r="216" spans="1:6">
      <c r="A216" s="1">
        <v>27668</v>
      </c>
      <c r="B216">
        <v>51.389000000000003</v>
      </c>
      <c r="C216">
        <f>prices!E216</f>
        <v>20.327868852459016</v>
      </c>
      <c r="D216">
        <f>world_IP!B215</f>
        <v>40.422409999999999</v>
      </c>
      <c r="E216">
        <f>'delta inventories'!J217</f>
        <v>1.3506210749073617</v>
      </c>
      <c r="F216">
        <f>prices!F216</f>
        <v>26.703096539162114</v>
      </c>
    </row>
    <row r="217" spans="1:6">
      <c r="A217" s="1">
        <v>27699</v>
      </c>
      <c r="B217">
        <v>53.192</v>
      </c>
      <c r="C217">
        <f>prices!E217</f>
        <v>20.180831826401448</v>
      </c>
      <c r="D217">
        <f>world_IP!B216</f>
        <v>40.619210000000002</v>
      </c>
      <c r="E217">
        <f>'delta inventories'!J218</f>
        <v>0.20093646306332194</v>
      </c>
      <c r="F217">
        <f>prices!F217</f>
        <v>27.197106690777577</v>
      </c>
    </row>
    <row r="218" spans="1:6">
      <c r="A218" s="1">
        <v>27729</v>
      </c>
      <c r="B218">
        <v>53.915999999999997</v>
      </c>
      <c r="C218">
        <f>prices!E218</f>
        <v>20.071942446043163</v>
      </c>
      <c r="D218">
        <f>world_IP!B217</f>
        <v>40.929389999999998</v>
      </c>
      <c r="E218">
        <f>'delta inventories'!J219</f>
        <v>5.7413399935326626E-2</v>
      </c>
      <c r="F218">
        <f>prices!F218</f>
        <v>26.636690647482013</v>
      </c>
    </row>
    <row r="219" spans="1:6">
      <c r="A219" s="1">
        <v>27760</v>
      </c>
      <c r="B219">
        <v>53.133000000000003</v>
      </c>
      <c r="C219">
        <f>prices!E219</f>
        <v>20</v>
      </c>
      <c r="D219">
        <f>world_IP!B218</f>
        <v>41.389009999999999</v>
      </c>
      <c r="E219">
        <f>'delta inventories'!J220</f>
        <v>2.515541047967675</v>
      </c>
      <c r="F219">
        <f>prices!F219</f>
        <v>23.781362007168461</v>
      </c>
    </row>
    <row r="220" spans="1:6">
      <c r="A220" s="1">
        <v>27791</v>
      </c>
      <c r="B220">
        <v>54.564999999999998</v>
      </c>
      <c r="C220">
        <f>prices!E220</f>
        <v>21.520572450805009</v>
      </c>
      <c r="D220">
        <f>world_IP!B219</f>
        <v>41.840170000000001</v>
      </c>
      <c r="E220">
        <f>'delta inventories'!J221</f>
        <v>-1.6904542864476566</v>
      </c>
      <c r="F220">
        <f>prices!F220</f>
        <v>23.720930232558139</v>
      </c>
    </row>
    <row r="221" spans="1:6">
      <c r="A221" s="1">
        <v>27820</v>
      </c>
      <c r="B221">
        <v>55.927</v>
      </c>
      <c r="C221">
        <f>prices!E221</f>
        <v>21.607142857142858</v>
      </c>
      <c r="D221">
        <f>world_IP!B220</f>
        <v>41.971240000000002</v>
      </c>
      <c r="E221">
        <f>'delta inventories'!J222</f>
        <v>0.78938070401156446</v>
      </c>
      <c r="F221">
        <f>prices!F221</f>
        <v>24.125</v>
      </c>
    </row>
    <row r="222" spans="1:6">
      <c r="A222" s="1">
        <v>27851</v>
      </c>
      <c r="B222">
        <v>54.905000000000001</v>
      </c>
      <c r="C222">
        <f>prices!E222</f>
        <v>21.693404634581103</v>
      </c>
      <c r="D222">
        <f>world_IP!B221</f>
        <v>42.454349999999998</v>
      </c>
      <c r="E222">
        <f>'delta inventories'!J223</f>
        <v>0.47523187625373103</v>
      </c>
      <c r="F222">
        <f>prices!F222</f>
        <v>23.868092691622103</v>
      </c>
    </row>
    <row r="223" spans="1:6">
      <c r="A223" s="1">
        <v>27881</v>
      </c>
      <c r="B223">
        <v>55.14</v>
      </c>
      <c r="C223">
        <f>prices!E223</f>
        <v>21.578014184397162</v>
      </c>
      <c r="D223">
        <f>world_IP!B222</f>
        <v>42.869030000000002</v>
      </c>
      <c r="E223">
        <f>'delta inventories'!J224</f>
        <v>-0.36429747802580464</v>
      </c>
      <c r="F223">
        <f>prices!F223</f>
        <v>23.776595744680851</v>
      </c>
    </row>
    <row r="224" spans="1:6">
      <c r="A224" s="1">
        <v>27912</v>
      </c>
      <c r="B224">
        <v>56.95</v>
      </c>
      <c r="C224">
        <f>prices!E224</f>
        <v>21.46384479717813</v>
      </c>
      <c r="D224">
        <f>world_IP!B223</f>
        <v>42.861550000000001</v>
      </c>
      <c r="E224">
        <f>'delta inventories'!J225</f>
        <v>-0.31078709646998459</v>
      </c>
      <c r="F224">
        <f>prices!F224</f>
        <v>23.774250440917108</v>
      </c>
    </row>
    <row r="225" spans="1:6">
      <c r="A225" s="1">
        <v>27942</v>
      </c>
      <c r="B225">
        <v>57.292999999999999</v>
      </c>
      <c r="C225">
        <f>prices!E225</f>
        <v>21.350877192982455</v>
      </c>
      <c r="D225">
        <f>world_IP!B224</f>
        <v>43.07038</v>
      </c>
      <c r="E225">
        <f>'delta inventories'!J226</f>
        <v>0.11733748012909742</v>
      </c>
      <c r="F225">
        <f>prices!F225</f>
        <v>23.701754385964911</v>
      </c>
    </row>
    <row r="226" spans="1:6">
      <c r="A226" s="1">
        <v>27973</v>
      </c>
      <c r="B226">
        <v>57.698999999999998</v>
      </c>
      <c r="C226">
        <f>prices!E226</f>
        <v>21.239092495636999</v>
      </c>
      <c r="D226">
        <f>world_IP!B225</f>
        <v>43.109610000000004</v>
      </c>
      <c r="E226">
        <f>'delta inventories'!J227</f>
        <v>-0.70284466714616134</v>
      </c>
      <c r="F226">
        <f>prices!F226</f>
        <v>23.699825479930194</v>
      </c>
    </row>
    <row r="227" spans="1:6">
      <c r="A227" s="1">
        <v>28004</v>
      </c>
      <c r="B227">
        <v>58.595999999999997</v>
      </c>
      <c r="C227">
        <f>prices!E227</f>
        <v>24.131944444444443</v>
      </c>
      <c r="D227">
        <f>world_IP!B226</f>
        <v>43.54618</v>
      </c>
      <c r="E227">
        <f>'delta inventories'!J228</f>
        <v>0.92821757892557899</v>
      </c>
      <c r="F227">
        <f>prices!F227</f>
        <v>23.385416666666668</v>
      </c>
    </row>
    <row r="228" spans="1:6">
      <c r="A228" s="1">
        <v>28034</v>
      </c>
      <c r="B228">
        <v>60.390999999999998</v>
      </c>
      <c r="C228">
        <f>prices!E228</f>
        <v>24.006908462867013</v>
      </c>
      <c r="D228">
        <f>world_IP!B227</f>
        <v>43.592219999999998</v>
      </c>
      <c r="E228">
        <f>'delta inventories'!J229</f>
        <v>1.7191353051374338</v>
      </c>
      <c r="F228">
        <f>prices!F228</f>
        <v>23.298791018998273</v>
      </c>
    </row>
    <row r="229" spans="1:6">
      <c r="A229" s="1">
        <v>28065</v>
      </c>
      <c r="B229">
        <v>60.954999999999998</v>
      </c>
      <c r="C229">
        <f>prices!E229</f>
        <v>23.924268502581754</v>
      </c>
      <c r="D229">
        <f>world_IP!B228</f>
        <v>44.03595</v>
      </c>
      <c r="E229">
        <f>'delta inventories'!J230</f>
        <v>0.1443229199564493</v>
      </c>
      <c r="F229">
        <f>prices!F229</f>
        <v>23.373493975903614</v>
      </c>
    </row>
    <row r="230" spans="1:6">
      <c r="A230" s="1">
        <v>28095</v>
      </c>
      <c r="B230">
        <v>62.462000000000003</v>
      </c>
      <c r="C230">
        <f>prices!E230</f>
        <v>23.801369863013701</v>
      </c>
      <c r="D230">
        <f>world_IP!B229</f>
        <v>44.202730000000003</v>
      </c>
      <c r="E230">
        <f>'delta inventories'!J231</f>
        <v>-1.6574401240039043</v>
      </c>
      <c r="F230">
        <f>prices!F230</f>
        <v>23.476027397260275</v>
      </c>
    </row>
    <row r="231" spans="1:6">
      <c r="A231" s="1">
        <v>28126</v>
      </c>
      <c r="B231">
        <v>56.832999999999998</v>
      </c>
      <c r="C231">
        <f>prices!E231</f>
        <v>23.679727427597953</v>
      </c>
      <c r="D231">
        <f>world_IP!B230</f>
        <v>44.399749999999997</v>
      </c>
      <c r="E231">
        <f>'delta inventories'!J232</f>
        <v>1.0462303935096695</v>
      </c>
      <c r="F231">
        <f>prices!F231</f>
        <v>24.037478705281089</v>
      </c>
    </row>
    <row r="232" spans="1:6">
      <c r="A232" s="1">
        <v>28157</v>
      </c>
      <c r="B232">
        <v>60.649000000000001</v>
      </c>
      <c r="C232">
        <f>prices!E232</f>
        <v>23.440134907251267</v>
      </c>
      <c r="D232">
        <f>world_IP!B231</f>
        <v>44.431049999999999</v>
      </c>
      <c r="E232">
        <f>'delta inventories'!J233</f>
        <v>-0.35300313133344047</v>
      </c>
      <c r="F232">
        <f>prices!F232</f>
        <v>24.451939291736931</v>
      </c>
    </row>
    <row r="233" spans="1:6">
      <c r="A233" s="1">
        <v>28185</v>
      </c>
      <c r="B233">
        <v>61.143999999999998</v>
      </c>
      <c r="C233">
        <f>prices!E233</f>
        <v>23.322147651006709</v>
      </c>
      <c r="D233">
        <f>world_IP!B232</f>
        <v>44.688920000000003</v>
      </c>
      <c r="E233">
        <f>'delta inventories'!J234</f>
        <v>1.0059628058768857</v>
      </c>
      <c r="F233">
        <f>prices!F233</f>
        <v>24.395973154362416</v>
      </c>
    </row>
    <row r="234" spans="1:6">
      <c r="A234" s="1">
        <v>28216</v>
      </c>
      <c r="B234">
        <v>60.186</v>
      </c>
      <c r="C234">
        <f>prices!E234</f>
        <v>23.166666666666668</v>
      </c>
      <c r="D234">
        <f>world_IP!B233</f>
        <v>44.666130000000003</v>
      </c>
      <c r="E234">
        <f>'delta inventories'!J235</f>
        <v>2.3908833496229254</v>
      </c>
      <c r="F234">
        <f>prices!F234</f>
        <v>23.933333333333334</v>
      </c>
    </row>
    <row r="235" spans="1:6">
      <c r="A235" s="1">
        <v>28246</v>
      </c>
      <c r="B235">
        <v>58.262</v>
      </c>
      <c r="C235">
        <f>prices!E235</f>
        <v>23.089700996677738</v>
      </c>
      <c r="D235">
        <f>world_IP!B234</f>
        <v>44.818150000000003</v>
      </c>
      <c r="E235">
        <f>'delta inventories'!J236</f>
        <v>1.2412850800302007</v>
      </c>
      <c r="F235">
        <f>prices!F235</f>
        <v>24.285714285714285</v>
      </c>
    </row>
    <row r="236" spans="1:6">
      <c r="A236" s="1">
        <v>28277</v>
      </c>
      <c r="B236">
        <v>59.158000000000001</v>
      </c>
      <c r="C236">
        <f>prices!E236</f>
        <v>22.975206611570247</v>
      </c>
      <c r="D236">
        <f>world_IP!B235</f>
        <v>44.836280000000002</v>
      </c>
      <c r="E236">
        <f>'delta inventories'!J237</f>
        <v>0.64756057752927187</v>
      </c>
      <c r="F236">
        <f>prices!F236</f>
        <v>24.181818181818183</v>
      </c>
    </row>
    <row r="237" spans="1:6">
      <c r="A237" s="1">
        <v>28307</v>
      </c>
      <c r="B237">
        <v>58.027999999999999</v>
      </c>
      <c r="C237">
        <f>prices!E237</f>
        <v>22.861842105263158</v>
      </c>
      <c r="D237">
        <f>world_IP!B236</f>
        <v>44.609050000000003</v>
      </c>
      <c r="E237">
        <f>'delta inventories'!J238</f>
        <v>0.20023211473567082</v>
      </c>
      <c r="F237">
        <f>prices!F237</f>
        <v>23.75</v>
      </c>
    </row>
    <row r="238" spans="1:6">
      <c r="A238" s="1">
        <v>28338</v>
      </c>
      <c r="B238">
        <v>58.853999999999999</v>
      </c>
      <c r="C238">
        <f>prices!E238</f>
        <v>24.304418985270047</v>
      </c>
      <c r="D238">
        <f>world_IP!B237</f>
        <v>44.895209999999999</v>
      </c>
      <c r="E238">
        <f>'delta inventories'!J239</f>
        <v>0.46271499685569706</v>
      </c>
      <c r="F238">
        <f>prices!F238</f>
        <v>24.026186579378066</v>
      </c>
    </row>
    <row r="239" spans="1:6">
      <c r="A239" s="1">
        <v>28369</v>
      </c>
      <c r="B239">
        <v>60.088999999999999</v>
      </c>
      <c r="C239">
        <f>prices!E239</f>
        <v>24.225122349102776</v>
      </c>
      <c r="D239">
        <f>world_IP!B238</f>
        <v>45.028599999999997</v>
      </c>
      <c r="E239">
        <f>'delta inventories'!J240</f>
        <v>-0.607780793444054</v>
      </c>
      <c r="F239">
        <f>prices!F239</f>
        <v>23.65415986949429</v>
      </c>
    </row>
    <row r="240" spans="1:6">
      <c r="A240" s="1">
        <v>28399</v>
      </c>
      <c r="B240">
        <v>59.960999999999999</v>
      </c>
      <c r="C240">
        <f>prices!E240</f>
        <v>24.107142857142858</v>
      </c>
      <c r="D240">
        <f>world_IP!B239</f>
        <v>44.999859999999998</v>
      </c>
      <c r="E240">
        <f>'delta inventories'!J241</f>
        <v>1.1400064329306454</v>
      </c>
      <c r="F240">
        <f>prices!F240</f>
        <v>23.636363636363637</v>
      </c>
    </row>
    <row r="241" spans="1:6">
      <c r="A241" s="1">
        <v>28430</v>
      </c>
      <c r="B241">
        <v>61.113</v>
      </c>
      <c r="C241">
        <f>prices!E241</f>
        <v>23.951612903225808</v>
      </c>
      <c r="D241">
        <f>world_IP!B240</f>
        <v>45.011220000000002</v>
      </c>
      <c r="E241">
        <f>'delta inventories'!J242</f>
        <v>0.89332708473732581</v>
      </c>
      <c r="F241">
        <f>prices!F241</f>
        <v>23.56451612903226</v>
      </c>
    </row>
    <row r="242" spans="1:6">
      <c r="A242" s="1">
        <v>28460</v>
      </c>
      <c r="B242">
        <v>62.35</v>
      </c>
      <c r="C242">
        <f>prices!E242</f>
        <v>23.836276083467094</v>
      </c>
      <c r="D242">
        <f>world_IP!B241</f>
        <v>45.374969999999998</v>
      </c>
      <c r="E242">
        <f>'delta inventories'!J243</f>
        <v>-0.32135403987053246</v>
      </c>
      <c r="F242">
        <f>prices!F242</f>
        <v>23.691813804173357</v>
      </c>
    </row>
    <row r="243" spans="1:6">
      <c r="A243" s="1">
        <v>28491</v>
      </c>
      <c r="B243">
        <v>56.704999999999998</v>
      </c>
      <c r="C243">
        <f>prices!E243</f>
        <v>23.684210526315788</v>
      </c>
      <c r="D243">
        <f>world_IP!B242</f>
        <v>45.28913</v>
      </c>
      <c r="E243">
        <f>'delta inventories'!J244</f>
        <v>0.58121898622087886</v>
      </c>
      <c r="F243">
        <f>prices!F243</f>
        <v>23.157894736842103</v>
      </c>
    </row>
    <row r="244" spans="1:6">
      <c r="A244" s="1">
        <v>28522</v>
      </c>
      <c r="B244">
        <v>58.207999999999998</v>
      </c>
      <c r="C244">
        <f>prices!E244</f>
        <v>23.571428571428573</v>
      </c>
      <c r="D244">
        <f>world_IP!B243</f>
        <v>45.133670000000002</v>
      </c>
      <c r="E244">
        <f>'delta inventories'!J245</f>
        <v>-0.30807525131329533</v>
      </c>
      <c r="F244">
        <f>prices!F244</f>
        <v>22.873015873015873</v>
      </c>
    </row>
    <row r="245" spans="1:6">
      <c r="A245" s="1">
        <v>28550</v>
      </c>
      <c r="B245">
        <v>58.716999999999999</v>
      </c>
      <c r="C245">
        <f>prices!E245</f>
        <v>23.422712933753942</v>
      </c>
      <c r="D245">
        <f>world_IP!B244</f>
        <v>45.484670000000001</v>
      </c>
      <c r="E245">
        <f>'delta inventories'!J246</f>
        <v>1.7860474241321578</v>
      </c>
      <c r="F245">
        <f>prices!F245</f>
        <v>22.981072555205049</v>
      </c>
    </row>
    <row r="246" spans="1:6">
      <c r="A246" s="1">
        <v>28581</v>
      </c>
      <c r="B246">
        <v>59.61</v>
      </c>
      <c r="C246">
        <f>prices!E246</f>
        <v>23.239436619718312</v>
      </c>
      <c r="D246">
        <f>world_IP!B245</f>
        <v>46.526989999999998</v>
      </c>
      <c r="E246">
        <f>'delta inventories'!J247</f>
        <v>0.16337138263287596</v>
      </c>
      <c r="F246">
        <f>prices!F246</f>
        <v>22.535211267605636</v>
      </c>
    </row>
    <row r="247" spans="1:6">
      <c r="A247" s="1">
        <v>28611</v>
      </c>
      <c r="B247">
        <v>58.595999999999997</v>
      </c>
      <c r="C247">
        <f>prices!E247</f>
        <v>23.023255813953487</v>
      </c>
      <c r="D247">
        <f>world_IP!B246</f>
        <v>46.19706</v>
      </c>
      <c r="E247">
        <f>'delta inventories'!J248</f>
        <v>-1.326196069350444</v>
      </c>
      <c r="F247">
        <f>prices!F247</f>
        <v>22.496124031007753</v>
      </c>
    </row>
    <row r="248" spans="1:6">
      <c r="A248" s="1">
        <v>28642</v>
      </c>
      <c r="B248">
        <v>59.981000000000002</v>
      </c>
      <c r="C248">
        <f>prices!E248</f>
        <v>22.846153846153847</v>
      </c>
      <c r="D248">
        <f>world_IP!B247</f>
        <v>46.451059999999998</v>
      </c>
      <c r="E248">
        <f>'delta inventories'!J249</f>
        <v>1.1288033858586672</v>
      </c>
      <c r="F248">
        <f>prices!F248</f>
        <v>22.369230769230768</v>
      </c>
    </row>
    <row r="249" spans="1:6">
      <c r="A249" s="1">
        <v>28672</v>
      </c>
      <c r="B249">
        <v>59.555</v>
      </c>
      <c r="C249">
        <f>prices!E249</f>
        <v>22.671755725190838</v>
      </c>
      <c r="D249">
        <f>world_IP!B248</f>
        <v>46.605260000000001</v>
      </c>
      <c r="E249">
        <f>'delta inventories'!J250</f>
        <v>0.58942952825725781</v>
      </c>
      <c r="F249">
        <f>prices!F249</f>
        <v>22.122137404580151</v>
      </c>
    </row>
    <row r="250" spans="1:6">
      <c r="A250" s="1">
        <v>28703</v>
      </c>
      <c r="B250">
        <v>60.356999999999999</v>
      </c>
      <c r="C250">
        <f>prices!E250</f>
        <v>22.534142640364188</v>
      </c>
      <c r="D250">
        <f>world_IP!B249</f>
        <v>46.900239999999997</v>
      </c>
      <c r="E250">
        <f>'delta inventories'!J251</f>
        <v>-1.3102854519411764</v>
      </c>
      <c r="F250">
        <f>prices!F250</f>
        <v>21.942336874051591</v>
      </c>
    </row>
    <row r="251" spans="1:6">
      <c r="A251" s="1">
        <v>28734</v>
      </c>
      <c r="B251">
        <v>62.476999999999997</v>
      </c>
      <c r="C251">
        <f>prices!E251</f>
        <v>22.330827067669173</v>
      </c>
      <c r="D251">
        <f>world_IP!B250</f>
        <v>47.256210000000003</v>
      </c>
      <c r="E251">
        <f>'delta inventories'!J252</f>
        <v>1.3060253234708523</v>
      </c>
      <c r="F251">
        <f>prices!F251</f>
        <v>21.849624060150376</v>
      </c>
    </row>
    <row r="252" spans="1:6">
      <c r="A252" s="1">
        <v>28764</v>
      </c>
      <c r="B252">
        <v>62.905999999999999</v>
      </c>
      <c r="C252">
        <f>prices!E252</f>
        <v>22.131147540983608</v>
      </c>
      <c r="D252">
        <f>world_IP!B251</f>
        <v>47.410089999999997</v>
      </c>
      <c r="E252">
        <f>'delta inventories'!J253</f>
        <v>1.2016964108488812</v>
      </c>
      <c r="F252">
        <f>prices!F252</f>
        <v>21.803278688524593</v>
      </c>
    </row>
    <row r="253" spans="1:6">
      <c r="A253" s="1">
        <v>28795</v>
      </c>
      <c r="B253">
        <v>63.054000000000002</v>
      </c>
      <c r="C253">
        <f>prices!E253</f>
        <v>22</v>
      </c>
      <c r="D253">
        <f>world_IP!B252</f>
        <v>47.709699999999998</v>
      </c>
      <c r="E253">
        <f>'delta inventories'!J254</f>
        <v>0.38008903587586507</v>
      </c>
      <c r="F253">
        <f>prices!F253</f>
        <v>21.837037037037039</v>
      </c>
    </row>
    <row r="254" spans="1:6">
      <c r="A254" s="1">
        <v>28825</v>
      </c>
      <c r="B254">
        <v>61.691000000000003</v>
      </c>
      <c r="C254">
        <f>prices!E254</f>
        <v>21.870397643593517</v>
      </c>
      <c r="D254">
        <f>world_IP!B253</f>
        <v>48.442590000000003</v>
      </c>
      <c r="E254">
        <f>'delta inventories'!J255</f>
        <v>-0.60853728385539263</v>
      </c>
      <c r="F254">
        <f>prices!F254</f>
        <v>22.002945508100144</v>
      </c>
    </row>
    <row r="255" spans="1:6">
      <c r="A255" s="1">
        <v>28856</v>
      </c>
      <c r="B255">
        <v>60.148000000000003</v>
      </c>
      <c r="C255">
        <f>prices!E255</f>
        <v>21.678832116788321</v>
      </c>
      <c r="D255">
        <f>world_IP!B254</f>
        <v>47.553100000000001</v>
      </c>
      <c r="E255">
        <f>'delta inventories'!J256</f>
        <v>-0.13233665897751984</v>
      </c>
      <c r="F255">
        <f>prices!F255</f>
        <v>22.627737226277372</v>
      </c>
    </row>
    <row r="256" spans="1:6">
      <c r="A256" s="1">
        <v>28887</v>
      </c>
      <c r="B256">
        <v>60.472999999999999</v>
      </c>
      <c r="C256">
        <f>prices!E256</f>
        <v>22.904624277456648</v>
      </c>
      <c r="D256">
        <f>world_IP!B255</f>
        <v>48.014449999999997</v>
      </c>
      <c r="E256">
        <f>'delta inventories'!J257</f>
        <v>0.67099139477463521</v>
      </c>
      <c r="F256">
        <f>prices!F256</f>
        <v>22.947976878612717</v>
      </c>
    </row>
    <row r="257" spans="1:6">
      <c r="A257" s="1">
        <v>28915</v>
      </c>
      <c r="B257">
        <v>61.633000000000003</v>
      </c>
      <c r="C257">
        <f>prices!E257</f>
        <v>22.675250357653788</v>
      </c>
      <c r="D257">
        <f>world_IP!B256</f>
        <v>48.24409</v>
      </c>
      <c r="E257">
        <f>'delta inventories'!J258</f>
        <v>2.3314109333358974</v>
      </c>
      <c r="F257">
        <f>prices!F257</f>
        <v>23.476394849785407</v>
      </c>
    </row>
    <row r="258" spans="1:6">
      <c r="A258" s="1">
        <v>28946</v>
      </c>
      <c r="B258">
        <v>62.87</v>
      </c>
      <c r="C258">
        <f>prices!E258</f>
        <v>22.450424929178471</v>
      </c>
      <c r="D258">
        <f>world_IP!B257</f>
        <v>48.3018</v>
      </c>
      <c r="E258">
        <f>'delta inventories'!J259</f>
        <v>0.46005735397753478</v>
      </c>
      <c r="F258">
        <f>prices!F258</f>
        <v>24.900849858356938</v>
      </c>
    </row>
    <row r="259" spans="1:6">
      <c r="A259" s="1">
        <v>28976</v>
      </c>
      <c r="B259">
        <v>62.667000000000002</v>
      </c>
      <c r="C259">
        <f>prices!E259</f>
        <v>25.350140056022411</v>
      </c>
      <c r="D259">
        <f>world_IP!B258</f>
        <v>48.656480000000002</v>
      </c>
      <c r="E259">
        <f>'delta inventories'!J260</f>
        <v>3.1261377320862885E-2</v>
      </c>
      <c r="F259">
        <f>prices!F259</f>
        <v>26.610644257703079</v>
      </c>
    </row>
    <row r="260" spans="1:6">
      <c r="A260" s="1">
        <v>29007</v>
      </c>
      <c r="B260">
        <v>62.918999999999997</v>
      </c>
      <c r="C260">
        <f>prices!E260</f>
        <v>26.454293628808866</v>
      </c>
      <c r="D260">
        <f>world_IP!B259</f>
        <v>48.856630000000003</v>
      </c>
      <c r="E260">
        <f>'delta inventories'!J261</f>
        <v>1.3540218285678145</v>
      </c>
      <c r="F260">
        <f>prices!F260</f>
        <v>29.127423822714679</v>
      </c>
    </row>
    <row r="261" spans="1:6">
      <c r="A261" s="1">
        <v>29037</v>
      </c>
      <c r="B261">
        <v>63.552</v>
      </c>
      <c r="C261">
        <f>prices!E261</f>
        <v>29.794520547945204</v>
      </c>
      <c r="D261">
        <f>world_IP!B260</f>
        <v>48.969990000000003</v>
      </c>
      <c r="E261">
        <f>'delta inventories'!J262</f>
        <v>-1.3672208452875667</v>
      </c>
      <c r="F261">
        <f>prices!F261</f>
        <v>31.63013698630137</v>
      </c>
    </row>
    <row r="262" spans="1:6">
      <c r="A262" s="1">
        <v>29068</v>
      </c>
      <c r="B262">
        <v>63.424999999999997</v>
      </c>
      <c r="C262">
        <f>prices!E262</f>
        <v>35.956580732700132</v>
      </c>
      <c r="D262">
        <f>world_IP!B261</f>
        <v>49.126100000000001</v>
      </c>
      <c r="E262">
        <f>'delta inventories'!J263</f>
        <v>1.0832391178286063</v>
      </c>
      <c r="F262">
        <f>prices!F262</f>
        <v>32.537313432835816</v>
      </c>
    </row>
    <row r="263" spans="1:6">
      <c r="A263" s="1">
        <v>29099</v>
      </c>
      <c r="B263">
        <v>63.183</v>
      </c>
      <c r="C263">
        <f>prices!E263</f>
        <v>38.306451612903224</v>
      </c>
      <c r="D263">
        <f>world_IP!B262</f>
        <v>49.020589999999999</v>
      </c>
      <c r="E263">
        <f>'delta inventories'!J264</f>
        <v>0.3544530428968824</v>
      </c>
      <c r="F263">
        <f>prices!F263</f>
        <v>33.682795698924728</v>
      </c>
    </row>
    <row r="264" spans="1:6">
      <c r="A264" s="1">
        <v>29129</v>
      </c>
      <c r="B264">
        <v>63.628999999999998</v>
      </c>
      <c r="C264">
        <f>prices!E264</f>
        <v>38.563829787234042</v>
      </c>
      <c r="D264">
        <f>world_IP!B263</f>
        <v>49.241840000000003</v>
      </c>
      <c r="E264">
        <f>'delta inventories'!J265</f>
        <v>2.5025189470184839</v>
      </c>
      <c r="F264">
        <f>prices!F264</f>
        <v>33.311170212765958</v>
      </c>
    </row>
    <row r="265" spans="1:6">
      <c r="A265" s="1">
        <v>29160</v>
      </c>
      <c r="B265">
        <v>63.954000000000001</v>
      </c>
      <c r="C265">
        <f>prices!E265</f>
        <v>40.789473684210527</v>
      </c>
      <c r="D265">
        <f>world_IP!B264</f>
        <v>49.47119</v>
      </c>
      <c r="E265">
        <f>'delta inventories'!J266</f>
        <v>0.30425148128683571</v>
      </c>
      <c r="F265">
        <f>prices!F265</f>
        <v>35.55263157894737</v>
      </c>
    </row>
    <row r="266" spans="1:6">
      <c r="A266" s="1">
        <v>29190</v>
      </c>
      <c r="B266">
        <v>63.49</v>
      </c>
      <c r="C266">
        <f>prices!E266</f>
        <v>42.262678803641087</v>
      </c>
      <c r="D266">
        <f>world_IP!B265</f>
        <v>49.640689999999999</v>
      </c>
      <c r="E266">
        <f>'delta inventories'!J267</f>
        <v>-0.98589038091241954</v>
      </c>
      <c r="F266">
        <f>prices!F266</f>
        <v>37.594278283485046</v>
      </c>
    </row>
    <row r="267" spans="1:6">
      <c r="A267" s="1">
        <v>29221</v>
      </c>
      <c r="B267">
        <v>62.348011</v>
      </c>
      <c r="C267">
        <f>prices!E267</f>
        <v>41.666666666666664</v>
      </c>
      <c r="D267">
        <f>world_IP!B266</f>
        <v>49.815550000000002</v>
      </c>
      <c r="E267">
        <f>'delta inventories'!J268</f>
        <v>2.1938349981453849</v>
      </c>
      <c r="F267">
        <f>prices!F267</f>
        <v>39.42307692307692</v>
      </c>
    </row>
    <row r="268" spans="1:6">
      <c r="A268" s="1">
        <v>29252</v>
      </c>
      <c r="B268">
        <v>62.715756999999996</v>
      </c>
      <c r="C268">
        <f>prices!E268</f>
        <v>46.835443037974684</v>
      </c>
      <c r="D268">
        <f>world_IP!B267</f>
        <v>49.991300000000003</v>
      </c>
      <c r="E268">
        <f>'delta inventories'!J269</f>
        <v>1.0263194982740371</v>
      </c>
      <c r="F268">
        <f>prices!F268</f>
        <v>41.0126582278481</v>
      </c>
    </row>
    <row r="269" spans="1:6">
      <c r="A269" s="1">
        <v>29281</v>
      </c>
      <c r="B269">
        <v>61.647494000000002</v>
      </c>
      <c r="C269">
        <f>prices!E269</f>
        <v>47.44069912609239</v>
      </c>
      <c r="D269">
        <f>world_IP!B268</f>
        <v>50.015659999999997</v>
      </c>
      <c r="E269">
        <f>'delta inventories'!J270</f>
        <v>0.1753737325470163</v>
      </c>
      <c r="F269">
        <f>prices!F269</f>
        <v>41.722846441947567</v>
      </c>
    </row>
    <row r="270" spans="1:6">
      <c r="A270" s="1">
        <v>29312</v>
      </c>
      <c r="B270">
        <v>60.391359999999999</v>
      </c>
      <c r="C270">
        <f>prices!E270</f>
        <v>48.825710754017301</v>
      </c>
      <c r="D270">
        <f>world_IP!B269</f>
        <v>49.377110000000002</v>
      </c>
      <c r="E270">
        <f>'delta inventories'!J271</f>
        <v>1.5165693349167675</v>
      </c>
      <c r="F270">
        <f>prices!F270</f>
        <v>41.45859085290482</v>
      </c>
    </row>
    <row r="271" spans="1:6">
      <c r="A271" s="1">
        <v>29342</v>
      </c>
      <c r="B271">
        <v>59.778782</v>
      </c>
      <c r="C271">
        <f>prices!E271</f>
        <v>48.347613219094242</v>
      </c>
      <c r="D271">
        <f>world_IP!B270</f>
        <v>48.744500000000002</v>
      </c>
      <c r="E271">
        <f>'delta inventories'!J272</f>
        <v>0.45462074638173106</v>
      </c>
      <c r="F271">
        <f>prices!F271</f>
        <v>42.019583843329251</v>
      </c>
    </row>
    <row r="272" spans="1:6">
      <c r="A272" s="1">
        <v>29373</v>
      </c>
      <c r="B272">
        <v>60.008624000000005</v>
      </c>
      <c r="C272">
        <f>prices!E272</f>
        <v>47.878787878787875</v>
      </c>
      <c r="D272">
        <f>world_IP!B271</f>
        <v>48.589689999999997</v>
      </c>
      <c r="E272">
        <f>'delta inventories'!J273</f>
        <v>-0.24633159066709981</v>
      </c>
      <c r="F272">
        <f>prices!F272</f>
        <v>41.79393939393939</v>
      </c>
    </row>
    <row r="273" spans="1:6">
      <c r="A273" s="1">
        <v>29403</v>
      </c>
      <c r="B273">
        <v>59.608899000000001</v>
      </c>
      <c r="C273">
        <f>prices!E273</f>
        <v>47.820823244552059</v>
      </c>
      <c r="D273">
        <f>world_IP!B272</f>
        <v>48.331539999999997</v>
      </c>
      <c r="E273">
        <f>'delta inventories'!J274</f>
        <v>-0.3438960593015053</v>
      </c>
      <c r="F273">
        <f>prices!F273</f>
        <v>41.779661016949156</v>
      </c>
    </row>
    <row r="274" spans="1:6">
      <c r="A274" s="1">
        <v>29434</v>
      </c>
      <c r="B274">
        <v>59.446012000000003</v>
      </c>
      <c r="C274">
        <f>prices!E274</f>
        <v>45.67307692307692</v>
      </c>
      <c r="D274">
        <f>world_IP!B273</f>
        <v>48.287430000000001</v>
      </c>
      <c r="E274">
        <f>'delta inventories'!J275</f>
        <v>1.0755093334644108</v>
      </c>
      <c r="F274">
        <f>prices!F274</f>
        <v>41.394230769230766</v>
      </c>
    </row>
    <row r="275" spans="1:6">
      <c r="A275" s="1">
        <v>29465</v>
      </c>
      <c r="B275">
        <v>58.297803000000002</v>
      </c>
      <c r="C275">
        <f>prices!E275</f>
        <v>42.908224076281286</v>
      </c>
      <c r="D275">
        <f>world_IP!B274</f>
        <v>48.242899999999999</v>
      </c>
      <c r="E275">
        <f>'delta inventories'!J276</f>
        <v>-1.1701397287934818</v>
      </c>
      <c r="F275">
        <f>prices!F275</f>
        <v>41.072705601907032</v>
      </c>
    </row>
    <row r="276" spans="1:6">
      <c r="A276" s="1">
        <v>29495</v>
      </c>
      <c r="B276">
        <v>55.842495999999997</v>
      </c>
      <c r="C276">
        <f>prices!E276</f>
        <v>42.502951593860686</v>
      </c>
      <c r="D276">
        <f>world_IP!B275</f>
        <v>48.521850000000001</v>
      </c>
      <c r="E276">
        <f>'delta inventories'!J277</f>
        <v>0.7696972318728813</v>
      </c>
      <c r="F276">
        <f>prices!F276</f>
        <v>40.885478158205437</v>
      </c>
    </row>
    <row r="277" spans="1:6">
      <c r="A277" s="1">
        <v>29526</v>
      </c>
      <c r="B277">
        <v>56.668925999999999</v>
      </c>
      <c r="C277">
        <f>prices!E277</f>
        <v>42.056074766355145</v>
      </c>
      <c r="D277">
        <f>world_IP!B276</f>
        <v>48.96902</v>
      </c>
      <c r="E277">
        <f>'delta inventories'!J278</f>
        <v>3.3706429160514924E-2</v>
      </c>
      <c r="F277">
        <f>prices!F277</f>
        <v>40.992990654205613</v>
      </c>
    </row>
    <row r="278" spans="1:6">
      <c r="A278" s="1">
        <v>29556</v>
      </c>
      <c r="B278">
        <v>58.047975000000001</v>
      </c>
      <c r="C278">
        <f>prices!E278</f>
        <v>42.824074074074069</v>
      </c>
      <c r="D278">
        <f>world_IP!B277</f>
        <v>48.983820000000001</v>
      </c>
      <c r="E278">
        <f>'delta inventories'!J279</f>
        <v>-1.2580299592220554</v>
      </c>
      <c r="F278">
        <f>prices!F278</f>
        <v>41.238425925925931</v>
      </c>
    </row>
    <row r="279" spans="1:6">
      <c r="A279" s="1">
        <v>29587</v>
      </c>
      <c r="B279">
        <v>57.891773000000001</v>
      </c>
      <c r="C279">
        <f>prices!E279</f>
        <v>43.577981651376149</v>
      </c>
      <c r="D279">
        <f>world_IP!B278</f>
        <v>48.845440000000004</v>
      </c>
      <c r="E279">
        <f>'delta inventories'!J280</f>
        <v>2.6668580057930527</v>
      </c>
      <c r="F279">
        <f>prices!F279</f>
        <v>44.552752293577981</v>
      </c>
    </row>
    <row r="280" spans="1:6">
      <c r="A280" s="1">
        <v>29618</v>
      </c>
      <c r="B280">
        <v>58.156648999999994</v>
      </c>
      <c r="C280">
        <f>prices!E280</f>
        <v>43.18181818181818</v>
      </c>
      <c r="D280">
        <f>world_IP!B279</f>
        <v>49.082419999999999</v>
      </c>
      <c r="E280">
        <f>'delta inventories'!J281</f>
        <v>1.0149625965704834</v>
      </c>
      <c r="F280">
        <f>prices!F280</f>
        <v>44.31818181818182</v>
      </c>
    </row>
    <row r="281" spans="1:6">
      <c r="A281" s="1">
        <v>29646</v>
      </c>
      <c r="B281">
        <v>58.809341999999994</v>
      </c>
      <c r="C281">
        <f>prices!E281</f>
        <v>42.889390519187359</v>
      </c>
      <c r="D281">
        <f>world_IP!B280</f>
        <v>48.90804</v>
      </c>
      <c r="E281">
        <f>'delta inventories'!J282</f>
        <v>2.5471016494946448</v>
      </c>
      <c r="F281">
        <f>prices!F281</f>
        <v>43.239277652370205</v>
      </c>
    </row>
    <row r="282" spans="1:6">
      <c r="A282" s="1">
        <v>29677</v>
      </c>
      <c r="B282">
        <v>57.803815</v>
      </c>
      <c r="C282">
        <f>prices!E282</f>
        <v>42.648709315375982</v>
      </c>
      <c r="D282">
        <f>world_IP!B281</f>
        <v>48.848390000000002</v>
      </c>
      <c r="E282">
        <f>'delta inventories'!J283</f>
        <v>2.2947908284365042</v>
      </c>
      <c r="F282">
        <f>prices!F282</f>
        <v>43.108866442199776</v>
      </c>
    </row>
    <row r="283" spans="1:6">
      <c r="A283" s="1">
        <v>29707</v>
      </c>
      <c r="B283">
        <v>56.994194999999998</v>
      </c>
      <c r="C283">
        <f>prices!E283</f>
        <v>42.363433667781493</v>
      </c>
      <c r="D283">
        <f>world_IP!B282</f>
        <v>48.889569999999999</v>
      </c>
      <c r="E283">
        <f>'delta inventories'!J284</f>
        <v>1.5835434983696308</v>
      </c>
      <c r="F283">
        <f>prices!F283</f>
        <v>42.1850613154961</v>
      </c>
    </row>
    <row r="284" spans="1:6">
      <c r="A284" s="1">
        <v>29738</v>
      </c>
      <c r="B284">
        <v>56.310516999999997</v>
      </c>
      <c r="C284">
        <f>prices!E284</f>
        <v>39.77900552486188</v>
      </c>
      <c r="D284">
        <f>world_IP!B283</f>
        <v>49.105690000000003</v>
      </c>
      <c r="E284">
        <f>'delta inventories'!J285</f>
        <v>0.53596502126417922</v>
      </c>
      <c r="F284">
        <f>prices!F284</f>
        <v>40.917127071823202</v>
      </c>
    </row>
    <row r="285" spans="1:6">
      <c r="A285" s="1">
        <v>29768</v>
      </c>
      <c r="B285">
        <v>55.016126</v>
      </c>
      <c r="C285">
        <f>prices!E285</f>
        <v>39.344262295081968</v>
      </c>
      <c r="D285">
        <f>world_IP!B284</f>
        <v>49.410440000000001</v>
      </c>
      <c r="E285">
        <f>'delta inventories'!J286</f>
        <v>1.4985444540909367</v>
      </c>
      <c r="F285">
        <f>prices!F285</f>
        <v>39.978142076502735</v>
      </c>
    </row>
    <row r="286" spans="1:6">
      <c r="A286" s="1">
        <v>29799</v>
      </c>
      <c r="B286">
        <v>54.079566</v>
      </c>
      <c r="C286">
        <f>prices!E286</f>
        <v>39.045553145336221</v>
      </c>
      <c r="D286">
        <f>world_IP!B285</f>
        <v>49.127949999999998</v>
      </c>
      <c r="E286">
        <f>'delta inventories'!J287</f>
        <v>-1.6907127695585433</v>
      </c>
      <c r="F286">
        <f>prices!F286</f>
        <v>38.850325379609544</v>
      </c>
    </row>
    <row r="287" spans="1:6">
      <c r="A287" s="1">
        <v>29830</v>
      </c>
      <c r="B287">
        <v>54.190514</v>
      </c>
      <c r="C287">
        <f>prices!E287</f>
        <v>38.66809881847476</v>
      </c>
      <c r="D287">
        <f>world_IP!B286</f>
        <v>49.284840000000003</v>
      </c>
      <c r="E287">
        <f>'delta inventories'!J288</f>
        <v>1.1956780840686552</v>
      </c>
      <c r="F287">
        <f>prices!F287</f>
        <v>38.066595059076263</v>
      </c>
    </row>
    <row r="288" spans="1:6">
      <c r="A288" s="1">
        <v>29860</v>
      </c>
      <c r="B288">
        <v>54.556341999999994</v>
      </c>
      <c r="C288">
        <f>prices!E288</f>
        <v>37.473233404710918</v>
      </c>
      <c r="D288">
        <f>world_IP!B287</f>
        <v>49.30048</v>
      </c>
      <c r="E288">
        <f>'delta inventories'!J289</f>
        <v>3.2880087019019886</v>
      </c>
      <c r="F288">
        <f>prices!F288</f>
        <v>37.933618843683078</v>
      </c>
    </row>
    <row r="289" spans="1:6">
      <c r="A289" s="1">
        <v>29891</v>
      </c>
      <c r="B289">
        <v>53.982612000000003</v>
      </c>
      <c r="C289">
        <f>prices!E289</f>
        <v>38.379530916844352</v>
      </c>
      <c r="D289">
        <f>world_IP!B288</f>
        <v>49.087879999999998</v>
      </c>
      <c r="E289">
        <f>'delta inventories'!J290</f>
        <v>1.3491435068444295</v>
      </c>
      <c r="F289">
        <f>prices!F289</f>
        <v>38.603411513859278</v>
      </c>
    </row>
    <row r="290" spans="1:6">
      <c r="A290" s="1">
        <v>29921</v>
      </c>
      <c r="B290">
        <v>54.949157</v>
      </c>
      <c r="C290">
        <f>prices!E290</f>
        <v>37.194473963868226</v>
      </c>
      <c r="D290">
        <f>world_IP!B289</f>
        <v>48.724229999999999</v>
      </c>
      <c r="E290">
        <f>'delta inventories'!J291</f>
        <v>0.73768353902204897</v>
      </c>
      <c r="F290">
        <f>prices!F290</f>
        <v>38.204038257173224</v>
      </c>
    </row>
    <row r="291" spans="1:6">
      <c r="A291" s="1">
        <v>29952</v>
      </c>
      <c r="B291">
        <v>54.696332999999996</v>
      </c>
      <c r="C291">
        <f>prices!E291</f>
        <v>35.858050847457626</v>
      </c>
      <c r="D291">
        <f>world_IP!B290</f>
        <v>48.50826</v>
      </c>
      <c r="E291">
        <f>'delta inventories'!J292</f>
        <v>1.7096941717479828</v>
      </c>
      <c r="F291">
        <f>prices!F291</f>
        <v>37.648305084745758</v>
      </c>
    </row>
    <row r="292" spans="1:6">
      <c r="A292" s="1">
        <v>29983</v>
      </c>
      <c r="B292">
        <v>54.057656000000001</v>
      </c>
      <c r="C292">
        <f>prices!E292</f>
        <v>33.326293558606125</v>
      </c>
      <c r="D292">
        <f>world_IP!B291</f>
        <v>48.707389999999997</v>
      </c>
      <c r="E292">
        <f>'delta inventories'!J293</f>
        <v>0.93563978066513065</v>
      </c>
      <c r="F292">
        <f>prices!F292</f>
        <v>37.465681098204854</v>
      </c>
    </row>
    <row r="293" spans="1:6">
      <c r="A293" s="1">
        <v>30011</v>
      </c>
      <c r="B293">
        <v>52.235578000000004</v>
      </c>
      <c r="C293">
        <f>prices!E293</f>
        <v>30.073917634635691</v>
      </c>
      <c r="D293">
        <f>world_IP!B292</f>
        <v>48.738370000000003</v>
      </c>
      <c r="E293">
        <f>'delta inventories'!J294</f>
        <v>-0.52536629310653105</v>
      </c>
      <c r="F293">
        <f>prices!F293</f>
        <v>35.976768743400207</v>
      </c>
    </row>
    <row r="294" spans="1:6">
      <c r="A294" s="1">
        <v>30042</v>
      </c>
      <c r="B294">
        <v>50.937233999999997</v>
      </c>
      <c r="C294">
        <f>prices!E294</f>
        <v>35.21052631578948</v>
      </c>
      <c r="D294">
        <f>world_IP!B293</f>
        <v>48.595739999999999</v>
      </c>
      <c r="E294">
        <f>'delta inventories'!J295</f>
        <v>0.16019886579424789</v>
      </c>
      <c r="F294">
        <f>prices!F294</f>
        <v>34.547368421052632</v>
      </c>
    </row>
    <row r="295" spans="1:6">
      <c r="A295" s="1">
        <v>30072</v>
      </c>
      <c r="B295">
        <v>51.782806999999998</v>
      </c>
      <c r="C295">
        <f>prices!E295</f>
        <v>37.466110531803963</v>
      </c>
      <c r="D295">
        <f>world_IP!B294</f>
        <v>48.335929999999998</v>
      </c>
      <c r="E295">
        <f>'delta inventories'!J296</f>
        <v>-0.13282074071677413</v>
      </c>
      <c r="F295">
        <f>prices!F295</f>
        <v>34.181438998957248</v>
      </c>
    </row>
    <row r="296" spans="1:6">
      <c r="A296" s="1">
        <v>30103</v>
      </c>
      <c r="B296">
        <v>53.723824999999998</v>
      </c>
      <c r="C296">
        <f>prices!E296</f>
        <v>36.154639175257735</v>
      </c>
      <c r="D296">
        <f>world_IP!B295</f>
        <v>48.062019999999997</v>
      </c>
      <c r="E296">
        <f>'delta inventories'!J297</f>
        <v>-0.17327796985536914</v>
      </c>
      <c r="F296">
        <f>prices!F296</f>
        <v>34.835051546391753</v>
      </c>
    </row>
    <row r="297" spans="1:6">
      <c r="A297" s="1">
        <v>30133</v>
      </c>
      <c r="B297">
        <v>53.304036999999994</v>
      </c>
      <c r="C297">
        <f>prices!E297</f>
        <v>35.035897435897432</v>
      </c>
      <c r="D297">
        <f>world_IP!B296</f>
        <v>47.847999999999999</v>
      </c>
      <c r="E297">
        <f>'delta inventories'!J298</f>
        <v>0.64218022905033312</v>
      </c>
      <c r="F297">
        <f>prices!F297</f>
        <v>34.297435897435896</v>
      </c>
    </row>
    <row r="298" spans="1:6">
      <c r="A298" s="1">
        <v>30164</v>
      </c>
      <c r="B298">
        <v>53.226076999999997</v>
      </c>
      <c r="C298">
        <f>prices!E298</f>
        <v>34.749232343909931</v>
      </c>
      <c r="D298">
        <f>world_IP!B297</f>
        <v>47.622950000000003</v>
      </c>
      <c r="E298">
        <f>'delta inventories'!J299</f>
        <v>1.9324949822062492</v>
      </c>
      <c r="F298">
        <f>prices!F298</f>
        <v>33.725690890481069</v>
      </c>
    </row>
    <row r="299" spans="1:6">
      <c r="A299" s="1">
        <v>30195</v>
      </c>
      <c r="B299">
        <v>53.081150000000001</v>
      </c>
      <c r="C299">
        <f>prices!E299</f>
        <v>36.468781985670425</v>
      </c>
      <c r="D299">
        <f>world_IP!B298</f>
        <v>47.736429999999999</v>
      </c>
      <c r="E299">
        <f>'delta inventories'!J300</f>
        <v>-1.1223950553453295</v>
      </c>
      <c r="F299">
        <f>prices!F299</f>
        <v>33.807574206755369</v>
      </c>
    </row>
    <row r="300" spans="1:6">
      <c r="A300" s="1">
        <v>30225</v>
      </c>
      <c r="B300">
        <v>54.797282000000003</v>
      </c>
      <c r="C300">
        <f>prices!E300</f>
        <v>36.371049949031601</v>
      </c>
      <c r="D300">
        <f>world_IP!B299</f>
        <v>47.084099999999999</v>
      </c>
      <c r="E300">
        <f>'delta inventories'!J301</f>
        <v>2.4212403861711262</v>
      </c>
      <c r="F300">
        <f>prices!F300</f>
        <v>33.924566768603469</v>
      </c>
    </row>
    <row r="301" spans="1:6">
      <c r="A301" s="1">
        <v>30256</v>
      </c>
      <c r="B301">
        <v>55.385983999999993</v>
      </c>
      <c r="C301">
        <f>prices!E301</f>
        <v>34.846938775510203</v>
      </c>
      <c r="D301">
        <f>world_IP!B300</f>
        <v>47.00177</v>
      </c>
      <c r="E301">
        <f>'delta inventories'!J302</f>
        <v>1.6487689025781567</v>
      </c>
      <c r="F301">
        <f>prices!F301</f>
        <v>33.765306122448983</v>
      </c>
    </row>
    <row r="302" spans="1:6">
      <c r="A302" s="1">
        <v>30286</v>
      </c>
      <c r="B302">
        <v>54.251557999999996</v>
      </c>
      <c r="C302">
        <f>prices!E302</f>
        <v>32.466734902763562</v>
      </c>
      <c r="D302">
        <f>world_IP!B301</f>
        <v>46.831600000000002</v>
      </c>
      <c r="E302">
        <f>'delta inventories'!J303</f>
        <v>-0.53992648044137459</v>
      </c>
      <c r="F302">
        <f>prices!F302</f>
        <v>33.623336745138175</v>
      </c>
    </row>
    <row r="303" spans="1:6">
      <c r="A303" s="1">
        <v>30317</v>
      </c>
      <c r="B303">
        <v>52.762757000000001</v>
      </c>
      <c r="C303">
        <f>prices!E303</f>
        <v>31.859039836567923</v>
      </c>
      <c r="D303">
        <f>world_IP!B302</f>
        <v>47.397150000000003</v>
      </c>
      <c r="E303">
        <f>'delta inventories'!J304</f>
        <v>2.3535388295573632</v>
      </c>
      <c r="F303">
        <f>prices!F303</f>
        <v>32.073544433094995</v>
      </c>
    </row>
    <row r="304" spans="1:6">
      <c r="A304" s="1">
        <v>30348</v>
      </c>
      <c r="B304">
        <v>49.812050000000006</v>
      </c>
      <c r="C304">
        <f>prices!E304</f>
        <v>29.540816326530614</v>
      </c>
      <c r="D304">
        <f>world_IP!B303</f>
        <v>47.122320000000002</v>
      </c>
      <c r="E304">
        <f>'delta inventories'!J305</f>
        <v>1.2822531525302598</v>
      </c>
      <c r="F304">
        <f>prices!F304</f>
        <v>31.387755102040817</v>
      </c>
    </row>
    <row r="305" spans="1:6">
      <c r="A305" s="1">
        <v>30376</v>
      </c>
      <c r="B305">
        <v>50.735957999999997</v>
      </c>
      <c r="C305">
        <f>prices!E305</f>
        <v>29.378185524974519</v>
      </c>
      <c r="D305">
        <f>world_IP!B304</f>
        <v>47.46125</v>
      </c>
      <c r="E305">
        <f>'delta inventories'!J306</f>
        <v>-0.38925228873000739</v>
      </c>
      <c r="F305">
        <f>prices!F305</f>
        <v>28.980632008154945</v>
      </c>
    </row>
    <row r="306" spans="1:6">
      <c r="A306" s="1">
        <v>30407</v>
      </c>
      <c r="B306">
        <v>50.958936000000001</v>
      </c>
      <c r="C306">
        <f>prices!E306</f>
        <v>30.981781376518221</v>
      </c>
      <c r="D306">
        <f>world_IP!B305</f>
        <v>47.795279999999998</v>
      </c>
      <c r="E306">
        <f>'delta inventories'!J307</f>
        <v>1.7956491263698608</v>
      </c>
      <c r="F306">
        <f>prices!F306</f>
        <v>28.289473684210527</v>
      </c>
    </row>
    <row r="307" spans="1:6">
      <c r="A307" s="1">
        <v>30437</v>
      </c>
      <c r="B307">
        <v>52.658766999999997</v>
      </c>
      <c r="C307">
        <f>prices!E307</f>
        <v>30.241935483870968</v>
      </c>
      <c r="D307">
        <f>world_IP!B306</f>
        <v>47.956159999999997</v>
      </c>
      <c r="E307">
        <f>'delta inventories'!J308</f>
        <v>6.957139504248383E-2</v>
      </c>
      <c r="F307">
        <f>prices!F307</f>
        <v>28.760080645161288</v>
      </c>
    </row>
    <row r="308" spans="1:6">
      <c r="A308" s="1">
        <v>30468</v>
      </c>
      <c r="B308">
        <v>52.868746000000002</v>
      </c>
      <c r="C308">
        <f>prices!E308</f>
        <v>31.187122736418509</v>
      </c>
      <c r="D308">
        <f>world_IP!B307</f>
        <v>48.25271</v>
      </c>
      <c r="E308">
        <f>'delta inventories'!J309</f>
        <v>0.52539824793924239</v>
      </c>
      <c r="F308">
        <f>prices!F308</f>
        <v>29.406438631790742</v>
      </c>
    </row>
    <row r="309" spans="1:6">
      <c r="A309" s="1">
        <v>30498</v>
      </c>
      <c r="B309">
        <v>54.65157</v>
      </c>
      <c r="C309">
        <f>prices!E309</f>
        <v>31.723446893787575</v>
      </c>
      <c r="D309">
        <f>world_IP!B308</f>
        <v>48.384399999999999</v>
      </c>
      <c r="E309">
        <f>'delta inventories'!J310</f>
        <v>-1.0310380828112438</v>
      </c>
      <c r="F309">
        <f>prices!F309</f>
        <v>28.817635270541082</v>
      </c>
    </row>
    <row r="310" spans="1:6">
      <c r="A310" s="1">
        <v>30529</v>
      </c>
      <c r="B310">
        <v>54.498584999999999</v>
      </c>
      <c r="C310">
        <f>prices!E310</f>
        <v>31.878121878121881</v>
      </c>
      <c r="D310">
        <f>world_IP!B309</f>
        <v>48.852400000000003</v>
      </c>
      <c r="E310">
        <f>'delta inventories'!J311</f>
        <v>3.4135253787541155</v>
      </c>
      <c r="F310">
        <f>prices!F310</f>
        <v>29.47052947052947</v>
      </c>
    </row>
    <row r="311" spans="1:6">
      <c r="A311" s="1">
        <v>30560</v>
      </c>
      <c r="B311">
        <v>55.152518999999998</v>
      </c>
      <c r="C311">
        <f>prices!E311</f>
        <v>30.986055776892428</v>
      </c>
      <c r="D311">
        <f>world_IP!B310</f>
        <v>49.355849999999997</v>
      </c>
      <c r="E311">
        <f>'delta inventories'!J312</f>
        <v>0.99548779670502963</v>
      </c>
      <c r="F311">
        <f>prices!F311</f>
        <v>29.422310756972109</v>
      </c>
    </row>
    <row r="312" spans="1:6">
      <c r="A312" s="1">
        <v>30590</v>
      </c>
      <c r="B312">
        <v>54.891545000000001</v>
      </c>
      <c r="C312">
        <f>prices!E312</f>
        <v>30.168650793650794</v>
      </c>
      <c r="D312">
        <f>world_IP!B311</f>
        <v>49.540480000000002</v>
      </c>
      <c r="E312">
        <f>'delta inventories'!J313</f>
        <v>1.1650157415420102</v>
      </c>
      <c r="F312">
        <f>prices!F312</f>
        <v>29.43452380952381</v>
      </c>
    </row>
    <row r="313" spans="1:6">
      <c r="A313" s="1">
        <v>30621</v>
      </c>
      <c r="B313">
        <v>55.259509000000001</v>
      </c>
      <c r="C313">
        <f>prices!E313</f>
        <v>29.515331355093966</v>
      </c>
      <c r="D313">
        <f>world_IP!B312</f>
        <v>49.890920000000001</v>
      </c>
      <c r="E313">
        <f>'delta inventories'!J314</f>
        <v>-0.47290407547392976</v>
      </c>
      <c r="F313">
        <f>prices!F313</f>
        <v>28.773491592482692</v>
      </c>
    </row>
    <row r="314" spans="1:6">
      <c r="A314" s="1">
        <v>30651</v>
      </c>
      <c r="B314">
        <v>54.454588999999999</v>
      </c>
      <c r="C314">
        <f>prices!E314</f>
        <v>28.836291913214989</v>
      </c>
      <c r="D314">
        <f>world_IP!B313</f>
        <v>50.2986</v>
      </c>
      <c r="E314">
        <f>'delta inventories'!J315</f>
        <v>1.3972272675450332</v>
      </c>
      <c r="F314">
        <f>prices!F314</f>
        <v>28.895463510848124</v>
      </c>
    </row>
    <row r="315" spans="1:6">
      <c r="A315" s="1">
        <v>30682</v>
      </c>
      <c r="B315">
        <v>54.514000000000003</v>
      </c>
      <c r="C315">
        <f>prices!E315</f>
        <v>29.079333986287956</v>
      </c>
      <c r="D315">
        <f>world_IP!B314</f>
        <v>50.739400000000003</v>
      </c>
      <c r="E315">
        <f>'delta inventories'!J316</f>
        <v>1.4117724061710477</v>
      </c>
      <c r="F315">
        <f>prices!F315</f>
        <v>28.207639569049952</v>
      </c>
    </row>
    <row r="316" spans="1:6">
      <c r="A316" s="1">
        <v>30713</v>
      </c>
      <c r="B316">
        <v>54.765000000000001</v>
      </c>
      <c r="C316">
        <f>prices!E316</f>
        <v>29.381091617933723</v>
      </c>
      <c r="D316">
        <f>world_IP!B315</f>
        <v>51.004759999999997</v>
      </c>
      <c r="E316">
        <f>'delta inventories'!J317</f>
        <v>-0.79192185959568062</v>
      </c>
      <c r="F316">
        <f>prices!F316</f>
        <v>28.177387914230021</v>
      </c>
    </row>
    <row r="317" spans="1:6">
      <c r="A317" s="1">
        <v>30742</v>
      </c>
      <c r="B317">
        <v>54.534999999999997</v>
      </c>
      <c r="C317">
        <f>prices!E317</f>
        <v>29.894071914480076</v>
      </c>
      <c r="D317">
        <f>world_IP!B316</f>
        <v>50.919649999999997</v>
      </c>
      <c r="E317">
        <f>'delta inventories'!J318</f>
        <v>0.10849198987558989</v>
      </c>
      <c r="F317">
        <f>prices!F317</f>
        <v>28.134110787172009</v>
      </c>
    </row>
    <row r="318" spans="1:6">
      <c r="A318" s="1">
        <v>30773</v>
      </c>
      <c r="B318">
        <v>54.686</v>
      </c>
      <c r="C318">
        <f>prices!E318</f>
        <v>29.639883833494675</v>
      </c>
      <c r="D318">
        <f>world_IP!B317</f>
        <v>50.998869999999997</v>
      </c>
      <c r="E318">
        <f>'delta inventories'!J319</f>
        <v>1.9807749363500893</v>
      </c>
      <c r="F318">
        <f>prices!F318</f>
        <v>28.180058083252664</v>
      </c>
    </row>
    <row r="319" spans="1:6">
      <c r="A319" s="1">
        <v>30803</v>
      </c>
      <c r="B319">
        <v>54.378</v>
      </c>
      <c r="C319">
        <f>prices!E319</f>
        <v>29.487922705314009</v>
      </c>
      <c r="D319">
        <f>world_IP!B318</f>
        <v>51.621510000000001</v>
      </c>
      <c r="E319">
        <f>'delta inventories'!J320</f>
        <v>2.9026901297068632</v>
      </c>
      <c r="F319">
        <f>prices!F319</f>
        <v>28.270531400966185</v>
      </c>
    </row>
    <row r="320" spans="1:6">
      <c r="A320" s="1">
        <v>30834</v>
      </c>
      <c r="B320">
        <v>55.540999999999997</v>
      </c>
      <c r="C320">
        <f>prices!E320</f>
        <v>28.897782063645128</v>
      </c>
      <c r="D320">
        <f>world_IP!B319</f>
        <v>51.330829999999999</v>
      </c>
      <c r="E320">
        <f>'delta inventories'!J321</f>
        <v>0.43372013509046892</v>
      </c>
      <c r="F320">
        <f>prices!F320</f>
        <v>28.148505303760849</v>
      </c>
    </row>
    <row r="321" spans="1:6">
      <c r="A321" s="1">
        <v>30864</v>
      </c>
      <c r="B321">
        <v>54.936999999999998</v>
      </c>
      <c r="C321">
        <f>prices!E321</f>
        <v>27.619596541786745</v>
      </c>
      <c r="D321">
        <f>world_IP!B320</f>
        <v>51.912140000000001</v>
      </c>
      <c r="E321">
        <f>'delta inventories'!J322</f>
        <v>0.71154128671579864</v>
      </c>
      <c r="F321">
        <f>prices!F321</f>
        <v>27.857829010566764</v>
      </c>
    </row>
    <row r="322" spans="1:6">
      <c r="A322" s="1">
        <v>30895</v>
      </c>
      <c r="B322">
        <v>53.344000000000001</v>
      </c>
      <c r="C322">
        <f>prices!E322</f>
        <v>28.017241379310342</v>
      </c>
      <c r="D322">
        <f>world_IP!B321</f>
        <v>52.300179999999997</v>
      </c>
      <c r="E322">
        <f>'delta inventories'!J323</f>
        <v>-1.0647361667247639</v>
      </c>
      <c r="F322">
        <f>prices!F322</f>
        <v>27.701149425287355</v>
      </c>
    </row>
    <row r="323" spans="1:6">
      <c r="A323" s="1">
        <v>30926</v>
      </c>
      <c r="B323">
        <v>53.890999999999998</v>
      </c>
      <c r="C323">
        <f>prices!E323</f>
        <v>27.995224450811843</v>
      </c>
      <c r="D323">
        <f>world_IP!B322</f>
        <v>52.22195</v>
      </c>
      <c r="E323">
        <f>'delta inventories'!J324</f>
        <v>-1.1063099590475236</v>
      </c>
      <c r="F323">
        <f>prices!F323</f>
        <v>27.411652340019103</v>
      </c>
    </row>
    <row r="324" spans="1:6">
      <c r="A324" s="1">
        <v>30956</v>
      </c>
      <c r="B324">
        <v>54.152000000000001</v>
      </c>
      <c r="C324">
        <f>prices!E324</f>
        <v>27.369172216936253</v>
      </c>
      <c r="D324">
        <f>world_IP!B323</f>
        <v>52.347999999999999</v>
      </c>
      <c r="E324">
        <f>'delta inventories'!J325</f>
        <v>3.3010927549448654</v>
      </c>
      <c r="F324">
        <f>prices!F324</f>
        <v>27.392959086584206</v>
      </c>
    </row>
    <row r="325" spans="1:6">
      <c r="A325" s="1">
        <v>30987</v>
      </c>
      <c r="B325">
        <v>54.122999999999998</v>
      </c>
      <c r="C325">
        <f>prices!E325</f>
        <v>26.683760683760681</v>
      </c>
      <c r="D325">
        <f>world_IP!B324</f>
        <v>52.42436</v>
      </c>
      <c r="E325">
        <f>'delta inventories'!J326</f>
        <v>0.9876206542942827</v>
      </c>
      <c r="F325">
        <f>prices!F325</f>
        <v>27.293447293447294</v>
      </c>
    </row>
    <row r="326" spans="1:6">
      <c r="A326" s="1">
        <v>31017</v>
      </c>
      <c r="B326">
        <v>54.014000000000003</v>
      </c>
      <c r="C326">
        <f>prices!E326</f>
        <v>24.10331753554502</v>
      </c>
      <c r="D326">
        <f>world_IP!B325</f>
        <v>52.719349999999999</v>
      </c>
      <c r="E326">
        <f>'delta inventories'!J327</f>
        <v>1.2564517230903798</v>
      </c>
      <c r="F326">
        <f>prices!F326</f>
        <v>26.559241706161139</v>
      </c>
    </row>
    <row r="327" spans="1:6">
      <c r="A327" s="1">
        <v>31048</v>
      </c>
      <c r="B327">
        <v>52.576000000000001</v>
      </c>
      <c r="C327">
        <f>prices!E327</f>
        <v>24.258278145695364</v>
      </c>
      <c r="D327">
        <f>world_IP!B326</f>
        <v>52.844009999999997</v>
      </c>
      <c r="E327">
        <f>'delta inventories'!J328</f>
        <v>-0.32818197757996098</v>
      </c>
      <c r="F327">
        <f>prices!F327</f>
        <v>26.007568590350047</v>
      </c>
    </row>
    <row r="328" spans="1:6">
      <c r="A328" s="1">
        <v>31079</v>
      </c>
      <c r="B328">
        <v>54.052999999999997</v>
      </c>
      <c r="C328">
        <f>prices!E328</f>
        <v>25.654750705550327</v>
      </c>
      <c r="D328">
        <f>world_IP!B327</f>
        <v>53.0092</v>
      </c>
      <c r="E328">
        <f>'delta inventories'!J329</f>
        <v>-1.7093697179774305</v>
      </c>
      <c r="F328">
        <f>prices!F328</f>
        <v>25.390404515522107</v>
      </c>
    </row>
    <row r="329" spans="1:6">
      <c r="A329" s="1">
        <v>31107</v>
      </c>
      <c r="B329">
        <v>54.341000000000001</v>
      </c>
      <c r="C329">
        <f>prices!E329</f>
        <v>26.440074906367045</v>
      </c>
      <c r="D329">
        <f>world_IP!B328</f>
        <v>53.283329999999999</v>
      </c>
      <c r="E329">
        <f>'delta inventories'!J330</f>
        <v>1.3417083793830911</v>
      </c>
      <c r="F329">
        <f>prices!F329</f>
        <v>25.468164794007492</v>
      </c>
    </row>
    <row r="330" spans="1:6">
      <c r="A330" s="1">
        <v>31138</v>
      </c>
      <c r="B330">
        <v>53.898000000000003</v>
      </c>
      <c r="C330">
        <f>prices!E330</f>
        <v>26.920560747663551</v>
      </c>
      <c r="D330">
        <f>world_IP!B329</f>
        <v>53.098439999999997</v>
      </c>
      <c r="E330">
        <f>'delta inventories'!J331</f>
        <v>2.1710509968588085</v>
      </c>
      <c r="F330">
        <f>prices!F330</f>
        <v>25.785046728971963</v>
      </c>
    </row>
    <row r="331" spans="1:6">
      <c r="A331" s="1">
        <v>31168</v>
      </c>
      <c r="B331">
        <v>52.518000000000001</v>
      </c>
      <c r="C331">
        <f>prices!E331</f>
        <v>25.767723880597018</v>
      </c>
      <c r="D331">
        <f>world_IP!B330</f>
        <v>53.583889999999997</v>
      </c>
      <c r="E331">
        <f>'delta inventories'!J332</f>
        <v>3.045126936594678</v>
      </c>
      <c r="F331">
        <f>prices!F331</f>
        <v>25.746268656716417</v>
      </c>
    </row>
    <row r="332" spans="1:6">
      <c r="A332" s="1">
        <v>31199</v>
      </c>
      <c r="B332">
        <v>51.066000000000003</v>
      </c>
      <c r="C332">
        <f>prices!E332</f>
        <v>25.249302325581397</v>
      </c>
      <c r="D332">
        <f>world_IP!B331</f>
        <v>53.542560000000002</v>
      </c>
      <c r="E332">
        <f>'delta inventories'!J333</f>
        <v>-1.1415580258665978</v>
      </c>
      <c r="F332">
        <f>prices!F332</f>
        <v>25.348837209302324</v>
      </c>
    </row>
    <row r="333" spans="1:6">
      <c r="A333" s="1">
        <v>31229</v>
      </c>
      <c r="B333">
        <v>52.015999999999998</v>
      </c>
      <c r="C333">
        <f>prices!E333</f>
        <v>25.375116063138346</v>
      </c>
      <c r="D333">
        <f>world_IP!B332</f>
        <v>53.595880000000001</v>
      </c>
      <c r="E333">
        <f>'delta inventories'!J334</f>
        <v>-1.4971638392495892</v>
      </c>
      <c r="F333">
        <f>prices!F333</f>
        <v>24.670380687093779</v>
      </c>
    </row>
    <row r="334" spans="1:6">
      <c r="A334" s="1">
        <v>31260</v>
      </c>
      <c r="B334">
        <v>51.878999999999998</v>
      </c>
      <c r="C334">
        <f>prices!E334</f>
        <v>25.722891566265059</v>
      </c>
      <c r="D334">
        <f>world_IP!B333</f>
        <v>53.683480000000003</v>
      </c>
      <c r="E334">
        <f>'delta inventories'!J335</f>
        <v>-0.7142739159754331</v>
      </c>
      <c r="F334">
        <f>prices!F334</f>
        <v>24.661723818350325</v>
      </c>
    </row>
    <row r="335" spans="1:6">
      <c r="A335" s="1">
        <v>31291</v>
      </c>
      <c r="B335">
        <v>53.79</v>
      </c>
      <c r="C335">
        <f>prices!E335</f>
        <v>26.169287696577246</v>
      </c>
      <c r="D335">
        <f>world_IP!B334</f>
        <v>53.77346</v>
      </c>
      <c r="E335">
        <f>'delta inventories'!J336</f>
        <v>0.14862326449012322</v>
      </c>
      <c r="F335">
        <f>prices!F335</f>
        <v>24.569842738205367</v>
      </c>
    </row>
    <row r="336" spans="1:6">
      <c r="A336" s="1">
        <v>31321</v>
      </c>
      <c r="B336">
        <v>55.448999999999998</v>
      </c>
      <c r="C336">
        <f>prices!E336</f>
        <v>27.223963133640556</v>
      </c>
      <c r="D336">
        <f>world_IP!B335</f>
        <v>53.881509999999999</v>
      </c>
      <c r="E336">
        <f>'delta inventories'!J337</f>
        <v>-0.42890509543379485</v>
      </c>
      <c r="F336">
        <f>prices!F336</f>
        <v>24.691244239631338</v>
      </c>
    </row>
    <row r="337" spans="1:6">
      <c r="A337" s="1">
        <v>31352</v>
      </c>
      <c r="B337">
        <v>55.978000000000002</v>
      </c>
      <c r="C337">
        <f>prices!E337</f>
        <v>28.268807339449538</v>
      </c>
      <c r="D337">
        <f>world_IP!B336</f>
        <v>54.198779999999999</v>
      </c>
      <c r="E337">
        <f>'delta inventories'!J338</f>
        <v>1.2050016355933462</v>
      </c>
      <c r="F337">
        <f>prices!F337</f>
        <v>24.880733944954127</v>
      </c>
    </row>
    <row r="338" spans="1:6">
      <c r="A338" s="1">
        <v>31382</v>
      </c>
      <c r="B338">
        <v>56.198999999999998</v>
      </c>
      <c r="C338">
        <f>prices!E338</f>
        <v>24.865753424657537</v>
      </c>
      <c r="D338">
        <f>world_IP!B337</f>
        <v>54.096069999999997</v>
      </c>
      <c r="E338">
        <f>'delta inventories'!J339</f>
        <v>0.24320615163954548</v>
      </c>
      <c r="F338">
        <f>prices!F338</f>
        <v>23.93607305936073</v>
      </c>
    </row>
    <row r="339" spans="1:6">
      <c r="A339" s="1">
        <v>31413</v>
      </c>
      <c r="B339">
        <v>55.378999999999998</v>
      </c>
      <c r="C339">
        <f>prices!E339</f>
        <v>20.878070973612374</v>
      </c>
      <c r="D339">
        <f>world_IP!B338</f>
        <v>54.409689999999998</v>
      </c>
      <c r="E339">
        <f>'delta inventories'!J340</f>
        <v>1.5954049632582283</v>
      </c>
      <c r="F339">
        <f>prices!F339</f>
        <v>22.684258416742491</v>
      </c>
    </row>
    <row r="340" spans="1:6">
      <c r="A340" s="1">
        <v>31444</v>
      </c>
      <c r="B340">
        <v>55.363</v>
      </c>
      <c r="C340">
        <f>prices!E340</f>
        <v>14.076572470373746</v>
      </c>
      <c r="D340">
        <f>world_IP!B339</f>
        <v>54.23668</v>
      </c>
      <c r="E340">
        <f>'delta inventories'!J341</f>
        <v>0.14141414981520686</v>
      </c>
      <c r="F340">
        <f>prices!F340</f>
        <v>16.50865998176846</v>
      </c>
    </row>
    <row r="341" spans="1:6">
      <c r="A341" s="1">
        <v>31472</v>
      </c>
      <c r="B341">
        <v>54.823999999999998</v>
      </c>
      <c r="C341">
        <f>prices!E341</f>
        <v>11.565536205316224</v>
      </c>
      <c r="D341">
        <f>world_IP!B340</f>
        <v>54.149360000000001</v>
      </c>
      <c r="E341">
        <f>'delta inventories'!J342</f>
        <v>1.4591986344559558</v>
      </c>
      <c r="F341">
        <f>prices!F341</f>
        <v>13.033913840513291</v>
      </c>
    </row>
    <row r="342" spans="1:6">
      <c r="A342" s="1">
        <v>31503</v>
      </c>
      <c r="B342">
        <v>54.866999999999997</v>
      </c>
      <c r="C342">
        <f>prices!E342</f>
        <v>11.818767249310028</v>
      </c>
      <c r="D342">
        <f>world_IP!B341</f>
        <v>54.473750000000003</v>
      </c>
      <c r="E342">
        <f>'delta inventories'!J343</f>
        <v>-0.16821601196825181</v>
      </c>
      <c r="F342">
        <f>prices!F342</f>
        <v>12.097516099356026</v>
      </c>
    </row>
    <row r="343" spans="1:6">
      <c r="A343" s="1">
        <v>31533</v>
      </c>
      <c r="B343">
        <v>56.061999999999998</v>
      </c>
      <c r="C343">
        <f>prices!E343</f>
        <v>14.168807339449542</v>
      </c>
      <c r="D343">
        <f>world_IP!B342</f>
        <v>54.132719999999999</v>
      </c>
      <c r="E343">
        <f>'delta inventories'!J344</f>
        <v>-1.1097689020630548</v>
      </c>
      <c r="F343">
        <f>prices!F343</f>
        <v>12.082568807339449</v>
      </c>
    </row>
    <row r="344" spans="1:6">
      <c r="A344" s="1">
        <v>31564</v>
      </c>
      <c r="B344">
        <v>56.851999999999997</v>
      </c>
      <c r="C344">
        <f>prices!E344</f>
        <v>12.311700182815354</v>
      </c>
      <c r="D344">
        <f>world_IP!B343</f>
        <v>54.4163</v>
      </c>
      <c r="E344">
        <f>'delta inventories'!J345</f>
        <v>-1.0247625033568759E-2</v>
      </c>
      <c r="F344">
        <f>prices!F344</f>
        <v>11.19744058500914</v>
      </c>
    </row>
    <row r="345" spans="1:6">
      <c r="A345" s="1">
        <v>31594</v>
      </c>
      <c r="B345">
        <v>57.99</v>
      </c>
      <c r="C345">
        <f>prices!E345</f>
        <v>10.570776255707763</v>
      </c>
      <c r="D345">
        <f>world_IP!B344</f>
        <v>54.712130000000002</v>
      </c>
      <c r="E345">
        <f>'delta inventories'!J346</f>
        <v>2.2280695482106019</v>
      </c>
      <c r="F345">
        <f>prices!F345</f>
        <v>9.9634703196347036</v>
      </c>
    </row>
    <row r="346" spans="1:6">
      <c r="A346" s="1">
        <v>31625</v>
      </c>
      <c r="B346">
        <v>58.718000000000004</v>
      </c>
      <c r="C346">
        <f>prices!E346</f>
        <v>13.770072992700731</v>
      </c>
      <c r="D346">
        <f>world_IP!B345</f>
        <v>54.431100000000001</v>
      </c>
      <c r="E346">
        <f>'delta inventories'!J347</f>
        <v>-0.97909058404844984</v>
      </c>
      <c r="F346">
        <f>prices!F346</f>
        <v>10.83029197080292</v>
      </c>
    </row>
    <row r="347" spans="1:6">
      <c r="A347" s="1">
        <v>31656</v>
      </c>
      <c r="B347">
        <v>54.732999999999997</v>
      </c>
      <c r="C347">
        <f>prices!E347</f>
        <v>13.557272727272727</v>
      </c>
      <c r="D347">
        <f>world_IP!B346</f>
        <v>54.88353</v>
      </c>
      <c r="E347">
        <f>'delta inventories'!J348</f>
        <v>0.83641118702162209</v>
      </c>
      <c r="F347">
        <f>prices!F347</f>
        <v>11.681818181818182</v>
      </c>
    </row>
    <row r="348" spans="1:6">
      <c r="A348" s="1">
        <v>31686</v>
      </c>
      <c r="B348">
        <v>55.042000000000002</v>
      </c>
      <c r="C348">
        <f>prices!E348</f>
        <v>13.477313974591652</v>
      </c>
      <c r="D348">
        <f>world_IP!B347</f>
        <v>55.022260000000003</v>
      </c>
      <c r="E348">
        <f>'delta inventories'!J349</f>
        <v>0.99743924457029209</v>
      </c>
      <c r="F348">
        <f>prices!F348</f>
        <v>11.597096188747731</v>
      </c>
    </row>
    <row r="349" spans="1:6">
      <c r="A349" s="1">
        <v>31717</v>
      </c>
      <c r="B349">
        <v>55.895000000000003</v>
      </c>
      <c r="C349">
        <f>prices!E349</f>
        <v>13.774456521739131</v>
      </c>
      <c r="D349">
        <f>world_IP!B348</f>
        <v>54.996259999999999</v>
      </c>
      <c r="E349">
        <f>'delta inventories'!J350</f>
        <v>-0.39154459395028679</v>
      </c>
      <c r="F349">
        <f>prices!F349</f>
        <v>12.192028985507246</v>
      </c>
    </row>
    <row r="350" spans="1:6">
      <c r="A350" s="1">
        <v>31747</v>
      </c>
      <c r="B350">
        <v>56.113</v>
      </c>
      <c r="C350">
        <f>prices!E350</f>
        <v>14.509025270758125</v>
      </c>
      <c r="D350">
        <f>world_IP!B349</f>
        <v>55.36692</v>
      </c>
      <c r="E350">
        <f>'delta inventories'!J351</f>
        <v>-0.77979401622607247</v>
      </c>
      <c r="F350">
        <f>prices!F350</f>
        <v>12.788808664259928</v>
      </c>
    </row>
    <row r="351" spans="1:6">
      <c r="A351" s="1">
        <v>31778</v>
      </c>
      <c r="B351">
        <v>55.476999999999997</v>
      </c>
      <c r="C351">
        <f>prices!E351</f>
        <v>16.746858168761218</v>
      </c>
      <c r="D351">
        <f>world_IP!B350</f>
        <v>54.7378</v>
      </c>
      <c r="E351">
        <f>'delta inventories'!J352</f>
        <v>0.69378029632764449</v>
      </c>
      <c r="F351">
        <f>prices!F351</f>
        <v>14.766606822262117</v>
      </c>
    </row>
    <row r="352" spans="1:6">
      <c r="A352" s="1">
        <v>31809</v>
      </c>
      <c r="B352">
        <v>54.750999999999998</v>
      </c>
      <c r="C352">
        <f>prices!E352</f>
        <v>15.855098389982111</v>
      </c>
      <c r="D352">
        <f>world_IP!B351</f>
        <v>55.975000000000001</v>
      </c>
      <c r="E352">
        <f>'delta inventories'!J353</f>
        <v>8.5570662927392391E-2</v>
      </c>
      <c r="F352">
        <f>prices!F352</f>
        <v>15.18783542039356</v>
      </c>
    </row>
    <row r="353" spans="1:6">
      <c r="A353" s="1">
        <v>31837</v>
      </c>
      <c r="B353">
        <v>54.021999999999998</v>
      </c>
      <c r="C353">
        <f>prices!E353</f>
        <v>16.314616755793224</v>
      </c>
      <c r="D353">
        <f>world_IP!B352</f>
        <v>55.844900000000003</v>
      </c>
      <c r="E353">
        <f>'delta inventories'!J354</f>
        <v>0.53445277490266019</v>
      </c>
      <c r="F353">
        <f>prices!F353</f>
        <v>15.38324420677362</v>
      </c>
    </row>
    <row r="354" spans="1:6">
      <c r="A354" s="1">
        <v>31868</v>
      </c>
      <c r="B354">
        <v>54.61</v>
      </c>
      <c r="C354">
        <f>prices!E354</f>
        <v>16.54214729370009</v>
      </c>
      <c r="D354">
        <f>world_IP!B353</f>
        <v>56.161839999999998</v>
      </c>
      <c r="E354">
        <f>'delta inventories'!J355</f>
        <v>-0.20961356076151491</v>
      </c>
      <c r="F354">
        <f>prices!F354</f>
        <v>15.874001774622892</v>
      </c>
    </row>
    <row r="355" spans="1:6">
      <c r="A355" s="1">
        <v>31898</v>
      </c>
      <c r="B355">
        <v>55.381</v>
      </c>
      <c r="C355">
        <f>prices!E355</f>
        <v>17.181415929203538</v>
      </c>
      <c r="D355">
        <f>world_IP!B354</f>
        <v>56.404899999999998</v>
      </c>
      <c r="E355">
        <f>'delta inventories'!J356</f>
        <v>-0.15337190242108645</v>
      </c>
      <c r="F355">
        <f>prices!F355</f>
        <v>16.150442477876105</v>
      </c>
    </row>
    <row r="356" spans="1:6">
      <c r="A356" s="1">
        <v>31929</v>
      </c>
      <c r="B356">
        <v>55.2</v>
      </c>
      <c r="C356">
        <f>prices!E356</f>
        <v>17.651101321585902</v>
      </c>
      <c r="D356">
        <f>world_IP!B355</f>
        <v>56.569569999999999</v>
      </c>
      <c r="E356">
        <f>'delta inventories'!J357</f>
        <v>0.67606080046756956</v>
      </c>
      <c r="F356">
        <f>prices!F356</f>
        <v>16.484581497797357</v>
      </c>
    </row>
    <row r="357" spans="1:6">
      <c r="A357" s="1">
        <v>31959</v>
      </c>
      <c r="B357">
        <v>57.664999999999999</v>
      </c>
      <c r="C357">
        <f>prices!E357</f>
        <v>18.765377855887522</v>
      </c>
      <c r="D357">
        <f>world_IP!B356</f>
        <v>56.704039999999999</v>
      </c>
      <c r="E357">
        <f>'delta inventories'!J358</f>
        <v>-0.14009246490957963</v>
      </c>
      <c r="F357">
        <f>prices!F357</f>
        <v>16.92442882249561</v>
      </c>
    </row>
    <row r="358" spans="1:6">
      <c r="A358" s="1">
        <v>31990</v>
      </c>
      <c r="B358">
        <v>58.39</v>
      </c>
      <c r="C358">
        <f>prices!E358</f>
        <v>17.737532808398953</v>
      </c>
      <c r="D358">
        <f>world_IP!B357</f>
        <v>56.920569999999998</v>
      </c>
      <c r="E358">
        <f>'delta inventories'!J359</f>
        <v>1.4005538242410498</v>
      </c>
      <c r="F358">
        <f>prices!F358</f>
        <v>16.902887139107612</v>
      </c>
    </row>
    <row r="359" spans="1:6">
      <c r="A359" s="1">
        <v>32021</v>
      </c>
      <c r="B359">
        <v>57.786999999999999</v>
      </c>
      <c r="C359">
        <f>prices!E359</f>
        <v>17.023539668700959</v>
      </c>
      <c r="D359">
        <f>world_IP!B358</f>
        <v>57.321739999999998</v>
      </c>
      <c r="E359">
        <f>'delta inventories'!J360</f>
        <v>0.8554798405028079</v>
      </c>
      <c r="F359">
        <f>prices!F359</f>
        <v>16.190061028770707</v>
      </c>
    </row>
    <row r="360" spans="1:6">
      <c r="A360" s="1">
        <v>32051</v>
      </c>
      <c r="B360">
        <v>58.012</v>
      </c>
      <c r="C360">
        <f>prices!E360</f>
        <v>17.259130434782609</v>
      </c>
      <c r="D360">
        <f>world_IP!B359</f>
        <v>58.016030000000001</v>
      </c>
      <c r="E360">
        <f>'delta inventories'!J361</f>
        <v>2.6806025055537415</v>
      </c>
      <c r="F360">
        <f>prices!F360</f>
        <v>16.11304347826087</v>
      </c>
    </row>
    <row r="361" spans="1:6">
      <c r="A361" s="1">
        <v>32082</v>
      </c>
      <c r="B361">
        <v>57.540999999999997</v>
      </c>
      <c r="C361">
        <f>prices!E361</f>
        <v>16.39514731369151</v>
      </c>
      <c r="D361">
        <f>world_IP!B360</f>
        <v>58.333440000000003</v>
      </c>
      <c r="E361">
        <f>'delta inventories'!J362</f>
        <v>1.3861823616747706</v>
      </c>
      <c r="F361">
        <f>prices!F361</f>
        <v>15.719237435008665</v>
      </c>
    </row>
    <row r="362" spans="1:6">
      <c r="A362" s="1">
        <v>32112</v>
      </c>
      <c r="B362">
        <v>57.612000000000002</v>
      </c>
      <c r="C362">
        <f>prices!E362</f>
        <v>14.914359861591695</v>
      </c>
      <c r="D362">
        <f>world_IP!B361</f>
        <v>58.501609999999999</v>
      </c>
      <c r="E362">
        <f>'delta inventories'!J363</f>
        <v>-1.6475286796510977</v>
      </c>
      <c r="F362">
        <f>prices!F362</f>
        <v>14.878892733564015</v>
      </c>
    </row>
    <row r="363" spans="1:6">
      <c r="A363" s="1">
        <v>32143</v>
      </c>
      <c r="B363">
        <v>56.755000000000003</v>
      </c>
      <c r="C363">
        <f>prices!E363</f>
        <v>14.793103448275861</v>
      </c>
      <c r="D363">
        <f>world_IP!B362</f>
        <v>58.993429999999996</v>
      </c>
      <c r="E363">
        <f>'delta inventories'!J364</f>
        <v>-0.17582072521602413</v>
      </c>
      <c r="F363">
        <f>prices!F363</f>
        <v>13.318965517241379</v>
      </c>
    </row>
    <row r="364" spans="1:6">
      <c r="A364" s="1">
        <v>32174</v>
      </c>
      <c r="B364">
        <v>56.884</v>
      </c>
      <c r="C364">
        <f>prices!E364</f>
        <v>14.427710843373493</v>
      </c>
      <c r="D364">
        <f>world_IP!B363</f>
        <v>59.251939999999998</v>
      </c>
      <c r="E364">
        <f>'delta inventories'!J365</f>
        <v>-5.1388614253908386E-2</v>
      </c>
      <c r="F364">
        <f>prices!F364</f>
        <v>13.278829604130809</v>
      </c>
    </row>
    <row r="365" spans="1:6">
      <c r="A365" s="1">
        <v>32203</v>
      </c>
      <c r="B365">
        <v>57.283999999999999</v>
      </c>
      <c r="C365">
        <f>prices!E365</f>
        <v>13.920171673819741</v>
      </c>
      <c r="D365">
        <f>world_IP!B364</f>
        <v>59.396830000000001</v>
      </c>
      <c r="E365">
        <f>'delta inventories'!J366</f>
        <v>-0.40838899628692932</v>
      </c>
      <c r="F365">
        <f>prices!F365</f>
        <v>12.643776824034335</v>
      </c>
    </row>
    <row r="366" spans="1:6">
      <c r="A366" s="1">
        <v>32234</v>
      </c>
      <c r="B366">
        <v>57.634999999999998</v>
      </c>
      <c r="C366">
        <f>prices!E366</f>
        <v>15.251706484641637</v>
      </c>
      <c r="D366">
        <f>world_IP!B365</f>
        <v>59.494579999999999</v>
      </c>
      <c r="E366">
        <f>'delta inventories'!J367</f>
        <v>0.16332917564075619</v>
      </c>
      <c r="F366">
        <f>prices!F366</f>
        <v>13.327645051194539</v>
      </c>
    </row>
    <row r="367" spans="1:6">
      <c r="A367" s="1">
        <v>32264</v>
      </c>
      <c r="B367">
        <v>57.259</v>
      </c>
      <c r="C367">
        <f>prices!E367</f>
        <v>14.840851063829787</v>
      </c>
      <c r="D367">
        <f>world_IP!B366</f>
        <v>59.54889</v>
      </c>
      <c r="E367">
        <f>'delta inventories'!J368</f>
        <v>0.61137688619976283</v>
      </c>
      <c r="F367">
        <f>prices!F367</f>
        <v>13.557446808510639</v>
      </c>
    </row>
    <row r="368" spans="1:6">
      <c r="A368" s="1">
        <v>32295</v>
      </c>
      <c r="B368">
        <v>57.021999999999998</v>
      </c>
      <c r="C368">
        <f>prices!E368</f>
        <v>14.008474576271187</v>
      </c>
      <c r="D368">
        <f>world_IP!B367</f>
        <v>59.885019999999997</v>
      </c>
      <c r="E368">
        <f>'delta inventories'!J369</f>
        <v>0.4499565016257483</v>
      </c>
      <c r="F368">
        <f>prices!F368</f>
        <v>13.135593220338983</v>
      </c>
    </row>
    <row r="369" spans="1:6">
      <c r="A369" s="1">
        <v>32325</v>
      </c>
      <c r="B369">
        <v>57.326999999999998</v>
      </c>
      <c r="C369">
        <f>prices!E369</f>
        <v>13.078481012658228</v>
      </c>
      <c r="D369">
        <f>world_IP!B368</f>
        <v>59.770510000000002</v>
      </c>
      <c r="E369">
        <f>'delta inventories'!J370</f>
        <v>0.29512756257628536</v>
      </c>
      <c r="F369">
        <f>prices!F369</f>
        <v>12.497890295358649</v>
      </c>
    </row>
    <row r="370" spans="1:6">
      <c r="A370" s="1">
        <v>32356</v>
      </c>
      <c r="B370">
        <v>58.457000000000001</v>
      </c>
      <c r="C370">
        <f>prices!E370</f>
        <v>13.045378151260502</v>
      </c>
      <c r="D370">
        <f>world_IP!B369</f>
        <v>60.24456</v>
      </c>
      <c r="E370">
        <f>'delta inventories'!J371</f>
        <v>-1.5252579734548362</v>
      </c>
      <c r="F370">
        <f>prices!F370</f>
        <v>12.033613445378151</v>
      </c>
    </row>
    <row r="371" spans="1:6">
      <c r="A371" s="1">
        <v>32387</v>
      </c>
      <c r="B371">
        <v>58.944000000000003</v>
      </c>
      <c r="C371">
        <f>prices!E371</f>
        <v>12.106276150627615</v>
      </c>
      <c r="D371">
        <f>world_IP!B370</f>
        <v>60.490200000000002</v>
      </c>
      <c r="E371">
        <f>'delta inventories'!J372</f>
        <v>-0.88693012475066324</v>
      </c>
      <c r="F371">
        <f>prices!F371</f>
        <v>11.581589958158995</v>
      </c>
    </row>
    <row r="372" spans="1:6">
      <c r="A372" s="1">
        <v>32417</v>
      </c>
      <c r="B372">
        <v>60.523000000000003</v>
      </c>
      <c r="C372">
        <f>prices!E372</f>
        <v>11.507923269391158</v>
      </c>
      <c r="D372">
        <f>world_IP!B371</f>
        <v>60.498629999999999</v>
      </c>
      <c r="E372">
        <f>'delta inventories'!J373</f>
        <v>1.7246094822070166</v>
      </c>
      <c r="F372">
        <f>prices!F372</f>
        <v>10.884070058381985</v>
      </c>
    </row>
    <row r="373" spans="1:6">
      <c r="A373" s="1">
        <v>32448</v>
      </c>
      <c r="B373">
        <v>61.008000000000003</v>
      </c>
      <c r="C373">
        <f>prices!E373</f>
        <v>11.61845386533666</v>
      </c>
      <c r="D373">
        <f>world_IP!B372</f>
        <v>60.89434</v>
      </c>
      <c r="E373">
        <f>'delta inventories'!J374</f>
        <v>-1.2695739508716573</v>
      </c>
      <c r="F373">
        <f>prices!F373</f>
        <v>10.523690773067331</v>
      </c>
    </row>
    <row r="374" spans="1:6">
      <c r="A374" s="1">
        <v>32478</v>
      </c>
      <c r="B374">
        <v>61.238</v>
      </c>
      <c r="C374">
        <f>prices!E374</f>
        <v>13.476387738193868</v>
      </c>
      <c r="D374">
        <f>world_IP!B373</f>
        <v>61.43759</v>
      </c>
      <c r="E374">
        <f>'delta inventories'!J375</f>
        <v>-0.61953985266395184</v>
      </c>
      <c r="F374">
        <f>prices!F374</f>
        <v>11.690140845070422</v>
      </c>
    </row>
    <row r="375" spans="1:6">
      <c r="A375" s="1">
        <v>32509</v>
      </c>
      <c r="B375">
        <v>58.396000000000001</v>
      </c>
      <c r="C375">
        <f>prices!E375</f>
        <v>14.837458745874587</v>
      </c>
      <c r="D375">
        <f>world_IP!B374</f>
        <v>61.430070000000001</v>
      </c>
      <c r="E375">
        <f>'delta inventories'!J376</f>
        <v>0.9729681684172552</v>
      </c>
      <c r="F375">
        <f>prices!F375</f>
        <v>13.234323432343235</v>
      </c>
    </row>
    <row r="376" spans="1:6">
      <c r="A376" s="1">
        <v>32540</v>
      </c>
      <c r="B376">
        <v>57.917999999999999</v>
      </c>
      <c r="C376">
        <f>prices!E376</f>
        <v>14.659539473684212</v>
      </c>
      <c r="D376">
        <f>world_IP!B375</f>
        <v>61.16666</v>
      </c>
      <c r="E376">
        <f>'delta inventories'!J377</f>
        <v>-2.0887806026809792E-2</v>
      </c>
      <c r="F376">
        <f>prices!F376</f>
        <v>13.659539473684211</v>
      </c>
    </row>
    <row r="377" spans="1:6">
      <c r="A377" s="1">
        <v>32568</v>
      </c>
      <c r="B377">
        <v>58.335000000000001</v>
      </c>
      <c r="C377">
        <f>prices!E377</f>
        <v>15.912438625204583</v>
      </c>
      <c r="D377">
        <f>world_IP!B376</f>
        <v>61.666080000000001</v>
      </c>
      <c r="E377">
        <f>'delta inventories'!J378</f>
        <v>1.5467868633059097E-2</v>
      </c>
      <c r="F377">
        <f>prices!F377</f>
        <v>14.541734860883796</v>
      </c>
    </row>
    <row r="378" spans="1:6">
      <c r="A378" s="1">
        <v>32599</v>
      </c>
      <c r="B378">
        <v>58.777000000000001</v>
      </c>
      <c r="C378">
        <f>prices!E378</f>
        <v>17.09179528838343</v>
      </c>
      <c r="D378">
        <f>world_IP!B377</f>
        <v>62.058599999999998</v>
      </c>
      <c r="E378">
        <f>'delta inventories'!J379</f>
        <v>1.0409281816472711</v>
      </c>
      <c r="F378">
        <f>prices!F378</f>
        <v>15.913891145410236</v>
      </c>
    </row>
    <row r="379" spans="1:6">
      <c r="A379" s="1">
        <v>32629</v>
      </c>
      <c r="B379">
        <v>58.636000000000003</v>
      </c>
      <c r="C379">
        <f>prices!E379</f>
        <v>16.19401778496362</v>
      </c>
      <c r="D379">
        <f>world_IP!B378</f>
        <v>61.599159999999998</v>
      </c>
      <c r="E379">
        <f>'delta inventories'!J380</f>
        <v>0.84601512219908603</v>
      </c>
      <c r="F379">
        <f>prices!F379</f>
        <v>15.40016168148747</v>
      </c>
    </row>
    <row r="380" spans="1:6">
      <c r="A380" s="1">
        <v>32660</v>
      </c>
      <c r="B380">
        <v>58.723999999999997</v>
      </c>
      <c r="C380">
        <f>prices!E380</f>
        <v>16.120064464141823</v>
      </c>
      <c r="D380">
        <f>world_IP!B379</f>
        <v>62.248100000000001</v>
      </c>
      <c r="E380">
        <f>'delta inventories'!J381</f>
        <v>-1.4359872784244065</v>
      </c>
      <c r="F380">
        <f>prices!F380</f>
        <v>14.721998388396456</v>
      </c>
    </row>
    <row r="381" spans="1:6">
      <c r="A381" s="1">
        <v>32690</v>
      </c>
      <c r="B381">
        <v>59.189</v>
      </c>
      <c r="C381">
        <f>prices!E381</f>
        <v>15.778313253012048</v>
      </c>
      <c r="D381">
        <f>world_IP!B380</f>
        <v>61.864139999999999</v>
      </c>
      <c r="E381">
        <f>'delta inventories'!J382</f>
        <v>0.28975110597536913</v>
      </c>
      <c r="F381">
        <f>prices!F381</f>
        <v>14.449799196787147</v>
      </c>
    </row>
    <row r="382" spans="1:6">
      <c r="A382" s="1">
        <v>32721</v>
      </c>
      <c r="B382">
        <v>60.005000000000003</v>
      </c>
      <c r="C382">
        <f>prices!E382</f>
        <v>14.877108433734938</v>
      </c>
      <c r="D382">
        <f>world_IP!B381</f>
        <v>62.127679999999998</v>
      </c>
      <c r="E382">
        <f>'delta inventories'!J383</f>
        <v>1.9486823212438622</v>
      </c>
      <c r="F382">
        <f>prices!F382</f>
        <v>13.839357429718875</v>
      </c>
    </row>
    <row r="383" spans="1:6">
      <c r="A383" s="1">
        <v>32752</v>
      </c>
      <c r="B383">
        <v>60.142000000000003</v>
      </c>
      <c r="C383">
        <f>prices!E383</f>
        <v>15.700320512820515</v>
      </c>
      <c r="D383">
        <f>world_IP!B382</f>
        <v>62.092080000000003</v>
      </c>
      <c r="E383">
        <f>'delta inventories'!J384</f>
        <v>-1.1448406755767577</v>
      </c>
      <c r="F383">
        <f>prices!F383</f>
        <v>14.118589743589745</v>
      </c>
    </row>
    <row r="384" spans="1:6">
      <c r="A384" s="1">
        <v>32782</v>
      </c>
      <c r="B384">
        <v>60.582000000000001</v>
      </c>
      <c r="C384">
        <f>prices!E384</f>
        <v>16.02153110047847</v>
      </c>
      <c r="D384">
        <f>world_IP!B383</f>
        <v>62.005710000000001</v>
      </c>
      <c r="E384">
        <f>'delta inventories'!J385</f>
        <v>0.21473688061556789</v>
      </c>
      <c r="F384">
        <f>prices!F384</f>
        <v>14.585326953748005</v>
      </c>
    </row>
    <row r="385" spans="1:6">
      <c r="A385" s="1">
        <v>32813</v>
      </c>
      <c r="B385">
        <v>61.436999999999998</v>
      </c>
      <c r="C385">
        <f>prices!E385</f>
        <v>15.74265289912629</v>
      </c>
      <c r="D385">
        <f>world_IP!B384</f>
        <v>62.286499999999997</v>
      </c>
      <c r="E385">
        <f>'delta inventories'!J386</f>
        <v>2.1580660129458877</v>
      </c>
      <c r="F385">
        <f>prices!F385</f>
        <v>14.55123113582208</v>
      </c>
    </row>
    <row r="386" spans="1:6">
      <c r="A386" s="1">
        <v>32843</v>
      </c>
      <c r="B386">
        <v>61.06</v>
      </c>
      <c r="C386">
        <f>prices!E386</f>
        <v>16.696753760886779</v>
      </c>
      <c r="D386">
        <f>world_IP!B385</f>
        <v>62.767719999999997</v>
      </c>
      <c r="E386">
        <f>'delta inventories'!J387</f>
        <v>1.8105253564182646</v>
      </c>
      <c r="F386">
        <f>prices!F386</f>
        <v>15.874901029295328</v>
      </c>
    </row>
    <row r="387" spans="1:6">
      <c r="A387" s="1">
        <v>32874</v>
      </c>
      <c r="B387">
        <v>60.749000000000002</v>
      </c>
      <c r="C387">
        <f>prices!E387</f>
        <v>17.75764705882353</v>
      </c>
      <c r="D387">
        <f>world_IP!B386</f>
        <v>62.518689999999999</v>
      </c>
      <c r="E387">
        <f>'delta inventories'!J388</f>
        <v>-1.1869829620043593</v>
      </c>
      <c r="F387">
        <f>prices!F387</f>
        <v>16.086274509803921</v>
      </c>
    </row>
    <row r="388" spans="1:6">
      <c r="A388" s="1">
        <v>32905</v>
      </c>
      <c r="B388">
        <v>61.006</v>
      </c>
      <c r="C388">
        <f>prices!E388</f>
        <v>17.271875000000001</v>
      </c>
      <c r="D388">
        <f>world_IP!B387</f>
        <v>62.772950000000002</v>
      </c>
      <c r="E388">
        <f>'delta inventories'!J389</f>
        <v>-1.0125481577912501</v>
      </c>
      <c r="F388">
        <f>prices!F388</f>
        <v>15.453125</v>
      </c>
    </row>
    <row r="389" spans="1:6">
      <c r="A389" s="1">
        <v>32933</v>
      </c>
      <c r="B389">
        <v>61.832000000000001</v>
      </c>
      <c r="C389">
        <f>prices!E389</f>
        <v>15.877138413685849</v>
      </c>
      <c r="D389">
        <f>world_IP!B388</f>
        <v>63.038029999999999</v>
      </c>
      <c r="E389">
        <f>'delta inventories'!J390</f>
        <v>4.3097945260225377</v>
      </c>
      <c r="F389">
        <f>prices!F389</f>
        <v>14.727838258164855</v>
      </c>
    </row>
    <row r="390" spans="1:6">
      <c r="A390" s="1">
        <v>32964</v>
      </c>
      <c r="B390">
        <v>61.465000000000003</v>
      </c>
      <c r="C390">
        <f>prices!E390</f>
        <v>14.415826221877424</v>
      </c>
      <c r="D390">
        <f>world_IP!B389</f>
        <v>62.392319999999998</v>
      </c>
      <c r="E390">
        <f>'delta inventories'!J391</f>
        <v>1.1272311825239401</v>
      </c>
      <c r="F390">
        <f>prices!F390</f>
        <v>12.924747866563226</v>
      </c>
    </row>
    <row r="391" spans="1:6">
      <c r="A391" s="1">
        <v>32994</v>
      </c>
      <c r="B391">
        <v>60.854999999999997</v>
      </c>
      <c r="C391">
        <f>prices!E391</f>
        <v>14.126258714175057</v>
      </c>
      <c r="D391">
        <f>world_IP!B390</f>
        <v>63.092370000000003</v>
      </c>
      <c r="E391">
        <f>'delta inventories'!J392</f>
        <v>2.0788063145879674</v>
      </c>
      <c r="F391">
        <f>prices!F391</f>
        <v>12.447714949651434</v>
      </c>
    </row>
    <row r="392" spans="1:6">
      <c r="A392" s="1">
        <v>33025</v>
      </c>
      <c r="B392">
        <v>60.058999999999997</v>
      </c>
      <c r="C392">
        <f>prices!E392</f>
        <v>12.987682832948421</v>
      </c>
      <c r="D392">
        <f>world_IP!B391</f>
        <v>63.31662</v>
      </c>
      <c r="E392">
        <f>'delta inventories'!J393</f>
        <v>-0.7052182098176939</v>
      </c>
      <c r="F392">
        <f>prices!F392</f>
        <v>11.662817551963048</v>
      </c>
    </row>
    <row r="393" spans="1:6">
      <c r="A393" s="1">
        <v>33055</v>
      </c>
      <c r="B393">
        <v>60.168999999999997</v>
      </c>
      <c r="C393">
        <f>prices!E393</f>
        <v>14.281992337164752</v>
      </c>
      <c r="D393">
        <f>world_IP!B392</f>
        <v>63.307160000000003</v>
      </c>
      <c r="E393">
        <f>'delta inventories'!J394</f>
        <v>-2.3489962746238051</v>
      </c>
      <c r="F393">
        <f>prices!F393</f>
        <v>12.674329501915709</v>
      </c>
    </row>
    <row r="394" spans="1:6">
      <c r="A394" s="1">
        <v>33086</v>
      </c>
      <c r="B394">
        <v>56.545000000000002</v>
      </c>
      <c r="C394">
        <f>prices!E394</f>
        <v>20.648936170212767</v>
      </c>
      <c r="D394">
        <f>world_IP!B393</f>
        <v>63.65352</v>
      </c>
      <c r="E394">
        <f>'delta inventories'!J395</f>
        <v>-0.50442879011865316</v>
      </c>
      <c r="F394">
        <f>prices!F394</f>
        <v>18.434650455927052</v>
      </c>
    </row>
    <row r="395" spans="1:6">
      <c r="A395" s="1">
        <v>33117</v>
      </c>
      <c r="B395">
        <v>59.067</v>
      </c>
      <c r="C395">
        <f>prices!E395</f>
        <v>25.424150943396224</v>
      </c>
      <c r="D395">
        <f>world_IP!B394</f>
        <v>63.781280000000002</v>
      </c>
      <c r="E395">
        <f>'delta inventories'!J396</f>
        <v>-3.5143774529128842</v>
      </c>
      <c r="F395">
        <f>prices!F395</f>
        <v>22.550943396226415</v>
      </c>
    </row>
    <row r="396" spans="1:6">
      <c r="A396" s="1">
        <v>33147</v>
      </c>
      <c r="B396">
        <v>59.436999999999998</v>
      </c>
      <c r="C396">
        <f>prices!E396</f>
        <v>26.928035982008993</v>
      </c>
      <c r="D396">
        <f>world_IP!B395</f>
        <v>63.738419999999998</v>
      </c>
      <c r="E396">
        <f>'delta inventories'!J397</f>
        <v>1.829948840912714</v>
      </c>
      <c r="F396">
        <f>prices!F396</f>
        <v>24.647676161919044</v>
      </c>
    </row>
    <row r="397" spans="1:6">
      <c r="A397" s="1">
        <v>33178</v>
      </c>
      <c r="B397">
        <v>60.271000000000001</v>
      </c>
      <c r="C397">
        <f>prices!E397</f>
        <v>24.158563949139864</v>
      </c>
      <c r="D397">
        <f>world_IP!B396</f>
        <v>63.43197</v>
      </c>
      <c r="E397">
        <f>'delta inventories'!J398</f>
        <v>-1.2159071803288481</v>
      </c>
      <c r="F397">
        <f>prices!F397</f>
        <v>22.580403889304414</v>
      </c>
    </row>
    <row r="398" spans="1:6">
      <c r="A398" s="1">
        <v>33208</v>
      </c>
      <c r="B398">
        <v>60.521999999999998</v>
      </c>
      <c r="C398">
        <f>prices!E398</f>
        <v>20.370342771982116</v>
      </c>
      <c r="D398">
        <f>world_IP!B397</f>
        <v>63.300690000000003</v>
      </c>
      <c r="E398">
        <f>'delta inventories'!J399</f>
        <v>-0.48163677279266826</v>
      </c>
      <c r="F398">
        <f>prices!F398</f>
        <v>19.046199701937407</v>
      </c>
    </row>
    <row r="399" spans="1:6">
      <c r="A399" s="1">
        <v>33239</v>
      </c>
      <c r="B399">
        <v>60.335999999999999</v>
      </c>
      <c r="C399">
        <f>prices!E399</f>
        <v>18.529324424647367</v>
      </c>
      <c r="D399">
        <f>world_IP!B398</f>
        <v>63.428980000000003</v>
      </c>
      <c r="E399">
        <f>'delta inventories'!J400</f>
        <v>0.34278401748596821</v>
      </c>
      <c r="F399">
        <f>prices!F399</f>
        <v>16.555308092056425</v>
      </c>
    </row>
    <row r="400" spans="1:6">
      <c r="A400" s="1">
        <v>33270</v>
      </c>
      <c r="B400">
        <v>60.02</v>
      </c>
      <c r="C400">
        <f>prices!E400</f>
        <v>15.224777448071217</v>
      </c>
      <c r="D400">
        <f>world_IP!B399</f>
        <v>62.983730000000001</v>
      </c>
      <c r="E400">
        <f>'delta inventories'!J401</f>
        <v>1.1267097236413965</v>
      </c>
      <c r="F400">
        <f>prices!F400</f>
        <v>13.575667655786349</v>
      </c>
    </row>
    <row r="401" spans="1:6">
      <c r="A401" s="1">
        <v>33298</v>
      </c>
      <c r="B401">
        <v>60.252000000000002</v>
      </c>
      <c r="C401">
        <f>prices!E401</f>
        <v>14.732937685459939</v>
      </c>
      <c r="D401">
        <f>world_IP!B400</f>
        <v>62.733409999999999</v>
      </c>
      <c r="E401">
        <f>'delta inventories'!J402</f>
        <v>1.3278808097848793</v>
      </c>
      <c r="F401">
        <f>prices!F401</f>
        <v>13.041543026706229</v>
      </c>
    </row>
    <row r="402" spans="1:6">
      <c r="A402" s="1">
        <v>33329</v>
      </c>
      <c r="B402">
        <v>58.954000000000001</v>
      </c>
      <c r="C402">
        <f>prices!E402</f>
        <v>15.413027387120653</v>
      </c>
      <c r="D402">
        <f>world_IP!B401</f>
        <v>63.189390000000003</v>
      </c>
      <c r="E402">
        <f>'delta inventories'!J403</f>
        <v>-1.9919517898635417</v>
      </c>
      <c r="F402">
        <f>prices!F402</f>
        <v>13.560325684678016</v>
      </c>
    </row>
    <row r="403" spans="1:6">
      <c r="A403" s="1">
        <v>33359</v>
      </c>
      <c r="B403">
        <v>58.756999999999998</v>
      </c>
      <c r="C403">
        <f>prices!E403</f>
        <v>15.663716814159292</v>
      </c>
      <c r="D403">
        <f>world_IP!B402</f>
        <v>63.47475</v>
      </c>
      <c r="E403">
        <f>'delta inventories'!J404</f>
        <v>-0.30471427796158418</v>
      </c>
      <c r="F403">
        <f>prices!F403</f>
        <v>13.539823008849558</v>
      </c>
    </row>
    <row r="404" spans="1:6">
      <c r="A404" s="1">
        <v>33390</v>
      </c>
      <c r="B404">
        <v>58.978000000000002</v>
      </c>
      <c r="C404">
        <f>prices!E404</f>
        <v>14.849264705882353</v>
      </c>
      <c r="D404">
        <f>world_IP!B403</f>
        <v>63.57452</v>
      </c>
      <c r="E404">
        <f>'delta inventories'!J405</f>
        <v>-1.1697897507625947</v>
      </c>
      <c r="F404">
        <f>prices!F404</f>
        <v>13.073529411764707</v>
      </c>
    </row>
    <row r="405" spans="1:6">
      <c r="A405" s="1">
        <v>33420</v>
      </c>
      <c r="B405">
        <v>59.930999999999997</v>
      </c>
      <c r="C405">
        <f>prices!E405</f>
        <v>15.726872246696036</v>
      </c>
      <c r="D405">
        <f>world_IP!B404</f>
        <v>63.656730000000003</v>
      </c>
      <c r="E405">
        <f>'delta inventories'!J406</f>
        <v>0.46718645285697818</v>
      </c>
      <c r="F405">
        <f>prices!F405</f>
        <v>13.318649045521294</v>
      </c>
    </row>
    <row r="406" spans="1:6">
      <c r="A406" s="1">
        <v>33451</v>
      </c>
      <c r="B406">
        <v>59.177</v>
      </c>
      <c r="C406">
        <f>prices!E406</f>
        <v>15.877013177159588</v>
      </c>
      <c r="D406">
        <f>world_IP!B405</f>
        <v>63.62811</v>
      </c>
      <c r="E406">
        <f>'delta inventories'!J407</f>
        <v>0.63782911135333598</v>
      </c>
      <c r="F406">
        <f>prices!F406</f>
        <v>13.696925329428991</v>
      </c>
    </row>
    <row r="407" spans="1:6">
      <c r="A407" s="1">
        <v>33482</v>
      </c>
      <c r="B407">
        <v>60.127000000000002</v>
      </c>
      <c r="C407">
        <f>prices!E407</f>
        <v>15.954014598540144</v>
      </c>
      <c r="D407">
        <f>world_IP!B406</f>
        <v>63.817039999999999</v>
      </c>
      <c r="E407">
        <f>'delta inventories'!J408</f>
        <v>-0.3392021846561063</v>
      </c>
      <c r="F407">
        <f>prices!F407</f>
        <v>13.868613138686131</v>
      </c>
    </row>
    <row r="408" spans="1:6">
      <c r="A408" s="1">
        <v>33512</v>
      </c>
      <c r="B408">
        <v>60.173999999999999</v>
      </c>
      <c r="C408">
        <f>prices!E408</f>
        <v>16.930029154518952</v>
      </c>
      <c r="D408">
        <f>world_IP!B407</f>
        <v>63.996630000000003</v>
      </c>
      <c r="E408">
        <f>'delta inventories'!J409</f>
        <v>0.54387242834979788</v>
      </c>
      <c r="F408">
        <f>prices!F408</f>
        <v>14.47521865889213</v>
      </c>
    </row>
    <row r="409" spans="1:6">
      <c r="A409" s="1">
        <v>33543</v>
      </c>
      <c r="B409">
        <v>60.401000000000003</v>
      </c>
      <c r="C409">
        <f>prices!E409</f>
        <v>16.302612481857764</v>
      </c>
      <c r="D409">
        <f>world_IP!B408</f>
        <v>64.01737</v>
      </c>
      <c r="E409">
        <f>'delta inventories'!J410</f>
        <v>-0.32266850758849625</v>
      </c>
      <c r="F409">
        <f>prices!F409</f>
        <v>14.042089985486212</v>
      </c>
    </row>
    <row r="410" spans="1:6">
      <c r="A410" s="1">
        <v>33573</v>
      </c>
      <c r="B410">
        <v>60.817999999999998</v>
      </c>
      <c r="C410">
        <f>prices!E410</f>
        <v>14.122286541244575</v>
      </c>
      <c r="D410">
        <f>world_IP!B409</f>
        <v>63.506169999999997</v>
      </c>
      <c r="E410">
        <f>'delta inventories'!J411</f>
        <v>-1.7623191288271349</v>
      </c>
      <c r="F410">
        <f>prices!F410</f>
        <v>12.424023154848049</v>
      </c>
    </row>
    <row r="411" spans="1:6">
      <c r="A411" s="1">
        <v>33604</v>
      </c>
      <c r="B411">
        <v>59.752000000000002</v>
      </c>
      <c r="C411">
        <f>prices!E411</f>
        <v>13.608098336948661</v>
      </c>
      <c r="D411">
        <f>world_IP!B410</f>
        <v>63.777470000000001</v>
      </c>
      <c r="E411">
        <f>'delta inventories'!J412</f>
        <v>2.0967214817653761</v>
      </c>
      <c r="F411">
        <f>prices!F411</f>
        <v>11.641359363702097</v>
      </c>
    </row>
    <row r="412" spans="1:6">
      <c r="A412" s="1">
        <v>33635</v>
      </c>
      <c r="B412">
        <v>59.616</v>
      </c>
      <c r="C412">
        <f>prices!E412</f>
        <v>13.704906204906205</v>
      </c>
      <c r="D412">
        <f>world_IP!B411</f>
        <v>64.219200000000001</v>
      </c>
      <c r="E412">
        <f>'delta inventories'!J413</f>
        <v>1.9050269369412878</v>
      </c>
      <c r="F412">
        <f>prices!F412</f>
        <v>11.544011544011545</v>
      </c>
    </row>
    <row r="413" spans="1:6">
      <c r="A413" s="1">
        <v>33664</v>
      </c>
      <c r="B413">
        <v>58.494999999999997</v>
      </c>
      <c r="C413">
        <f>prices!E413</f>
        <v>13.59884974838246</v>
      </c>
      <c r="D413">
        <f>world_IP!B412</f>
        <v>64.160769999999999</v>
      </c>
      <c r="E413">
        <f>'delta inventories'!J414</f>
        <v>-1.2806068804005468</v>
      </c>
      <c r="F413">
        <f>prices!F413</f>
        <v>11.761322789360174</v>
      </c>
    </row>
    <row r="414" spans="1:6">
      <c r="A414" s="1">
        <v>33695</v>
      </c>
      <c r="B414">
        <v>58.332999999999998</v>
      </c>
      <c r="C414">
        <f>prices!E414</f>
        <v>14.521520803443329</v>
      </c>
      <c r="D414">
        <f>world_IP!B413</f>
        <v>64.293139999999994</v>
      </c>
      <c r="E414">
        <f>'delta inventories'!J415</f>
        <v>0.97020646056448767</v>
      </c>
      <c r="F414">
        <f>prices!F414</f>
        <v>12.460545193687231</v>
      </c>
    </row>
    <row r="415" spans="1:6">
      <c r="A415" s="1">
        <v>33725</v>
      </c>
      <c r="B415">
        <v>58.12</v>
      </c>
      <c r="C415">
        <f>prices!E415</f>
        <v>14.98926270579814</v>
      </c>
      <c r="D415">
        <f>world_IP!B414</f>
        <v>64.102890000000002</v>
      </c>
      <c r="E415">
        <f>'delta inventories'!J416</f>
        <v>-0.36146231384202665</v>
      </c>
      <c r="F415">
        <f>prices!F415</f>
        <v>13.450250536864711</v>
      </c>
    </row>
    <row r="416" spans="1:6">
      <c r="A416" s="1">
        <v>33756</v>
      </c>
      <c r="B416">
        <v>58.018999999999998</v>
      </c>
      <c r="C416">
        <f>prices!E416</f>
        <v>15.970735189150608</v>
      </c>
      <c r="D416">
        <f>world_IP!B415</f>
        <v>64.191689999999994</v>
      </c>
      <c r="E416">
        <f>'delta inventories'!J417</f>
        <v>-2.1683982259478283</v>
      </c>
      <c r="F416">
        <f>prices!F416</f>
        <v>14.154175588865096</v>
      </c>
    </row>
    <row r="417" spans="1:6">
      <c r="A417" s="1">
        <v>33786</v>
      </c>
      <c r="B417">
        <v>58.512</v>
      </c>
      <c r="C417">
        <f>prices!E417</f>
        <v>15.486832740213524</v>
      </c>
      <c r="D417">
        <f>world_IP!B416</f>
        <v>64.492429999999999</v>
      </c>
      <c r="E417">
        <f>'delta inventories'!J418</f>
        <v>-3.1426065150650585E-2</v>
      </c>
      <c r="F417">
        <f>prices!F417</f>
        <v>14.049822064056938</v>
      </c>
    </row>
    <row r="418" spans="1:6">
      <c r="A418" s="1">
        <v>33817</v>
      </c>
      <c r="B418">
        <v>58.524999999999999</v>
      </c>
      <c r="C418">
        <f>prices!E418</f>
        <v>15.163352272727272</v>
      </c>
      <c r="D418">
        <f>world_IP!B417</f>
        <v>64.070449999999994</v>
      </c>
      <c r="E418">
        <f>'delta inventories'!J419</f>
        <v>1.0366332320113576</v>
      </c>
      <c r="F418">
        <f>prices!F418</f>
        <v>13.671874999999998</v>
      </c>
    </row>
    <row r="419" spans="1:6">
      <c r="A419" s="1">
        <v>33848</v>
      </c>
      <c r="B419">
        <v>59.067</v>
      </c>
      <c r="C419">
        <f>prices!E419</f>
        <v>15.5223245924876</v>
      </c>
      <c r="D419">
        <f>world_IP!B418</f>
        <v>64.415989999999994</v>
      </c>
      <c r="E419">
        <f>'delta inventories'!J420</f>
        <v>-1.4915946797643711</v>
      </c>
      <c r="F419">
        <f>prices!F419</f>
        <v>13.649893692416727</v>
      </c>
    </row>
    <row r="420" spans="1:6">
      <c r="A420" s="1">
        <v>33878</v>
      </c>
      <c r="B420">
        <v>59.481999999999999</v>
      </c>
      <c r="C420">
        <f>prices!E420</f>
        <v>15.305575158786167</v>
      </c>
      <c r="D420">
        <f>world_IP!B419</f>
        <v>64.52534</v>
      </c>
      <c r="E420">
        <f>'delta inventories'!J421</f>
        <v>1.4004326875914936</v>
      </c>
      <c r="F420">
        <f>prices!F420</f>
        <v>13.648553281580806</v>
      </c>
    </row>
    <row r="421" spans="1:6">
      <c r="A421" s="1">
        <v>33909</v>
      </c>
      <c r="B421">
        <v>59.258000000000003</v>
      </c>
      <c r="C421">
        <f>prices!E421</f>
        <v>14.315270935960591</v>
      </c>
      <c r="D421">
        <f>world_IP!B420</f>
        <v>64.485429999999994</v>
      </c>
      <c r="E421">
        <f>'delta inventories'!J422</f>
        <v>-1.1917837109360925</v>
      </c>
      <c r="F421">
        <f>prices!F421</f>
        <v>12.948627726952848</v>
      </c>
    </row>
    <row r="422" spans="1:6">
      <c r="A422" s="1">
        <v>33939</v>
      </c>
      <c r="B422">
        <v>59.375</v>
      </c>
      <c r="C422">
        <f>prices!E422</f>
        <v>13.638088545326774</v>
      </c>
      <c r="D422">
        <f>world_IP!B421</f>
        <v>64.116140000000001</v>
      </c>
      <c r="E422">
        <f>'delta inventories'!J423</f>
        <v>1.1084551592156306</v>
      </c>
      <c r="F422">
        <f>prices!F422</f>
        <v>11.904427266338722</v>
      </c>
    </row>
    <row r="423" spans="1:6">
      <c r="A423" s="1">
        <v>33970</v>
      </c>
      <c r="B423">
        <v>59.085999999999999</v>
      </c>
      <c r="C423">
        <f>prices!E423</f>
        <v>13.357843137254902</v>
      </c>
      <c r="D423">
        <f>world_IP!B422</f>
        <v>64.612930000000006</v>
      </c>
      <c r="E423">
        <f>'delta inventories'!J424</f>
        <v>1.5764443681000939</v>
      </c>
      <c r="F423">
        <f>prices!F423</f>
        <v>11.76470588235294</v>
      </c>
    </row>
    <row r="424" spans="1:6">
      <c r="A424" s="1">
        <v>34001</v>
      </c>
      <c r="B424">
        <v>59.658999999999999</v>
      </c>
      <c r="C424">
        <f>prices!E424</f>
        <v>14.01327742837177</v>
      </c>
      <c r="D424">
        <f>world_IP!B423</f>
        <v>65.0715</v>
      </c>
      <c r="E424">
        <f>'delta inventories'!J425</f>
        <v>0.23749093328960405</v>
      </c>
      <c r="F424">
        <f>prices!F424</f>
        <v>12.166317260656884</v>
      </c>
    </row>
    <row r="425" spans="1:6">
      <c r="A425" s="1">
        <v>34029</v>
      </c>
      <c r="B425">
        <v>58.493000000000002</v>
      </c>
      <c r="C425">
        <f>prices!E425</f>
        <v>14.198883461270063</v>
      </c>
      <c r="D425">
        <f>world_IP!B424</f>
        <v>65.014880000000005</v>
      </c>
      <c r="E425">
        <f>'delta inventories'!J426</f>
        <v>0.72674464609881007</v>
      </c>
      <c r="F425">
        <f>prices!F425</f>
        <v>12.435450104675505</v>
      </c>
    </row>
    <row r="426" spans="1:6">
      <c r="A426" s="1">
        <v>34060</v>
      </c>
      <c r="B426">
        <v>58.271000000000001</v>
      </c>
      <c r="C426">
        <f>prices!E426</f>
        <v>14.09596662030598</v>
      </c>
      <c r="D426">
        <f>world_IP!B425</f>
        <v>65.199529999999996</v>
      </c>
      <c r="E426">
        <f>'delta inventories'!J427</f>
        <v>0.56236687502578497</v>
      </c>
      <c r="F426">
        <f>prices!F426</f>
        <v>12.760778859527122</v>
      </c>
    </row>
    <row r="427" spans="1:6">
      <c r="A427" s="1">
        <v>34090</v>
      </c>
      <c r="B427">
        <v>58.231999999999999</v>
      </c>
      <c r="C427">
        <f>prices!E427</f>
        <v>13.828016643550626</v>
      </c>
      <c r="D427">
        <f>world_IP!B426</f>
        <v>65.387119999999996</v>
      </c>
      <c r="E427">
        <f>'delta inventories'!J428</f>
        <v>0.25595643684819408</v>
      </c>
      <c r="F427">
        <f>prices!F427</f>
        <v>12.406380027739251</v>
      </c>
    </row>
    <row r="428" spans="1:6">
      <c r="A428" s="1">
        <v>34121</v>
      </c>
      <c r="B428">
        <v>57.927</v>
      </c>
      <c r="C428">
        <f>prices!E428</f>
        <v>13.215523215523215</v>
      </c>
      <c r="D428">
        <f>world_IP!B427</f>
        <v>65.157420000000002</v>
      </c>
      <c r="E428">
        <f>'delta inventories'!J429</f>
        <v>-0.54882810318519848</v>
      </c>
      <c r="F428">
        <f>prices!F428</f>
        <v>11.642411642411641</v>
      </c>
    </row>
    <row r="429" spans="1:6">
      <c r="A429" s="1">
        <v>34151</v>
      </c>
      <c r="B429">
        <v>58.453000000000003</v>
      </c>
      <c r="C429">
        <f>prices!E429</f>
        <v>12.364013840830449</v>
      </c>
      <c r="D429">
        <f>world_IP!B428</f>
        <v>65.166439999999994</v>
      </c>
      <c r="E429">
        <f>'delta inventories'!J430</f>
        <v>-0.11201709758447914</v>
      </c>
      <c r="F429">
        <f>prices!F429</f>
        <v>10.941176470588236</v>
      </c>
    </row>
    <row r="430" spans="1:6">
      <c r="A430" s="1">
        <v>34182</v>
      </c>
      <c r="B430">
        <v>58.192</v>
      </c>
      <c r="C430">
        <f>prices!E430</f>
        <v>12.437154696132596</v>
      </c>
      <c r="D430">
        <f>world_IP!B429</f>
        <v>65.088549999999998</v>
      </c>
      <c r="E430">
        <f>'delta inventories'!J431</f>
        <v>0.11063034381136116</v>
      </c>
      <c r="F430">
        <f>prices!F430</f>
        <v>10.80110497237569</v>
      </c>
    </row>
    <row r="431" spans="1:6">
      <c r="A431" s="1">
        <v>34213</v>
      </c>
      <c r="B431">
        <v>58.651000000000003</v>
      </c>
      <c r="C431">
        <f>prices!E431</f>
        <v>12.078620689655171</v>
      </c>
      <c r="D431">
        <f>world_IP!B430</f>
        <v>65.330889999999997</v>
      </c>
      <c r="E431">
        <f>'delta inventories'!J432</f>
        <v>-1.5616334083706829</v>
      </c>
      <c r="F431">
        <f>prices!F431</f>
        <v>10.565517241379311</v>
      </c>
    </row>
    <row r="432" spans="1:6">
      <c r="A432" s="1">
        <v>34243</v>
      </c>
      <c r="B432">
        <v>59.241999999999997</v>
      </c>
      <c r="C432">
        <f>prices!E432</f>
        <v>12.462225274725276</v>
      </c>
      <c r="D432">
        <f>world_IP!B431</f>
        <v>65.333449999999999</v>
      </c>
      <c r="E432">
        <f>'delta inventories'!J433</f>
        <v>0.40396638172213928</v>
      </c>
      <c r="F432">
        <f>prices!F432</f>
        <v>10.707417582417582</v>
      </c>
    </row>
    <row r="433" spans="1:6">
      <c r="A433" s="1">
        <v>34274</v>
      </c>
      <c r="B433">
        <v>59.529000000000003</v>
      </c>
      <c r="C433">
        <f>prices!E433</f>
        <v>11.437671232876713</v>
      </c>
      <c r="D433">
        <f>world_IP!B432</f>
        <v>65.527630000000002</v>
      </c>
      <c r="E433">
        <f>'delta inventories'!J434</f>
        <v>0.14533753053826334</v>
      </c>
      <c r="F433">
        <f>prices!F433</f>
        <v>9.6232876712328768</v>
      </c>
    </row>
    <row r="434" spans="1:6">
      <c r="A434" s="1">
        <v>34304</v>
      </c>
      <c r="B434">
        <v>59.387</v>
      </c>
      <c r="C434">
        <f>prices!E434</f>
        <v>9.9179767600820217</v>
      </c>
      <c r="D434">
        <f>world_IP!B433</f>
        <v>65.910409999999999</v>
      </c>
      <c r="E434">
        <f>'delta inventories'!J435</f>
        <v>0.3236553328184098</v>
      </c>
      <c r="F434">
        <f>prices!F434</f>
        <v>8.5850991114149</v>
      </c>
    </row>
    <row r="435" spans="1:6">
      <c r="A435" s="1">
        <v>34335</v>
      </c>
      <c r="B435">
        <v>60.984000000000002</v>
      </c>
      <c r="C435">
        <f>prices!E435</f>
        <v>10.252904989747094</v>
      </c>
      <c r="D435">
        <f>world_IP!B434</f>
        <v>65.884119999999996</v>
      </c>
      <c r="E435">
        <f>'delta inventories'!J436</f>
        <v>2.4303340591840619</v>
      </c>
      <c r="F435">
        <f>prices!F435</f>
        <v>8.8380041011619959</v>
      </c>
    </row>
    <row r="436" spans="1:6">
      <c r="A436" s="1">
        <v>34366</v>
      </c>
      <c r="B436">
        <v>60.292999999999999</v>
      </c>
      <c r="C436">
        <f>prices!E436</f>
        <v>10.074982958418541</v>
      </c>
      <c r="D436">
        <f>world_IP!B435</f>
        <v>66.101510000000005</v>
      </c>
      <c r="E436">
        <f>'delta inventories'!J437</f>
        <v>-0.53950605089014447</v>
      </c>
      <c r="F436">
        <f>prices!F436</f>
        <v>8.7934560327198366</v>
      </c>
    </row>
    <row r="437" spans="1:6">
      <c r="A437" s="1">
        <v>34394</v>
      </c>
      <c r="B437">
        <v>60.177</v>
      </c>
      <c r="C437">
        <f>prices!E437</f>
        <v>9.9660095173351468</v>
      </c>
      <c r="D437">
        <f>world_IP!B436</f>
        <v>66.620170000000002</v>
      </c>
      <c r="E437">
        <f>'delta inventories'!J438</f>
        <v>0.38747334346360573</v>
      </c>
      <c r="F437">
        <f>prices!F437</f>
        <v>8.9598912304554723</v>
      </c>
    </row>
    <row r="438" spans="1:6">
      <c r="A438" s="1">
        <v>34425</v>
      </c>
      <c r="B438">
        <v>59.953000000000003</v>
      </c>
      <c r="C438">
        <f>prices!E438</f>
        <v>11.127717391304349</v>
      </c>
      <c r="D438">
        <f>world_IP!B437</f>
        <v>67.051519999999996</v>
      </c>
      <c r="E438">
        <f>'delta inventories'!J439</f>
        <v>0.30822691653750961</v>
      </c>
      <c r="F438">
        <f>prices!F438</f>
        <v>9.8777173913043494</v>
      </c>
    </row>
    <row r="439" spans="1:6">
      <c r="A439" s="1">
        <v>34455</v>
      </c>
      <c r="B439">
        <v>60.124000000000002</v>
      </c>
      <c r="C439">
        <f>prices!E439</f>
        <v>12.122033898305085</v>
      </c>
      <c r="D439">
        <f>world_IP!B438</f>
        <v>67.399140000000003</v>
      </c>
      <c r="E439">
        <f>'delta inventories'!J440</f>
        <v>-0.31186460063623428</v>
      </c>
      <c r="F439">
        <f>prices!F439</f>
        <v>10.671186440677966</v>
      </c>
    </row>
    <row r="440" spans="1:6">
      <c r="A440" s="1">
        <v>34486</v>
      </c>
      <c r="B440">
        <v>60.548000000000002</v>
      </c>
      <c r="C440">
        <f>prices!E440</f>
        <v>12.893847194050034</v>
      </c>
      <c r="D440">
        <f>world_IP!B439</f>
        <v>67.903859999999995</v>
      </c>
      <c r="E440">
        <f>'delta inventories'!J441</f>
        <v>-0.46733365559711981</v>
      </c>
      <c r="F440">
        <f>prices!F440</f>
        <v>11.52129817444219</v>
      </c>
    </row>
    <row r="441" spans="1:6">
      <c r="A441" s="1">
        <v>34516</v>
      </c>
      <c r="B441">
        <v>60.43</v>
      </c>
      <c r="C441">
        <f>prices!E441</f>
        <v>13.241239892183286</v>
      </c>
      <c r="D441">
        <f>world_IP!B440</f>
        <v>68.061660000000003</v>
      </c>
      <c r="E441">
        <f>'delta inventories'!J442</f>
        <v>-0.27607080928796518</v>
      </c>
      <c r="F441">
        <f>prices!F441</f>
        <v>11.805929919137466</v>
      </c>
    </row>
    <row r="442" spans="1:6">
      <c r="A442" s="1">
        <v>34547</v>
      </c>
      <c r="B442">
        <v>59.594000000000001</v>
      </c>
      <c r="C442">
        <f>prices!E442</f>
        <v>12.335570469798657</v>
      </c>
      <c r="D442">
        <f>world_IP!B441</f>
        <v>68.771000000000001</v>
      </c>
      <c r="E442">
        <f>'delta inventories'!J443</f>
        <v>-0.12849341479236331</v>
      </c>
      <c r="F442">
        <f>prices!F442</f>
        <v>11.181208053691275</v>
      </c>
    </row>
    <row r="443" spans="1:6">
      <c r="A443" s="1">
        <v>34578</v>
      </c>
      <c r="B443">
        <v>60.637999999999998</v>
      </c>
      <c r="C443">
        <f>prices!E443</f>
        <v>11.694574681848627</v>
      </c>
      <c r="D443">
        <f>world_IP!B442</f>
        <v>69.021960000000007</v>
      </c>
      <c r="E443">
        <f>'delta inventories'!J444</f>
        <v>8.7859891550160635E-2</v>
      </c>
      <c r="F443">
        <f>prices!F443</f>
        <v>10.656396517079704</v>
      </c>
    </row>
    <row r="444" spans="1:6">
      <c r="A444" s="1">
        <v>34608</v>
      </c>
      <c r="B444">
        <v>61.2</v>
      </c>
      <c r="C444">
        <f>prices!E444</f>
        <v>11.854082998661312</v>
      </c>
      <c r="D444">
        <f>world_IP!B443</f>
        <v>69.534499999999994</v>
      </c>
      <c r="E444">
        <f>'delta inventories'!J445</f>
        <v>1.6198465462229887</v>
      </c>
      <c r="F444">
        <f>prices!F444</f>
        <v>10.890227576974565</v>
      </c>
    </row>
    <row r="445" spans="1:6">
      <c r="A445" s="1">
        <v>34639</v>
      </c>
      <c r="B445">
        <v>61.235999999999997</v>
      </c>
      <c r="C445">
        <f>prices!E445</f>
        <v>12.082777036048064</v>
      </c>
      <c r="D445">
        <f>world_IP!B444</f>
        <v>70.139189999999999</v>
      </c>
      <c r="E445">
        <f>'delta inventories'!J446</f>
        <v>-0.33785907438287327</v>
      </c>
      <c r="F445">
        <f>prices!F445</f>
        <v>10.987983978638184</v>
      </c>
    </row>
    <row r="446" spans="1:6">
      <c r="A446" s="1">
        <v>34669</v>
      </c>
      <c r="B446">
        <v>61.725999999999999</v>
      </c>
      <c r="C446">
        <f>prices!E446</f>
        <v>11.432378414390406</v>
      </c>
      <c r="D446">
        <f>world_IP!B445</f>
        <v>70.929060000000007</v>
      </c>
      <c r="E446">
        <f>'delta inventories'!J447</f>
        <v>0.17477551799954749</v>
      </c>
      <c r="F446">
        <f>prices!F446</f>
        <v>10.512991339107263</v>
      </c>
    </row>
    <row r="447" spans="1:6">
      <c r="A447" s="1">
        <v>34700</v>
      </c>
      <c r="B447">
        <v>61.262</v>
      </c>
      <c r="C447">
        <f>prices!E447</f>
        <v>11.953488372093021</v>
      </c>
      <c r="D447">
        <f>world_IP!B446</f>
        <v>70.683120000000002</v>
      </c>
      <c r="E447">
        <f>'delta inventories'!J448</f>
        <v>-0.18069385929741871</v>
      </c>
      <c r="F447">
        <f>prices!F447</f>
        <v>11.003322259136212</v>
      </c>
    </row>
    <row r="448" spans="1:6">
      <c r="A448" s="1">
        <v>34731</v>
      </c>
      <c r="B448">
        <v>61.716000000000001</v>
      </c>
      <c r="C448">
        <f>prices!E448</f>
        <v>12.279655400927766</v>
      </c>
      <c r="D448">
        <f>world_IP!B447</f>
        <v>70.823220000000006</v>
      </c>
      <c r="E448">
        <f>'delta inventories'!J449</f>
        <v>0.69593890339837727</v>
      </c>
      <c r="F448">
        <f>prices!F448</f>
        <v>11.404903909874088</v>
      </c>
    </row>
    <row r="449" spans="1:6">
      <c r="A449" s="1">
        <v>34759</v>
      </c>
      <c r="B449">
        <v>61.191000000000003</v>
      </c>
      <c r="C449">
        <f>prices!E449</f>
        <v>12.268518518518519</v>
      </c>
      <c r="D449">
        <f>world_IP!B448</f>
        <v>70.779039999999995</v>
      </c>
      <c r="E449">
        <f>'delta inventories'!J450</f>
        <v>5.738670444046098E-3</v>
      </c>
      <c r="F449">
        <f>prices!F449</f>
        <v>11.382275132275133</v>
      </c>
    </row>
    <row r="450" spans="1:6">
      <c r="A450" s="1">
        <v>34790</v>
      </c>
      <c r="B450">
        <v>61.616</v>
      </c>
      <c r="C450">
        <f>prices!E450</f>
        <v>13.089591567852436</v>
      </c>
      <c r="D450">
        <f>world_IP!B449</f>
        <v>71.098240000000004</v>
      </c>
      <c r="E450">
        <f>'delta inventories'!J451</f>
        <v>0.73559002917098804</v>
      </c>
      <c r="F450">
        <f>prices!F450</f>
        <v>12.318840579710145</v>
      </c>
    </row>
    <row r="451" spans="1:6">
      <c r="A451" s="1">
        <v>34820</v>
      </c>
      <c r="B451">
        <v>61.139000000000003</v>
      </c>
      <c r="C451">
        <f>prices!E451</f>
        <v>12.978303747534516</v>
      </c>
      <c r="D451">
        <f>world_IP!B450</f>
        <v>70.819339999999997</v>
      </c>
      <c r="E451">
        <f>'delta inventories'!J452</f>
        <v>-0.83738097018252489</v>
      </c>
      <c r="F451">
        <f>prices!F451</f>
        <v>12.20249835634451</v>
      </c>
    </row>
    <row r="452" spans="1:6">
      <c r="A452" s="1">
        <v>34851</v>
      </c>
      <c r="B452">
        <v>60.725999999999999</v>
      </c>
      <c r="C452">
        <f>prices!E452</f>
        <v>12.086614173228348</v>
      </c>
      <c r="D452">
        <f>world_IP!B451</f>
        <v>71.170810000000003</v>
      </c>
      <c r="E452">
        <f>'delta inventories'!J453</f>
        <v>1.153856277276446</v>
      </c>
      <c r="F452">
        <f>prices!F452</f>
        <v>11.437007874015748</v>
      </c>
    </row>
    <row r="453" spans="1:6">
      <c r="A453" s="1">
        <v>34881</v>
      </c>
      <c r="B453">
        <v>61.75</v>
      </c>
      <c r="C453">
        <f>prices!E453</f>
        <v>11.336828309305375</v>
      </c>
      <c r="D453">
        <f>world_IP!B452</f>
        <v>71.090500000000006</v>
      </c>
      <c r="E453">
        <f>'delta inventories'!J454</f>
        <v>-1.2474004127686262</v>
      </c>
      <c r="F453">
        <f>prices!F453</f>
        <v>10.812581913499345</v>
      </c>
    </row>
    <row r="454" spans="1:6">
      <c r="A454" s="1">
        <v>34912</v>
      </c>
      <c r="B454">
        <v>61.697000000000003</v>
      </c>
      <c r="C454">
        <f>prices!E454</f>
        <v>11.792020928711576</v>
      </c>
      <c r="D454">
        <f>world_IP!B453</f>
        <v>71.538480000000007</v>
      </c>
      <c r="E454">
        <f>'delta inventories'!J455</f>
        <v>-1.4258341260426992</v>
      </c>
      <c r="F454">
        <f>prices!F454</f>
        <v>10.817527795945061</v>
      </c>
    </row>
    <row r="455" spans="1:6">
      <c r="A455" s="1">
        <v>34943</v>
      </c>
      <c r="B455">
        <v>61.962000000000003</v>
      </c>
      <c r="C455">
        <f>prices!E455</f>
        <v>11.907250163291966</v>
      </c>
      <c r="D455">
        <f>world_IP!B454</f>
        <v>71.54795</v>
      </c>
      <c r="E455">
        <f>'delta inventories'!J456</f>
        <v>-3.9652864803481853E-2</v>
      </c>
      <c r="F455">
        <f>prices!F455</f>
        <v>10.914435009797518</v>
      </c>
    </row>
    <row r="456" spans="1:6">
      <c r="A456" s="1">
        <v>34973</v>
      </c>
      <c r="B456">
        <v>61.460999999999999</v>
      </c>
      <c r="C456">
        <f>prices!E456</f>
        <v>11.361563517915311</v>
      </c>
      <c r="D456">
        <f>world_IP!B455</f>
        <v>71.546220000000005</v>
      </c>
      <c r="E456">
        <f>'delta inventories'!J457</f>
        <v>1.0276975954984713</v>
      </c>
      <c r="F456">
        <f>prices!F456</f>
        <v>10.612377850162867</v>
      </c>
    </row>
    <row r="457" spans="1:6">
      <c r="A457" s="1">
        <v>35004</v>
      </c>
      <c r="B457">
        <v>62.198999999999998</v>
      </c>
      <c r="C457">
        <f>prices!E457</f>
        <v>11.704619388418998</v>
      </c>
      <c r="D457">
        <f>world_IP!B456</f>
        <v>71.914919999999995</v>
      </c>
      <c r="E457">
        <f>'delta inventories'!J458</f>
        <v>0.61079072172739002</v>
      </c>
      <c r="F457">
        <f>prices!F457</f>
        <v>10.748210800260248</v>
      </c>
    </row>
    <row r="458" spans="1:6">
      <c r="A458" s="1">
        <v>35034</v>
      </c>
      <c r="B458">
        <v>62.125999999999998</v>
      </c>
      <c r="C458">
        <f>prices!E458</f>
        <v>12.371669915529564</v>
      </c>
      <c r="D458">
        <f>world_IP!B457</f>
        <v>72.477369999999993</v>
      </c>
      <c r="E458">
        <f>'delta inventories'!J459</f>
        <v>-1.8136518146634648</v>
      </c>
      <c r="F458">
        <f>prices!F458</f>
        <v>11.390513320337881</v>
      </c>
    </row>
    <row r="459" spans="1:6">
      <c r="A459" s="1">
        <v>35065</v>
      </c>
      <c r="B459">
        <v>62.296999999999997</v>
      </c>
      <c r="C459">
        <f>prices!E459</f>
        <v>12.204266321913382</v>
      </c>
      <c r="D459">
        <f>world_IP!B458</f>
        <v>72.337040000000002</v>
      </c>
      <c r="E459">
        <f>'delta inventories'!J460</f>
        <v>0.94153099371860893</v>
      </c>
      <c r="F459">
        <f>prices!F459</f>
        <v>11.299288946347771</v>
      </c>
    </row>
    <row r="460" spans="1:6">
      <c r="A460" s="1">
        <v>35096</v>
      </c>
      <c r="B460">
        <v>62.875</v>
      </c>
      <c r="C460">
        <f>prices!E460</f>
        <v>12.303225806451612</v>
      </c>
      <c r="D460">
        <f>world_IP!B459</f>
        <v>72.316019999999995</v>
      </c>
      <c r="E460">
        <f>'delta inventories'!J461</f>
        <v>1.2337182885534599</v>
      </c>
      <c r="F460">
        <f>prices!F460</f>
        <v>11.464516129032258</v>
      </c>
    </row>
    <row r="461" spans="1:6">
      <c r="A461" s="1">
        <v>35125</v>
      </c>
      <c r="B461">
        <v>62.597999999999999</v>
      </c>
      <c r="C461">
        <f>prices!E461</f>
        <v>13.736334405144694</v>
      </c>
      <c r="D461">
        <f>world_IP!B460</f>
        <v>72.677149999999997</v>
      </c>
      <c r="E461">
        <f>'delta inventories'!J462</f>
        <v>-0.20607118131526717</v>
      </c>
      <c r="F461">
        <f>prices!F461</f>
        <v>12.797427652733118</v>
      </c>
    </row>
    <row r="462" spans="1:6">
      <c r="A462" s="1">
        <v>35156</v>
      </c>
      <c r="B462">
        <v>62.377000000000002</v>
      </c>
      <c r="C462">
        <f>prices!E462</f>
        <v>15.099295323510571</v>
      </c>
      <c r="D462">
        <f>world_IP!B461</f>
        <v>72.969549999999998</v>
      </c>
      <c r="E462">
        <f>'delta inventories'!J463</f>
        <v>9.0325406247676408E-3</v>
      </c>
      <c r="F462">
        <f>prices!F462</f>
        <v>13.664317745035234</v>
      </c>
    </row>
    <row r="463" spans="1:6">
      <c r="A463" s="1">
        <v>35186</v>
      </c>
      <c r="B463">
        <v>61.991</v>
      </c>
      <c r="C463">
        <f>prices!E463</f>
        <v>13.586956521739131</v>
      </c>
      <c r="D463">
        <f>world_IP!B462</f>
        <v>73.454689999999999</v>
      </c>
      <c r="E463">
        <f>'delta inventories'!J464</f>
        <v>-0.28213677985483165</v>
      </c>
      <c r="F463">
        <f>prices!F463</f>
        <v>12.864450127877237</v>
      </c>
    </row>
    <row r="464" spans="1:6">
      <c r="A464" s="1">
        <v>35217</v>
      </c>
      <c r="B464">
        <v>62.530999999999999</v>
      </c>
      <c r="C464">
        <f>prices!E464</f>
        <v>13.050414805360562</v>
      </c>
      <c r="D464">
        <f>world_IP!B463</f>
        <v>73.561549999999997</v>
      </c>
      <c r="E464">
        <f>'delta inventories'!J465</f>
        <v>-0.17244359086488817</v>
      </c>
      <c r="F464">
        <f>prices!F464</f>
        <v>12.32929164007658</v>
      </c>
    </row>
    <row r="465" spans="1:6">
      <c r="A465" s="1">
        <v>35247</v>
      </c>
      <c r="B465">
        <v>62.798999999999999</v>
      </c>
      <c r="C465">
        <f>prices!E465</f>
        <v>13.579617834394904</v>
      </c>
      <c r="D465">
        <f>world_IP!B464</f>
        <v>73.791219999999996</v>
      </c>
      <c r="E465">
        <f>'delta inventories'!J466</f>
        <v>-0.70140895130617609</v>
      </c>
      <c r="F465">
        <f>prices!F465</f>
        <v>12.48407643312102</v>
      </c>
    </row>
    <row r="466" spans="1:6">
      <c r="A466" s="1">
        <v>35278</v>
      </c>
      <c r="B466">
        <v>62.670999999999999</v>
      </c>
      <c r="C466">
        <f>prices!E466</f>
        <v>13.969465648854962</v>
      </c>
      <c r="D466">
        <f>world_IP!B465</f>
        <v>74.097949999999997</v>
      </c>
      <c r="E466">
        <f>'delta inventories'!J467</f>
        <v>0.63424440043250685</v>
      </c>
      <c r="F466">
        <f>prices!F466</f>
        <v>13.059796437659035</v>
      </c>
    </row>
    <row r="467" spans="1:6">
      <c r="A467" s="1">
        <v>35309</v>
      </c>
      <c r="B467">
        <v>62.917000000000002</v>
      </c>
      <c r="C467">
        <f>prices!E467</f>
        <v>15.212428662016489</v>
      </c>
      <c r="D467">
        <f>world_IP!B466</f>
        <v>74.469319999999996</v>
      </c>
      <c r="E467">
        <f>'delta inventories'!J468</f>
        <v>-2.065791214288462</v>
      </c>
      <c r="F467">
        <f>prices!F467</f>
        <v>13.975903614457833</v>
      </c>
    </row>
    <row r="468" spans="1:6">
      <c r="A468" s="1">
        <v>35339</v>
      </c>
      <c r="B468">
        <v>63.125999999999998</v>
      </c>
      <c r="C468">
        <f>prices!E468</f>
        <v>15.739570164348926</v>
      </c>
      <c r="D468">
        <f>world_IP!B467</f>
        <v>74.681929999999994</v>
      </c>
      <c r="E468">
        <f>'delta inventories'!J469</f>
        <v>1.5405400153368765</v>
      </c>
      <c r="F468">
        <f>prices!F468</f>
        <v>14.677623261694059</v>
      </c>
    </row>
    <row r="469" spans="1:6">
      <c r="A469" s="1">
        <v>35370</v>
      </c>
      <c r="B469">
        <v>63.683</v>
      </c>
      <c r="C469">
        <f>prices!E469</f>
        <v>14.940138626339005</v>
      </c>
      <c r="D469">
        <f>world_IP!B468</f>
        <v>75.021540000000002</v>
      </c>
      <c r="E469">
        <f>'delta inventories'!J470</f>
        <v>-0.78613806411872633</v>
      </c>
      <c r="F469">
        <f>prices!F469</f>
        <v>14.278512917454318</v>
      </c>
    </row>
    <row r="470" spans="1:6">
      <c r="A470" s="1">
        <v>35400</v>
      </c>
      <c r="B470">
        <v>64.236999999999995</v>
      </c>
      <c r="C470">
        <f>prices!E470</f>
        <v>15.958516656191076</v>
      </c>
      <c r="D470">
        <f>world_IP!B469</f>
        <v>75.424189999999996</v>
      </c>
      <c r="E470">
        <f>'delta inventories'!J471</f>
        <v>-1.4013943395754371</v>
      </c>
      <c r="F470">
        <f>prices!F470</f>
        <v>14.594594594594595</v>
      </c>
    </row>
    <row r="471" spans="1:6">
      <c r="A471" s="1">
        <v>35431</v>
      </c>
      <c r="B471">
        <v>64.415999999999997</v>
      </c>
      <c r="C471">
        <f>prices!E471</f>
        <v>15.790464240903388</v>
      </c>
      <c r="D471">
        <f>world_IP!B470</f>
        <v>75.668899999999994</v>
      </c>
      <c r="E471">
        <f>'delta inventories'!J472</f>
        <v>2.7925115309936523</v>
      </c>
      <c r="F471">
        <f>prices!F471</f>
        <v>14.441656210790464</v>
      </c>
    </row>
    <row r="472" spans="1:6">
      <c r="A472" s="1">
        <v>35462</v>
      </c>
      <c r="B472">
        <v>64.686000000000007</v>
      </c>
      <c r="C472">
        <f>prices!E472</f>
        <v>13.907326236693802</v>
      </c>
      <c r="D472">
        <f>world_IP!B471</f>
        <v>76.092799999999997</v>
      </c>
      <c r="E472">
        <f>'delta inventories'!J473</f>
        <v>-0.18732360124454736</v>
      </c>
      <c r="F472">
        <f>prices!F472</f>
        <v>13.074514715090796</v>
      </c>
    </row>
    <row r="473" spans="1:6">
      <c r="A473" s="1">
        <v>35490</v>
      </c>
      <c r="B473">
        <v>64.281999999999996</v>
      </c>
      <c r="C473">
        <f>prices!E473</f>
        <v>13.135168961201501</v>
      </c>
      <c r="D473">
        <f>world_IP!B472</f>
        <v>76.708240000000004</v>
      </c>
      <c r="E473">
        <f>'delta inventories'!J474</f>
        <v>1.7660820630797949</v>
      </c>
      <c r="F473">
        <f>prices!F473</f>
        <v>11.989987484355444</v>
      </c>
    </row>
    <row r="474" spans="1:6">
      <c r="A474" s="1">
        <v>35521</v>
      </c>
      <c r="B474">
        <v>65.137</v>
      </c>
      <c r="C474">
        <f>prices!E474</f>
        <v>12.33270794246404</v>
      </c>
      <c r="D474">
        <f>world_IP!B473</f>
        <v>77.120630000000006</v>
      </c>
      <c r="E474">
        <f>'delta inventories'!J475</f>
        <v>0.14889130066440023</v>
      </c>
      <c r="F474">
        <f>prices!F474</f>
        <v>11.150719199499685</v>
      </c>
    </row>
    <row r="475" spans="1:6">
      <c r="A475" s="1">
        <v>35551</v>
      </c>
      <c r="B475">
        <v>64.463999999999999</v>
      </c>
      <c r="C475">
        <f>prices!E475</f>
        <v>13.026891807379611</v>
      </c>
      <c r="D475">
        <f>world_IP!B474</f>
        <v>77.291240000000002</v>
      </c>
      <c r="E475">
        <f>'delta inventories'!J476</f>
        <v>-0.99339922016654492</v>
      </c>
      <c r="F475">
        <f>prices!F475</f>
        <v>11.601000625390869</v>
      </c>
    </row>
    <row r="476" spans="1:6">
      <c r="A476" s="1">
        <v>35582</v>
      </c>
      <c r="B476">
        <v>63.585999999999999</v>
      </c>
      <c r="C476">
        <f>prices!E476</f>
        <v>11.966292134831463</v>
      </c>
      <c r="D476">
        <f>world_IP!B475</f>
        <v>77.985669999999999</v>
      </c>
      <c r="E476">
        <f>'delta inventories'!J477</f>
        <v>-2.0941761722263963</v>
      </c>
      <c r="F476">
        <f>prices!F476</f>
        <v>10.830212234706618</v>
      </c>
    </row>
    <row r="477" spans="1:6">
      <c r="A477" s="1">
        <v>35612</v>
      </c>
      <c r="B477">
        <v>64.385999999999996</v>
      </c>
      <c r="C477">
        <f>prices!E477</f>
        <v>12.238154613466333</v>
      </c>
      <c r="D477">
        <f>world_IP!B476</f>
        <v>78.268320000000003</v>
      </c>
      <c r="E477">
        <f>'delta inventories'!J478</f>
        <v>-0.46022613190161982</v>
      </c>
      <c r="F477">
        <f>prices!F477</f>
        <v>10.903990024937654</v>
      </c>
    </row>
    <row r="478" spans="1:6">
      <c r="A478" s="1">
        <v>35643</v>
      </c>
      <c r="B478">
        <v>65.165999999999997</v>
      </c>
      <c r="C478">
        <f>prices!E478</f>
        <v>12.394278606965173</v>
      </c>
      <c r="D478">
        <f>world_IP!B477</f>
        <v>78.614369999999994</v>
      </c>
      <c r="E478">
        <f>'delta inventories'!J479</f>
        <v>-0.92135596489755156</v>
      </c>
      <c r="F478">
        <f>prices!F478</f>
        <v>11.169154228855721</v>
      </c>
    </row>
    <row r="479" spans="1:6">
      <c r="A479" s="1">
        <v>35674</v>
      </c>
      <c r="B479">
        <v>65.381</v>
      </c>
      <c r="C479">
        <f>prices!E479</f>
        <v>12.276674937965261</v>
      </c>
      <c r="D479">
        <f>world_IP!B478</f>
        <v>79.010069999999999</v>
      </c>
      <c r="E479">
        <f>'delta inventories'!J480</f>
        <v>-0.50069135093073336</v>
      </c>
      <c r="F479">
        <f>prices!F479</f>
        <v>11.073200992555833</v>
      </c>
    </row>
    <row r="480" spans="1:6">
      <c r="A480" s="1">
        <v>35704</v>
      </c>
      <c r="B480">
        <v>66.441000000000003</v>
      </c>
      <c r="C480">
        <f>prices!E480</f>
        <v>13.164086687306501</v>
      </c>
      <c r="D480">
        <f>world_IP!B479</f>
        <v>79.543869999999998</v>
      </c>
      <c r="E480">
        <f>'delta inventories'!J481</f>
        <v>1.6815196825858361</v>
      </c>
      <c r="F480">
        <f>prices!F480</f>
        <v>11.597523219814242</v>
      </c>
    </row>
    <row r="481" spans="1:6">
      <c r="A481" s="1">
        <v>35735</v>
      </c>
      <c r="B481">
        <v>66.091999999999999</v>
      </c>
      <c r="C481">
        <f>prices!E481</f>
        <v>12.473716759431047</v>
      </c>
      <c r="D481">
        <f>world_IP!B480</f>
        <v>79.424589999999995</v>
      </c>
      <c r="E481">
        <f>'delta inventories'!J482</f>
        <v>1.6151509567242741</v>
      </c>
      <c r="F481">
        <f>prices!F481</f>
        <v>11.057513914656772</v>
      </c>
    </row>
    <row r="482" spans="1:6">
      <c r="A482" s="1">
        <v>35765</v>
      </c>
      <c r="B482">
        <v>65.953000000000003</v>
      </c>
      <c r="C482">
        <f>prices!E482</f>
        <v>11.322620519159456</v>
      </c>
      <c r="D482">
        <f>world_IP!B481</f>
        <v>79.373779999999996</v>
      </c>
      <c r="E482">
        <f>'delta inventories'!J483</f>
        <v>-0.98806757631254361</v>
      </c>
      <c r="F482">
        <f>prices!F482</f>
        <v>9.8578491965389361</v>
      </c>
    </row>
    <row r="483" spans="1:6">
      <c r="A483" s="1">
        <v>35796</v>
      </c>
      <c r="B483">
        <v>66.72</v>
      </c>
      <c r="C483">
        <f>prices!E483</f>
        <v>10.314814814814815</v>
      </c>
      <c r="D483">
        <f>world_IP!B482</f>
        <v>79.205039999999997</v>
      </c>
      <c r="E483">
        <f>'delta inventories'!J484</f>
        <v>1.5833536983346332</v>
      </c>
      <c r="F483">
        <f>prices!F483</f>
        <v>8.8456790123456788</v>
      </c>
    </row>
    <row r="484" spans="1:6">
      <c r="A484" s="1">
        <v>35827</v>
      </c>
      <c r="B484">
        <v>67.271000000000001</v>
      </c>
      <c r="C484">
        <f>prices!E484</f>
        <v>9.913580246913579</v>
      </c>
      <c r="D484">
        <f>world_IP!B483</f>
        <v>79.827640000000002</v>
      </c>
      <c r="E484">
        <f>'delta inventories'!J485</f>
        <v>-0.20721871440461243</v>
      </c>
      <c r="F484">
        <f>prices!F484</f>
        <v>8.2222222222222214</v>
      </c>
    </row>
    <row r="485" spans="1:6">
      <c r="A485" s="1">
        <v>35855</v>
      </c>
      <c r="B485">
        <v>67.123999999999995</v>
      </c>
      <c r="C485">
        <f>prices!E485</f>
        <v>9.2716049382716044</v>
      </c>
      <c r="D485">
        <f>world_IP!B484</f>
        <v>79.579729999999998</v>
      </c>
      <c r="E485">
        <f>'delta inventories'!J486</f>
        <v>0.25160352438932299</v>
      </c>
      <c r="F485">
        <f>prices!F485</f>
        <v>7.617283950617284</v>
      </c>
    </row>
    <row r="486" spans="1:6">
      <c r="A486" s="1">
        <v>35886</v>
      </c>
      <c r="B486">
        <v>66.7</v>
      </c>
      <c r="C486">
        <f>prices!E486</f>
        <v>9.5191122071516645</v>
      </c>
      <c r="D486">
        <f>world_IP!B485</f>
        <v>79.520430000000005</v>
      </c>
      <c r="E486">
        <f>'delta inventories'!J487</f>
        <v>1.7234991114210088</v>
      </c>
      <c r="F486">
        <f>prices!F486</f>
        <v>7.8976572133168936</v>
      </c>
    </row>
    <row r="487" spans="1:6">
      <c r="A487" s="1">
        <v>35916</v>
      </c>
      <c r="B487">
        <v>66.090999999999994</v>
      </c>
      <c r="C487">
        <f>prices!E487</f>
        <v>9.1389913899138993</v>
      </c>
      <c r="D487">
        <f>world_IP!B486</f>
        <v>79.713909999999998</v>
      </c>
      <c r="E487">
        <f>'delta inventories'!J488</f>
        <v>0.6602649344659276</v>
      </c>
      <c r="F487">
        <f>prices!F487</f>
        <v>7.7552275522755227</v>
      </c>
    </row>
    <row r="488" spans="1:6">
      <c r="A488" s="1">
        <v>35947</v>
      </c>
      <c r="B488">
        <v>66.043999999999997</v>
      </c>
      <c r="C488">
        <f>prices!E488</f>
        <v>8.3906633906633896</v>
      </c>
      <c r="D488">
        <f>world_IP!B487</f>
        <v>79.553420000000003</v>
      </c>
      <c r="E488">
        <f>'delta inventories'!J489</f>
        <v>-2.7032843126953732</v>
      </c>
      <c r="F488">
        <f>prices!F488</f>
        <v>7.1314496314496312</v>
      </c>
    </row>
    <row r="489" spans="1:6">
      <c r="A489" s="1">
        <v>35977</v>
      </c>
      <c r="B489">
        <v>65.713999999999999</v>
      </c>
      <c r="C489">
        <f>prices!E489</f>
        <v>8.6274509803921582</v>
      </c>
      <c r="D489">
        <f>world_IP!B488</f>
        <v>79.470759999999999</v>
      </c>
      <c r="E489">
        <f>'delta inventories'!J490</f>
        <v>7.0255267389827389E-2</v>
      </c>
      <c r="F489">
        <f>prices!F489</f>
        <v>7.077205882352942</v>
      </c>
    </row>
    <row r="490" spans="1:6">
      <c r="A490" s="1">
        <v>36008</v>
      </c>
      <c r="B490">
        <v>64.522999999999996</v>
      </c>
      <c r="C490">
        <f>prices!E490</f>
        <v>8.1762545899632801</v>
      </c>
      <c r="D490">
        <f>world_IP!B489</f>
        <v>79.742620000000002</v>
      </c>
      <c r="E490">
        <f>'delta inventories'!J491</f>
        <v>-5.1460378082728978E-2</v>
      </c>
      <c r="F490">
        <f>prices!F490</f>
        <v>6.940024479804161</v>
      </c>
    </row>
    <row r="491" spans="1:6">
      <c r="A491" s="1">
        <v>36039</v>
      </c>
      <c r="B491">
        <v>64.361999999999995</v>
      </c>
      <c r="C491">
        <f>prices!E491</f>
        <v>9.1437308868501521</v>
      </c>
      <c r="D491">
        <f>world_IP!B490</f>
        <v>79.930279999999996</v>
      </c>
      <c r="E491">
        <f>'delta inventories'!J492</f>
        <v>-1.797352826913551</v>
      </c>
      <c r="F491">
        <f>prices!F491</f>
        <v>7.81039755351682</v>
      </c>
    </row>
    <row r="492" spans="1:6">
      <c r="A492" s="1">
        <v>36069</v>
      </c>
      <c r="B492">
        <v>64.884</v>
      </c>
      <c r="C492">
        <f>prices!E492</f>
        <v>8.7797437461866981</v>
      </c>
      <c r="D492">
        <f>world_IP!B491</f>
        <v>80.166780000000003</v>
      </c>
      <c r="E492">
        <f>'delta inventories'!J493</f>
        <v>3.0865944107188277</v>
      </c>
      <c r="F492">
        <f>prices!F492</f>
        <v>7.3886516168395362</v>
      </c>
    </row>
    <row r="493" spans="1:6">
      <c r="A493" s="1">
        <v>36100</v>
      </c>
      <c r="B493">
        <v>65.775999999999996</v>
      </c>
      <c r="C493">
        <f>prices!E493</f>
        <v>7.8305911029859843</v>
      </c>
      <c r="D493">
        <f>world_IP!B492</f>
        <v>80.297160000000005</v>
      </c>
      <c r="E493">
        <f>'delta inventories'!J494</f>
        <v>-0.61735269527200665</v>
      </c>
      <c r="F493">
        <f>prices!F493</f>
        <v>6.6971358927483244</v>
      </c>
    </row>
    <row r="494" spans="1:6">
      <c r="A494" s="1">
        <v>36130</v>
      </c>
      <c r="B494">
        <v>65.956000000000003</v>
      </c>
      <c r="C494">
        <f>prices!E494</f>
        <v>6.8613138686131387</v>
      </c>
      <c r="D494">
        <f>world_IP!B493</f>
        <v>80.201239999999999</v>
      </c>
      <c r="E494">
        <f>'delta inventories'!J495</f>
        <v>-0.96996263637087476</v>
      </c>
      <c r="F494">
        <f>prices!F494</f>
        <v>5.711678832116788</v>
      </c>
    </row>
    <row r="495" spans="1:6">
      <c r="A495" s="1">
        <v>36161</v>
      </c>
      <c r="B495">
        <v>65.683999999999997</v>
      </c>
      <c r="C495">
        <f>prices!E495</f>
        <v>7.5713418336369163</v>
      </c>
      <c r="D495">
        <f>world_IP!B494</f>
        <v>80.96566</v>
      </c>
      <c r="E495">
        <f>'delta inventories'!J496</f>
        <v>2.9711025007884815</v>
      </c>
      <c r="F495">
        <f>prices!F495</f>
        <v>6.1687917425622345</v>
      </c>
    </row>
    <row r="496" spans="1:6">
      <c r="A496" s="1">
        <v>36192</v>
      </c>
      <c r="B496">
        <v>65.635000000000005</v>
      </c>
      <c r="C496">
        <f>prices!E496</f>
        <v>7.2920461445051616</v>
      </c>
      <c r="D496">
        <f>world_IP!B495</f>
        <v>80.499979999999994</v>
      </c>
      <c r="E496">
        <f>'delta inventories'!J497</f>
        <v>-1.2748394485603627</v>
      </c>
      <c r="F496">
        <f>prices!F496</f>
        <v>6.2720097146326657</v>
      </c>
    </row>
    <row r="497" spans="1:6">
      <c r="A497" s="1">
        <v>36220</v>
      </c>
      <c r="B497">
        <v>65.284999999999997</v>
      </c>
      <c r="C497">
        <f>prices!E497</f>
        <v>8.8956310679611637</v>
      </c>
      <c r="D497">
        <f>world_IP!B496</f>
        <v>81.148219999999995</v>
      </c>
      <c r="E497">
        <f>'delta inventories'!J498</f>
        <v>1.1207768755675749</v>
      </c>
      <c r="F497">
        <f>prices!F497</f>
        <v>7.3422330097087372</v>
      </c>
    </row>
    <row r="498" spans="1:6">
      <c r="A498" s="1">
        <v>36251</v>
      </c>
      <c r="B498">
        <v>64.123000000000005</v>
      </c>
      <c r="C498">
        <f>prices!E498</f>
        <v>10.452079566003617</v>
      </c>
      <c r="D498">
        <f>world_IP!B497</f>
        <v>81.197329999999994</v>
      </c>
      <c r="E498">
        <f>'delta inventories'!J499</f>
        <v>-0.42542498362742931</v>
      </c>
      <c r="F498">
        <f>prices!F498</f>
        <v>8.9330922242314639</v>
      </c>
    </row>
    <row r="499" spans="1:6">
      <c r="A499" s="1">
        <v>36281</v>
      </c>
      <c r="B499">
        <v>63.37</v>
      </c>
      <c r="C499">
        <f>prices!E499</f>
        <v>10.69277108433735</v>
      </c>
      <c r="D499">
        <f>world_IP!B498</f>
        <v>81.951719999999995</v>
      </c>
      <c r="E499">
        <f>'delta inventories'!J500</f>
        <v>-0.32577278060790843</v>
      </c>
      <c r="F499">
        <f>prices!F499</f>
        <v>9.3795180722891569</v>
      </c>
    </row>
    <row r="500" spans="1:6">
      <c r="A500" s="1">
        <v>36312</v>
      </c>
      <c r="B500">
        <v>63.262</v>
      </c>
      <c r="C500">
        <f>prices!E500</f>
        <v>10.77710843373494</v>
      </c>
      <c r="D500">
        <f>world_IP!B499</f>
        <v>82.002560000000003</v>
      </c>
      <c r="E500">
        <f>'delta inventories'!J501</f>
        <v>-0.9955028496835141</v>
      </c>
      <c r="F500">
        <f>prices!F500</f>
        <v>9.5843373493975896</v>
      </c>
    </row>
    <row r="501" spans="1:6">
      <c r="A501" s="1">
        <v>36342</v>
      </c>
      <c r="B501">
        <v>63.854999999999997</v>
      </c>
      <c r="C501">
        <f>prices!E501</f>
        <v>12.039592081583685</v>
      </c>
      <c r="D501">
        <f>world_IP!B500</f>
        <v>82.572010000000006</v>
      </c>
      <c r="E501">
        <f>'delta inventories'!J502</f>
        <v>0.39012880773892622</v>
      </c>
      <c r="F501">
        <f>prices!F501</f>
        <v>10.827834433113377</v>
      </c>
    </row>
    <row r="502" spans="1:6">
      <c r="A502" s="1">
        <v>36373</v>
      </c>
      <c r="B502">
        <v>63.988999999999997</v>
      </c>
      <c r="C502">
        <f>prices!E502</f>
        <v>12.722920406941951</v>
      </c>
      <c r="D502">
        <f>world_IP!B501</f>
        <v>82.928759999999997</v>
      </c>
      <c r="E502">
        <f>'delta inventories'!J503</f>
        <v>-0.77580055743543563</v>
      </c>
      <c r="F502">
        <f>prices!F502</f>
        <v>11.70556552962298</v>
      </c>
    </row>
    <row r="503" spans="1:6">
      <c r="A503" s="1">
        <v>36404</v>
      </c>
      <c r="B503">
        <v>63.780999999999999</v>
      </c>
      <c r="C503">
        <f>prices!E503</f>
        <v>14.231227651966625</v>
      </c>
      <c r="D503">
        <f>world_IP!B502</f>
        <v>83.467060000000004</v>
      </c>
      <c r="E503">
        <f>'delta inventories'!J504</f>
        <v>-1.7626045055812223</v>
      </c>
      <c r="F503">
        <f>prices!F503</f>
        <v>12.896305125148986</v>
      </c>
    </row>
    <row r="504" spans="1:6">
      <c r="A504" s="1">
        <v>36434</v>
      </c>
      <c r="B504">
        <v>64.414000000000001</v>
      </c>
      <c r="C504">
        <f>prices!E504</f>
        <v>13.468173706127306</v>
      </c>
      <c r="D504">
        <f>world_IP!B503</f>
        <v>83.950220000000002</v>
      </c>
      <c r="E504">
        <f>'delta inventories'!J505</f>
        <v>0.88617499905801644</v>
      </c>
      <c r="F504">
        <f>prices!F504</f>
        <v>12.861392028554432</v>
      </c>
    </row>
    <row r="505" spans="1:6">
      <c r="A505" s="1">
        <v>36465</v>
      </c>
      <c r="B505">
        <v>64.83</v>
      </c>
      <c r="C505">
        <f>prices!E505</f>
        <v>14.827790973871734</v>
      </c>
      <c r="D505">
        <f>world_IP!B504</f>
        <v>84.743189999999998</v>
      </c>
      <c r="E505">
        <f>'delta inventories'!J506</f>
        <v>-1.3192598735035144</v>
      </c>
      <c r="F505">
        <f>prices!F505</f>
        <v>13.741092636579571</v>
      </c>
    </row>
    <row r="506" spans="1:6">
      <c r="A506" s="1">
        <v>36495</v>
      </c>
      <c r="B506">
        <v>64.168000000000006</v>
      </c>
      <c r="C506">
        <f>prices!E506</f>
        <v>15.450236966824644</v>
      </c>
      <c r="D506">
        <f>world_IP!B505</f>
        <v>85.532560000000004</v>
      </c>
      <c r="E506">
        <f>'delta inventories'!J507</f>
        <v>-0.95863008204348321</v>
      </c>
      <c r="F506">
        <f>prices!F506</f>
        <v>14.425355450236966</v>
      </c>
    </row>
    <row r="507" spans="1:6">
      <c r="A507" s="1">
        <v>36526</v>
      </c>
      <c r="B507">
        <v>64.344999999999999</v>
      </c>
      <c r="C507">
        <f>prices!E507</f>
        <v>16.054341405788541</v>
      </c>
      <c r="D507">
        <f>world_IP!B506</f>
        <v>85.323189999999997</v>
      </c>
      <c r="E507">
        <f>'delta inventories'!J508</f>
        <v>1.6502732003600908</v>
      </c>
      <c r="F507">
        <f>prices!F507</f>
        <v>14.937979917306555</v>
      </c>
    </row>
    <row r="508" spans="1:6">
      <c r="A508" s="1">
        <v>36557</v>
      </c>
      <c r="B508">
        <v>65.061000000000007</v>
      </c>
      <c r="C508">
        <f>prices!E508</f>
        <v>17.264705882352942</v>
      </c>
      <c r="D508">
        <f>world_IP!B507</f>
        <v>85.634529999999998</v>
      </c>
      <c r="E508">
        <f>'delta inventories'!J509</f>
        <v>0.599743838603503</v>
      </c>
      <c r="F508">
        <f>prices!F508</f>
        <v>16.111764705882354</v>
      </c>
    </row>
    <row r="509" spans="1:6">
      <c r="A509" s="1">
        <v>36586</v>
      </c>
      <c r="B509">
        <v>65.239999999999995</v>
      </c>
      <c r="C509">
        <f>prices!E509</f>
        <v>17.479532163742689</v>
      </c>
      <c r="D509">
        <f>world_IP!B508</f>
        <v>86.065070000000006</v>
      </c>
      <c r="E509">
        <f>'delta inventories'!J510</f>
        <v>0.32508131342755708</v>
      </c>
      <c r="F509">
        <f>prices!F509</f>
        <v>16.198830409356724</v>
      </c>
    </row>
    <row r="510" spans="1:6">
      <c r="A510" s="1">
        <v>36617</v>
      </c>
      <c r="B510">
        <v>65.741</v>
      </c>
      <c r="C510">
        <f>prices!E510</f>
        <v>15.061439438267993</v>
      </c>
      <c r="D510">
        <f>world_IP!B509</f>
        <v>86.918080000000003</v>
      </c>
      <c r="E510">
        <f>'delta inventories'!J511</f>
        <v>-0.15257018185115245</v>
      </c>
      <c r="F510">
        <f>prices!F510</f>
        <v>14.212990052662375</v>
      </c>
    </row>
    <row r="511" spans="1:6">
      <c r="A511" s="1">
        <v>36647</v>
      </c>
      <c r="B511">
        <v>66.137</v>
      </c>
      <c r="C511">
        <f>prices!E511</f>
        <v>16.810747663551403</v>
      </c>
      <c r="D511">
        <f>world_IP!B510</f>
        <v>87.355999999999995</v>
      </c>
      <c r="E511">
        <f>'delta inventories'!J512</f>
        <v>-1.5081893359012704</v>
      </c>
      <c r="F511">
        <f>prices!F511</f>
        <v>15.391355140186917</v>
      </c>
    </row>
    <row r="512" spans="1:6">
      <c r="A512" s="1">
        <v>36678</v>
      </c>
      <c r="B512">
        <v>65.784999999999997</v>
      </c>
      <c r="C512">
        <f>prices!E512</f>
        <v>18.484320557491291</v>
      </c>
      <c r="D512">
        <f>world_IP!B511</f>
        <v>87.443349999999995</v>
      </c>
      <c r="E512">
        <f>'delta inventories'!J513</f>
        <v>-0.27536068793410839</v>
      </c>
      <c r="F512">
        <f>prices!F512</f>
        <v>16.788617886178862</v>
      </c>
    </row>
    <row r="513" spans="1:6">
      <c r="A513" s="1">
        <v>36708</v>
      </c>
      <c r="B513">
        <v>66.504000000000005</v>
      </c>
      <c r="C513">
        <f>prices!E513</f>
        <v>17.237984944991315</v>
      </c>
      <c r="D513">
        <f>world_IP!B512</f>
        <v>87.759680000000003</v>
      </c>
      <c r="E513">
        <f>'delta inventories'!J514</f>
        <v>-6.422332620688137E-2</v>
      </c>
      <c r="F513">
        <f>prices!F513</f>
        <v>16.213086276780544</v>
      </c>
    </row>
    <row r="514" spans="1:6">
      <c r="A514" s="1">
        <v>36739</v>
      </c>
      <c r="B514">
        <v>67.042000000000002</v>
      </c>
      <c r="C514">
        <f>prices!E514</f>
        <v>18.077591198610307</v>
      </c>
      <c r="D514">
        <f>world_IP!B513</f>
        <v>88.185360000000003</v>
      </c>
      <c r="E514">
        <f>'delta inventories'!J515</f>
        <v>0.22659340974022577</v>
      </c>
      <c r="F514">
        <f>prices!F514</f>
        <v>16.67631731325999</v>
      </c>
    </row>
    <row r="515" spans="1:6">
      <c r="A515" s="1">
        <v>36770</v>
      </c>
      <c r="B515">
        <v>66.981999999999999</v>
      </c>
      <c r="C515">
        <f>prices!E515</f>
        <v>19.516129032258068</v>
      </c>
      <c r="D515">
        <f>world_IP!B514</f>
        <v>87.989270000000005</v>
      </c>
      <c r="E515">
        <f>'delta inventories'!J516</f>
        <v>-0.70875538514347647</v>
      </c>
      <c r="F515">
        <f>prices!F515</f>
        <v>17.603686635944701</v>
      </c>
    </row>
    <row r="516" spans="1:6">
      <c r="A516" s="1">
        <v>36800</v>
      </c>
      <c r="B516">
        <v>67.736000000000004</v>
      </c>
      <c r="C516">
        <f>prices!E516</f>
        <v>19.02242668200115</v>
      </c>
      <c r="D516">
        <f>world_IP!B515</f>
        <v>88.280940000000001</v>
      </c>
      <c r="E516">
        <f>'delta inventories'!J517</f>
        <v>0.40249548885919395</v>
      </c>
      <c r="F516">
        <f>prices!F516</f>
        <v>17.084531339850489</v>
      </c>
    </row>
    <row r="517" spans="1:6">
      <c r="A517" s="1">
        <v>36831</v>
      </c>
      <c r="B517">
        <v>68.591999999999999</v>
      </c>
      <c r="C517">
        <f>prices!E517</f>
        <v>19.747416762342137</v>
      </c>
      <c r="D517">
        <f>world_IP!B516</f>
        <v>88.602180000000004</v>
      </c>
      <c r="E517">
        <f>'delta inventories'!J518</f>
        <v>-0.4457290611921329</v>
      </c>
      <c r="F517">
        <f>prices!F517</f>
        <v>17.221584385763492</v>
      </c>
    </row>
    <row r="518" spans="1:6">
      <c r="A518" s="1">
        <v>36861</v>
      </c>
      <c r="B518">
        <v>67.113</v>
      </c>
      <c r="C518">
        <f>prices!E518</f>
        <v>16.300114547537227</v>
      </c>
      <c r="D518">
        <f>world_IP!B517</f>
        <v>88.918909999999997</v>
      </c>
      <c r="E518">
        <f>'delta inventories'!J519</f>
        <v>0.41508197884555442</v>
      </c>
      <c r="F518">
        <f>prices!F518</f>
        <v>14.427262313860252</v>
      </c>
    </row>
    <row r="519" spans="1:6">
      <c r="A519" s="1">
        <v>36892</v>
      </c>
      <c r="B519">
        <v>67.456999999999994</v>
      </c>
      <c r="C519">
        <f>prices!E519</f>
        <v>16.845102505694761</v>
      </c>
      <c r="D519">
        <f>world_IP!B518</f>
        <v>87.723500000000001</v>
      </c>
      <c r="E519">
        <f>'delta inventories'!J520</f>
        <v>1.7457908067035566E-2</v>
      </c>
      <c r="F519">
        <f>prices!F519</f>
        <v>13.946469248291573</v>
      </c>
    </row>
    <row r="520" spans="1:6">
      <c r="A520" s="1">
        <v>36923</v>
      </c>
      <c r="B520">
        <v>66.863</v>
      </c>
      <c r="C520">
        <f>prices!E520</f>
        <v>16.823863636363637</v>
      </c>
      <c r="D520">
        <f>world_IP!B519</f>
        <v>88.453180000000003</v>
      </c>
      <c r="E520">
        <f>'delta inventories'!J521</f>
        <v>-1.2983714098896086</v>
      </c>
      <c r="F520">
        <f>prices!F520</f>
        <v>14.1875</v>
      </c>
    </row>
    <row r="521" spans="1:6">
      <c r="A521" s="1">
        <v>36951</v>
      </c>
      <c r="B521">
        <v>67.396000000000001</v>
      </c>
      <c r="C521">
        <f>prices!E521</f>
        <v>15.468483816013629</v>
      </c>
      <c r="D521">
        <f>world_IP!B520</f>
        <v>87.630679999999998</v>
      </c>
      <c r="E521">
        <f>'delta inventories'!J522</f>
        <v>3.3475490725350756</v>
      </c>
      <c r="F521">
        <f>prices!F521</f>
        <v>13.066439522998296</v>
      </c>
    </row>
    <row r="522" spans="1:6">
      <c r="A522" s="1">
        <v>36982</v>
      </c>
      <c r="B522">
        <v>66.698999999999998</v>
      </c>
      <c r="C522">
        <f>prices!E522</f>
        <v>15.538548752834467</v>
      </c>
      <c r="D522">
        <f>world_IP!B521</f>
        <v>87.244709999999998</v>
      </c>
      <c r="E522">
        <f>'delta inventories'!J523</f>
        <v>1.1007080678728887</v>
      </c>
      <c r="F522">
        <f>prices!F522</f>
        <v>13.032879818594104</v>
      </c>
    </row>
    <row r="523" spans="1:6">
      <c r="A523" s="1">
        <v>37012</v>
      </c>
      <c r="B523">
        <v>65.894000000000005</v>
      </c>
      <c r="C523">
        <f>prices!E523</f>
        <v>16.153412295544275</v>
      </c>
      <c r="D523">
        <f>world_IP!B522</f>
        <v>87.226910000000004</v>
      </c>
      <c r="E523">
        <f>'delta inventories'!J524</f>
        <v>-1.7556795416691138</v>
      </c>
      <c r="F523">
        <f>prices!F523</f>
        <v>13.891708967851098</v>
      </c>
    </row>
    <row r="524" spans="1:6">
      <c r="A524" s="1">
        <v>37043</v>
      </c>
      <c r="B524">
        <v>64.304000000000002</v>
      </c>
      <c r="C524">
        <f>prices!E524</f>
        <v>15.531795160382668</v>
      </c>
      <c r="D524">
        <f>world_IP!B523</f>
        <v>87.014679999999998</v>
      </c>
      <c r="E524">
        <f>'delta inventories'!J525</f>
        <v>-2.9905089641343969</v>
      </c>
      <c r="F524">
        <f>prices!F524</f>
        <v>13.477771525042208</v>
      </c>
    </row>
    <row r="525" spans="1:6">
      <c r="A525" s="1">
        <v>37073</v>
      </c>
      <c r="B525">
        <v>66.62</v>
      </c>
      <c r="C525">
        <f>prices!E525</f>
        <v>14.909808342728297</v>
      </c>
      <c r="D525">
        <f>world_IP!B524</f>
        <v>86.409419999999997</v>
      </c>
      <c r="E525">
        <f>'delta inventories'!J526</f>
        <v>0.56636037816368912</v>
      </c>
      <c r="F525">
        <f>prices!F525</f>
        <v>12.829763246899661</v>
      </c>
    </row>
    <row r="526" spans="1:6">
      <c r="A526" s="1">
        <v>37104</v>
      </c>
      <c r="B526">
        <v>66.731999999999999</v>
      </c>
      <c r="C526">
        <f>prices!E526</f>
        <v>15.484780157835401</v>
      </c>
      <c r="D526">
        <f>world_IP!B525</f>
        <v>86.883610000000004</v>
      </c>
      <c r="E526">
        <f>'delta inventories'!J527</f>
        <v>0.7681734321838205</v>
      </c>
      <c r="F526">
        <f>prices!F526</f>
        <v>13.399098083427283</v>
      </c>
    </row>
    <row r="527" spans="1:6">
      <c r="A527" s="1">
        <v>37135</v>
      </c>
      <c r="B527">
        <v>66.054000000000002</v>
      </c>
      <c r="C527">
        <f>prices!E527</f>
        <v>14.531162268388547</v>
      </c>
      <c r="D527">
        <f>world_IP!B526</f>
        <v>86.290890000000005</v>
      </c>
      <c r="E527">
        <f>'delta inventories'!J528</f>
        <v>-0.42476222922941703</v>
      </c>
      <c r="F527">
        <f>prices!F527</f>
        <v>12.638966872543515</v>
      </c>
    </row>
    <row r="528" spans="1:6">
      <c r="A528" s="1">
        <v>37165</v>
      </c>
      <c r="B528">
        <v>66.016000000000005</v>
      </c>
      <c r="C528">
        <f>prices!E528</f>
        <v>12.50563063063063</v>
      </c>
      <c r="D528">
        <f>world_IP!B527</f>
        <v>86.007919999999999</v>
      </c>
      <c r="E528">
        <f>'delta inventories'!J529</f>
        <v>1.1173755705932613</v>
      </c>
      <c r="F528">
        <f>prices!F528</f>
        <v>10.563063063063066</v>
      </c>
    </row>
    <row r="529" spans="1:6">
      <c r="A529" s="1">
        <v>37196</v>
      </c>
      <c r="B529">
        <v>65.888999999999996</v>
      </c>
      <c r="C529">
        <f>prices!E529</f>
        <v>11.081690140845073</v>
      </c>
      <c r="D529">
        <f>world_IP!B528</f>
        <v>85.776430000000005</v>
      </c>
      <c r="E529">
        <f>'delta inventories'!J530</f>
        <v>-1.0288324437038987</v>
      </c>
      <c r="F529">
        <f>prices!F529</f>
        <v>9.0478873239436606</v>
      </c>
    </row>
    <row r="530" spans="1:6">
      <c r="A530" s="1">
        <v>37226</v>
      </c>
      <c r="B530">
        <v>65.97</v>
      </c>
      <c r="C530">
        <f>prices!E530</f>
        <v>10.896279594137541</v>
      </c>
      <c r="D530">
        <f>world_IP!B529</f>
        <v>85.842770000000002</v>
      </c>
      <c r="E530">
        <f>'delta inventories'!J531</f>
        <v>4.0095721710725306E-2</v>
      </c>
      <c r="F530">
        <f>prices!F530</f>
        <v>8.990980834272829</v>
      </c>
    </row>
    <row r="531" spans="1:6">
      <c r="A531" s="1">
        <v>37257</v>
      </c>
      <c r="B531">
        <v>65.554000000000002</v>
      </c>
      <c r="C531">
        <f>prices!E531</f>
        <v>11.069217782779969</v>
      </c>
      <c r="D531">
        <f>world_IP!B530</f>
        <v>86.752880000000005</v>
      </c>
      <c r="E531">
        <f>'delta inventories'!J532</f>
        <v>2.1714897445317169</v>
      </c>
      <c r="F531">
        <f>prices!F531</f>
        <v>9.5891952729319083</v>
      </c>
    </row>
    <row r="532" spans="1:6">
      <c r="A532" s="1">
        <v>37288</v>
      </c>
      <c r="B532">
        <v>65.691000000000003</v>
      </c>
      <c r="C532">
        <f>prices!E532</f>
        <v>11.651685393258427</v>
      </c>
      <c r="D532">
        <f>world_IP!B531</f>
        <v>86.518349999999998</v>
      </c>
      <c r="E532">
        <f>'delta inventories'!J533</f>
        <v>2.0692673668545183</v>
      </c>
      <c r="F532">
        <f>prices!F532</f>
        <v>10.247191011235953</v>
      </c>
    </row>
    <row r="533" spans="1:6">
      <c r="A533" s="1">
        <v>37316</v>
      </c>
      <c r="B533">
        <v>65.100999999999999</v>
      </c>
      <c r="C533">
        <f>prices!E533</f>
        <v>13.680672268907562</v>
      </c>
      <c r="D533">
        <f>world_IP!B532</f>
        <v>87.361170000000001</v>
      </c>
      <c r="E533">
        <f>'delta inventories'!J534</f>
        <v>0.77830301719339434</v>
      </c>
      <c r="F533">
        <f>prices!F533</f>
        <v>12.487394957983193</v>
      </c>
    </row>
    <row r="534" spans="1:6">
      <c r="A534" s="1">
        <v>37347</v>
      </c>
      <c r="B534">
        <v>64.239000000000004</v>
      </c>
      <c r="C534">
        <f>prices!E534</f>
        <v>14.651422197434467</v>
      </c>
      <c r="D534">
        <f>world_IP!B533</f>
        <v>87.974559999999997</v>
      </c>
      <c r="E534">
        <f>'delta inventories'!J535</f>
        <v>-1.5336833707760795</v>
      </c>
      <c r="F534">
        <f>prices!F534</f>
        <v>13.374233128834355</v>
      </c>
    </row>
    <row r="535" spans="1:6">
      <c r="A535" s="1">
        <v>37377</v>
      </c>
      <c r="B535">
        <v>65.036000000000001</v>
      </c>
      <c r="C535">
        <f>prices!E535</f>
        <v>15.052924791086351</v>
      </c>
      <c r="D535">
        <f>world_IP!B534</f>
        <v>88.308300000000003</v>
      </c>
      <c r="E535">
        <f>'delta inventories'!J536</f>
        <v>0.23298262366619363</v>
      </c>
      <c r="F535">
        <f>prices!F535</f>
        <v>13.615598885793872</v>
      </c>
    </row>
    <row r="536" spans="1:6">
      <c r="A536" s="1">
        <v>37408</v>
      </c>
      <c r="B536">
        <v>65.078999999999994</v>
      </c>
      <c r="C536">
        <f>prices!E536</f>
        <v>14.20935412026726</v>
      </c>
      <c r="D536">
        <f>world_IP!B535</f>
        <v>88.481049999999996</v>
      </c>
      <c r="E536">
        <f>'delta inventories'!J537</f>
        <v>-0.27335830391026728</v>
      </c>
      <c r="F536">
        <f>prices!F536</f>
        <v>13.056792873051226</v>
      </c>
    </row>
    <row r="537" spans="1:6">
      <c r="A537" s="1">
        <v>37438</v>
      </c>
      <c r="B537">
        <v>65.968000000000004</v>
      </c>
      <c r="C537">
        <f>prices!E537</f>
        <v>14.966666666666667</v>
      </c>
      <c r="D537">
        <f>world_IP!B536</f>
        <v>88.838800000000006</v>
      </c>
      <c r="E537">
        <f>'delta inventories'!J538</f>
        <v>-1.3745365367235955</v>
      </c>
      <c r="F537">
        <f>prices!F537</f>
        <v>13.883333333333333</v>
      </c>
    </row>
    <row r="538" spans="1:6">
      <c r="A538" s="1">
        <v>37469</v>
      </c>
      <c r="B538">
        <v>65.700999999999993</v>
      </c>
      <c r="C538">
        <f>prices!E538</f>
        <v>15.722991689750693</v>
      </c>
      <c r="D538">
        <f>world_IP!B537</f>
        <v>89.144130000000004</v>
      </c>
      <c r="E538">
        <f>'delta inventories'!J539</f>
        <v>0.38634562472896422</v>
      </c>
      <c r="F538">
        <f>prices!F538</f>
        <v>14.227146814404431</v>
      </c>
    </row>
    <row r="539" spans="1:6">
      <c r="A539" s="1">
        <v>37500</v>
      </c>
      <c r="B539">
        <v>65.742999999999995</v>
      </c>
      <c r="C539">
        <f>prices!E539</f>
        <v>16.410398230088493</v>
      </c>
      <c r="D539">
        <f>world_IP!B538</f>
        <v>89.408810000000003</v>
      </c>
      <c r="E539">
        <f>'delta inventories'!J540</f>
        <v>-2.6556635902093344</v>
      </c>
      <c r="F539">
        <f>prices!F539</f>
        <v>15.011061946902654</v>
      </c>
    </row>
    <row r="540" spans="1:6">
      <c r="A540" s="1">
        <v>37530</v>
      </c>
      <c r="B540">
        <v>67.13</v>
      </c>
      <c r="C540">
        <f>prices!E540</f>
        <v>15.921633554083886</v>
      </c>
      <c r="D540">
        <f>world_IP!B539</f>
        <v>89.506450000000001</v>
      </c>
      <c r="E540">
        <f>'delta inventories'!J541</f>
        <v>3.361094607476343</v>
      </c>
      <c r="F540">
        <f>prices!F540</f>
        <v>14.343267108167771</v>
      </c>
    </row>
    <row r="541" spans="1:6">
      <c r="A541" s="1">
        <v>37561</v>
      </c>
      <c r="B541">
        <v>67.34</v>
      </c>
      <c r="C541">
        <f>prices!E541</f>
        <v>14.473829201101928</v>
      </c>
      <c r="D541">
        <f>world_IP!B540</f>
        <v>89.820520000000002</v>
      </c>
      <c r="E541">
        <f>'delta inventories'!J542</f>
        <v>-0.91900432772040852</v>
      </c>
      <c r="F541">
        <f>prices!F541</f>
        <v>13.046831955922865</v>
      </c>
    </row>
    <row r="542" spans="1:6">
      <c r="A542" s="1">
        <v>37591</v>
      </c>
      <c r="B542">
        <v>66.664000000000001</v>
      </c>
      <c r="C542">
        <f>prices!E542</f>
        <v>16.182618261826182</v>
      </c>
      <c r="D542">
        <f>world_IP!B541</f>
        <v>89.514849999999996</v>
      </c>
      <c r="E542">
        <f>'delta inventories'!J543</f>
        <v>-0.53325721131932002</v>
      </c>
      <c r="F542">
        <f>prices!F542</f>
        <v>14.675467546754675</v>
      </c>
    </row>
    <row r="543" spans="1:6">
      <c r="A543" s="1">
        <v>37622</v>
      </c>
      <c r="B543">
        <v>68.397999999999996</v>
      </c>
      <c r="C543">
        <f>prices!E543</f>
        <v>18.039430449069005</v>
      </c>
      <c r="D543">
        <f>world_IP!B542</f>
        <v>90.516170000000002</v>
      </c>
      <c r="E543">
        <f>'delta inventories'!J544</f>
        <v>1.9389850607891428</v>
      </c>
      <c r="F543">
        <f>prices!F543</f>
        <v>16.593647316538885</v>
      </c>
    </row>
    <row r="544" spans="1:6">
      <c r="A544" s="1">
        <v>37653</v>
      </c>
      <c r="B544">
        <v>69.712999999999994</v>
      </c>
      <c r="C544">
        <f>prices!E544</f>
        <v>19.537037037037035</v>
      </c>
      <c r="D544">
        <f>world_IP!B543</f>
        <v>90.493579999999994</v>
      </c>
      <c r="E544">
        <f>'delta inventories'!J545</f>
        <v>0.61752550951087104</v>
      </c>
      <c r="F544">
        <f>prices!F544</f>
        <v>17.554466230936818</v>
      </c>
    </row>
    <row r="545" spans="1:6">
      <c r="A545" s="1">
        <v>37681</v>
      </c>
      <c r="B545">
        <v>69.679000000000002</v>
      </c>
      <c r="C545">
        <f>prices!E545</f>
        <v>18.243610657966283</v>
      </c>
      <c r="D545">
        <f>world_IP!B544</f>
        <v>90.541089999999997</v>
      </c>
      <c r="E545">
        <f>'delta inventories'!J546</f>
        <v>2.4468038333111397</v>
      </c>
      <c r="F545">
        <f>prices!F545</f>
        <v>15.894507884719957</v>
      </c>
    </row>
    <row r="546" spans="1:6">
      <c r="A546" s="1">
        <v>37712</v>
      </c>
      <c r="B546">
        <v>68.347999999999999</v>
      </c>
      <c r="C546">
        <f>prices!E546</f>
        <v>15.420305676855897</v>
      </c>
      <c r="D546">
        <f>world_IP!B545</f>
        <v>90.274919999999995</v>
      </c>
      <c r="E546">
        <f>'delta inventories'!J547</f>
        <v>0.23934099458778244</v>
      </c>
      <c r="F546">
        <f>prices!F546</f>
        <v>13.362445414847162</v>
      </c>
    </row>
    <row r="547" spans="1:6">
      <c r="A547" s="1">
        <v>37742</v>
      </c>
      <c r="B547">
        <v>68.173000000000002</v>
      </c>
      <c r="C547">
        <f>prices!E547</f>
        <v>15.38545653362493</v>
      </c>
      <c r="D547">
        <f>world_IP!B546</f>
        <v>90.132419999999996</v>
      </c>
      <c r="E547">
        <f>'delta inventories'!J548</f>
        <v>-1.5153359700553475</v>
      </c>
      <c r="F547">
        <f>prices!F547</f>
        <v>13.750683433570256</v>
      </c>
    </row>
    <row r="548" spans="1:6">
      <c r="A548" s="1">
        <v>37773</v>
      </c>
      <c r="B548">
        <v>68.034999999999997</v>
      </c>
      <c r="C548">
        <f>prices!E548</f>
        <v>16.77771709448389</v>
      </c>
      <c r="D548">
        <f>world_IP!B547</f>
        <v>90.549040000000005</v>
      </c>
      <c r="E548">
        <f>'delta inventories'!J549</f>
        <v>0.10742989733499925</v>
      </c>
      <c r="F548">
        <f>prices!F548</f>
        <v>14.866193336974332</v>
      </c>
    </row>
    <row r="549" spans="1:6">
      <c r="A549" s="1">
        <v>37803</v>
      </c>
      <c r="B549">
        <v>68.447000000000003</v>
      </c>
      <c r="C549">
        <f>prices!E549</f>
        <v>16.744692433315191</v>
      </c>
      <c r="D549">
        <f>world_IP!B548</f>
        <v>91.219329999999999</v>
      </c>
      <c r="E549">
        <f>'delta inventories'!J550</f>
        <v>0.60689200967377066</v>
      </c>
      <c r="F549">
        <f>prices!F549</f>
        <v>15.215024496461623</v>
      </c>
    </row>
    <row r="550" spans="1:6">
      <c r="A550" s="1">
        <v>37834</v>
      </c>
      <c r="B550">
        <v>68.923000000000002</v>
      </c>
      <c r="C550">
        <f>prices!E550</f>
        <v>17.121951219512194</v>
      </c>
      <c r="D550">
        <f>world_IP!B549</f>
        <v>91.101550000000003</v>
      </c>
      <c r="E550">
        <f>'delta inventories'!J551</f>
        <v>0.38734128471927415</v>
      </c>
      <c r="F550">
        <f>prices!F550</f>
        <v>15.447154471544716</v>
      </c>
    </row>
    <row r="551" spans="1:6">
      <c r="A551" s="1">
        <v>37865</v>
      </c>
      <c r="B551">
        <v>68.95</v>
      </c>
      <c r="C551">
        <f>prices!E551</f>
        <v>15.283630470016208</v>
      </c>
      <c r="D551">
        <f>world_IP!B550</f>
        <v>91.965869999999995</v>
      </c>
      <c r="E551">
        <f>'delta inventories'!J552</f>
        <v>0.39462601981193762</v>
      </c>
      <c r="F551">
        <f>prices!F551</f>
        <v>13.862776877363588</v>
      </c>
    </row>
    <row r="552" spans="1:6">
      <c r="A552" s="1">
        <v>37895</v>
      </c>
      <c r="B552">
        <v>70.313999999999993</v>
      </c>
      <c r="C552">
        <f>prices!E552</f>
        <v>16.403461330448891</v>
      </c>
      <c r="D552">
        <f>world_IP!B551</f>
        <v>92.80256</v>
      </c>
      <c r="E552">
        <f>'delta inventories'!J553</f>
        <v>0.96630600346703843</v>
      </c>
      <c r="F552">
        <f>prices!F552</f>
        <v>14.775554353704704</v>
      </c>
    </row>
    <row r="553" spans="1:6">
      <c r="A553" s="1">
        <v>37926</v>
      </c>
      <c r="B553">
        <v>70.736000000000004</v>
      </c>
      <c r="C553">
        <f>prices!E553</f>
        <v>16.805405405405406</v>
      </c>
      <c r="D553">
        <f>world_IP!B552</f>
        <v>93.109260000000006</v>
      </c>
      <c r="E553">
        <f>'delta inventories'!J554</f>
        <v>-0.81348419301541031</v>
      </c>
      <c r="F553">
        <f>prices!F553</f>
        <v>14.848648648648648</v>
      </c>
    </row>
    <row r="554" spans="1:6">
      <c r="A554" s="1">
        <v>37956</v>
      </c>
      <c r="B554">
        <v>71.39</v>
      </c>
      <c r="C554">
        <f>prices!E554</f>
        <v>17.331536388140162</v>
      </c>
      <c r="D554">
        <f>world_IP!B553</f>
        <v>93.794749999999993</v>
      </c>
      <c r="E554">
        <f>'delta inventories'!J555</f>
        <v>-5.3404390147513581E-2</v>
      </c>
      <c r="F554">
        <f>prices!F554</f>
        <v>15.433962264150944</v>
      </c>
    </row>
    <row r="555" spans="1:6">
      <c r="A555" s="1">
        <v>37987</v>
      </c>
      <c r="B555">
        <v>70.698999999999998</v>
      </c>
      <c r="C555">
        <f>prices!E555</f>
        <v>18.395061728395063</v>
      </c>
      <c r="D555">
        <f>world_IP!B554</f>
        <v>93.643230000000003</v>
      </c>
      <c r="E555">
        <f>'delta inventories'!J556</f>
        <v>1.3183299276212732</v>
      </c>
      <c r="F555">
        <f>prices!F555</f>
        <v>16.162104133118625</v>
      </c>
    </row>
    <row r="556" spans="1:6">
      <c r="A556" s="1">
        <v>38018</v>
      </c>
      <c r="B556">
        <v>70.712999999999994</v>
      </c>
      <c r="C556">
        <f>prices!E556</f>
        <v>18.607391537225496</v>
      </c>
      <c r="D556">
        <f>world_IP!B555</f>
        <v>94.864930000000001</v>
      </c>
      <c r="E556">
        <f>'delta inventories'!J557</f>
        <v>1.6505440898670531</v>
      </c>
      <c r="F556">
        <f>prices!F556</f>
        <v>16.438136047134442</v>
      </c>
    </row>
    <row r="557" spans="1:6">
      <c r="A557" s="1">
        <v>38047</v>
      </c>
      <c r="B557">
        <v>71.239000000000004</v>
      </c>
      <c r="C557">
        <f>prices!E557</f>
        <v>19.647247461250668</v>
      </c>
      <c r="D557">
        <f>world_IP!B556</f>
        <v>94.842579999999998</v>
      </c>
      <c r="E557">
        <f>'delta inventories'!J558</f>
        <v>0.86542097186783928</v>
      </c>
      <c r="F557">
        <f>prices!F557</f>
        <v>17.188669160876536</v>
      </c>
    </row>
    <row r="558" spans="1:6">
      <c r="A558" s="1">
        <v>38078</v>
      </c>
      <c r="B558">
        <v>70.960999999999999</v>
      </c>
      <c r="C558">
        <f>prices!E558</f>
        <v>19.578441835645677</v>
      </c>
      <c r="D558">
        <f>world_IP!B557</f>
        <v>95.461780000000005</v>
      </c>
      <c r="E558">
        <f>'delta inventories'!J559</f>
        <v>1.1488676868809442</v>
      </c>
      <c r="F558">
        <f>prices!F558</f>
        <v>17.257203842049094</v>
      </c>
    </row>
    <row r="559" spans="1:6">
      <c r="A559" s="1">
        <v>38108</v>
      </c>
      <c r="B559">
        <v>71.358000000000004</v>
      </c>
      <c r="C559">
        <f>prices!E559</f>
        <v>21.40276301806589</v>
      </c>
      <c r="D559">
        <f>world_IP!B558</f>
        <v>95.780320000000003</v>
      </c>
      <c r="E559">
        <f>'delta inventories'!J560</f>
        <v>-0.2745198312965374</v>
      </c>
      <c r="F559">
        <f>prices!F559</f>
        <v>18.958554729011691</v>
      </c>
    </row>
    <row r="560" spans="1:6">
      <c r="A560" s="1">
        <v>38139</v>
      </c>
      <c r="B560">
        <v>72.763999999999996</v>
      </c>
      <c r="C560">
        <f>prices!E560</f>
        <v>20.127051349920595</v>
      </c>
      <c r="D560">
        <f>world_IP!B559</f>
        <v>95.707149999999999</v>
      </c>
      <c r="E560">
        <f>'delta inventories'!J561</f>
        <v>-0.66635795778540208</v>
      </c>
      <c r="F560">
        <f>prices!F560</f>
        <v>17.707781895182638</v>
      </c>
    </row>
    <row r="561" spans="1:6">
      <c r="A561" s="1">
        <v>38169</v>
      </c>
      <c r="B561">
        <v>73.137</v>
      </c>
      <c r="C561">
        <f>prices!E561</f>
        <v>21.517715494447383</v>
      </c>
      <c r="D561">
        <f>world_IP!B560</f>
        <v>96.365390000000005</v>
      </c>
      <c r="E561">
        <f>'delta inventories'!J562</f>
        <v>-0.98987210522151592</v>
      </c>
      <c r="F561">
        <f>prices!F561</f>
        <v>18.97937599153887</v>
      </c>
    </row>
    <row r="562" spans="1:6">
      <c r="A562" s="1">
        <v>38200</v>
      </c>
      <c r="B562">
        <v>72.037999999999997</v>
      </c>
      <c r="C562">
        <f>prices!E562</f>
        <v>23.752642706131081</v>
      </c>
      <c r="D562">
        <f>world_IP!B561</f>
        <v>96.41619</v>
      </c>
      <c r="E562">
        <f>'delta inventories'!J563</f>
        <v>-1.4773784989060881</v>
      </c>
      <c r="F562">
        <f>prices!F562</f>
        <v>20.856236786469346</v>
      </c>
    </row>
    <row r="563" spans="1:6">
      <c r="A563" s="1">
        <v>38231</v>
      </c>
      <c r="B563">
        <v>72.475999999999999</v>
      </c>
      <c r="C563">
        <f>prices!E563</f>
        <v>24.209694415173864</v>
      </c>
      <c r="D563">
        <f>world_IP!B562</f>
        <v>96.805130000000005</v>
      </c>
      <c r="E563">
        <f>'delta inventories'!J564</f>
        <v>9.4852736922568667E-2</v>
      </c>
      <c r="F563">
        <f>prices!F563</f>
        <v>21.296101159114855</v>
      </c>
    </row>
    <row r="564" spans="1:6">
      <c r="A564" s="1">
        <v>38261</v>
      </c>
      <c r="B564">
        <v>73.251000000000005</v>
      </c>
      <c r="C564">
        <f>prices!E564</f>
        <v>27.845911949685533</v>
      </c>
      <c r="D564">
        <f>world_IP!B563</f>
        <v>97.240899999999996</v>
      </c>
      <c r="E564">
        <f>'delta inventories'!J565</f>
        <v>1.9301091737757481</v>
      </c>
      <c r="F564">
        <f>prices!F564</f>
        <v>23.773584905660375</v>
      </c>
    </row>
    <row r="565" spans="1:6">
      <c r="A565" s="1">
        <v>38292</v>
      </c>
      <c r="B565">
        <v>73.292000000000002</v>
      </c>
      <c r="C565">
        <f>prices!E565</f>
        <v>25.279081898800211</v>
      </c>
      <c r="D565">
        <f>world_IP!B564</f>
        <v>97.384119999999996</v>
      </c>
      <c r="E565">
        <f>'delta inventories'!J566</f>
        <v>0.65219396044616551</v>
      </c>
      <c r="F565">
        <f>prices!F565</f>
        <v>20.808555033907147</v>
      </c>
    </row>
    <row r="566" spans="1:6">
      <c r="A566" s="1">
        <v>38322</v>
      </c>
      <c r="B566">
        <v>72.956999999999994</v>
      </c>
      <c r="C566">
        <f>prices!E566</f>
        <v>22.603025560772043</v>
      </c>
      <c r="D566">
        <f>world_IP!B565</f>
        <v>97.728980000000007</v>
      </c>
      <c r="E566">
        <f>'delta inventories'!J567</f>
        <v>-1.1652239556837991</v>
      </c>
      <c r="F566">
        <f>prices!F566</f>
        <v>17.772561293688057</v>
      </c>
    </row>
    <row r="567" spans="1:6">
      <c r="A567" s="1">
        <v>38353</v>
      </c>
      <c r="B567">
        <v>72.760999999999996</v>
      </c>
      <c r="C567">
        <f>prices!E567</f>
        <v>24.446764091858039</v>
      </c>
      <c r="D567">
        <f>world_IP!B566</f>
        <v>98.488140000000001</v>
      </c>
      <c r="E567">
        <f>'delta inventories'!J568</f>
        <v>9.611909241234369E-2</v>
      </c>
      <c r="F567">
        <f>prices!F567</f>
        <v>19.603340292275576</v>
      </c>
    </row>
    <row r="568" spans="1:6">
      <c r="A568" s="1">
        <v>38384</v>
      </c>
      <c r="B568">
        <v>73.998000000000005</v>
      </c>
      <c r="C568">
        <f>prices!E568</f>
        <v>24.932432432432432</v>
      </c>
      <c r="D568">
        <f>world_IP!B567</f>
        <v>98.547129999999996</v>
      </c>
      <c r="E568">
        <f>'delta inventories'!J569</f>
        <v>0.67037437466981087</v>
      </c>
      <c r="F568">
        <f>prices!F568</f>
        <v>20.644490644490645</v>
      </c>
    </row>
    <row r="569" spans="1:6">
      <c r="A569" s="1">
        <v>38412</v>
      </c>
      <c r="B569">
        <v>73.959999999999994</v>
      </c>
      <c r="C569">
        <f>prices!E569</f>
        <v>28.125323666494044</v>
      </c>
      <c r="D569">
        <f>world_IP!B568</f>
        <v>98.779730000000001</v>
      </c>
      <c r="E569">
        <f>'delta inventories'!J570</f>
        <v>2.3918109583065963</v>
      </c>
      <c r="F569">
        <f>prices!F569</f>
        <v>23.682030036250648</v>
      </c>
    </row>
    <row r="570" spans="1:6">
      <c r="A570" s="1">
        <v>38443</v>
      </c>
      <c r="B570">
        <v>74.516000000000005</v>
      </c>
      <c r="C570">
        <f>prices!E570</f>
        <v>27.382550335570471</v>
      </c>
      <c r="D570">
        <f>world_IP!B569</f>
        <v>99.500789999999995</v>
      </c>
      <c r="E570">
        <f>'delta inventories'!J571</f>
        <v>0.8408570144805152</v>
      </c>
      <c r="F570">
        <f>prices!F570</f>
        <v>23.360867320598867</v>
      </c>
    </row>
    <row r="571" spans="1:6">
      <c r="A571" s="1">
        <v>38473</v>
      </c>
      <c r="B571">
        <v>74.762</v>
      </c>
      <c r="C571">
        <f>prices!E571</f>
        <v>25.738636363636363</v>
      </c>
      <c r="D571">
        <f>world_IP!B570</f>
        <v>99.127110000000002</v>
      </c>
      <c r="E571">
        <f>'delta inventories'!J572</f>
        <v>0.48968874887534208</v>
      </c>
      <c r="F571">
        <f>prices!F571</f>
        <v>22.308884297520663</v>
      </c>
    </row>
    <row r="572" spans="1:6">
      <c r="A572" s="1">
        <v>38504</v>
      </c>
      <c r="B572">
        <v>74.153000000000006</v>
      </c>
      <c r="C572">
        <f>prices!E572</f>
        <v>29.044914816726898</v>
      </c>
      <c r="D572">
        <f>world_IP!B571</f>
        <v>99.791139999999999</v>
      </c>
      <c r="E572">
        <f>'delta inventories'!J573</f>
        <v>-1.7335297292576461</v>
      </c>
      <c r="F572">
        <f>prices!F572</f>
        <v>25.441404233350543</v>
      </c>
    </row>
    <row r="573" spans="1:6">
      <c r="A573" s="1">
        <v>38534</v>
      </c>
      <c r="B573">
        <v>74.227000000000004</v>
      </c>
      <c r="C573">
        <f>prices!E573</f>
        <v>30.118009235505387</v>
      </c>
      <c r="D573">
        <f>world_IP!B572</f>
        <v>99.880129999999994</v>
      </c>
      <c r="E573">
        <f>'delta inventories'!J574</f>
        <v>0.24279995412306879</v>
      </c>
      <c r="F573">
        <f>prices!F573</f>
        <v>27.085684966649563</v>
      </c>
    </row>
    <row r="574" spans="1:6">
      <c r="A574" s="1">
        <v>38565</v>
      </c>
      <c r="B574">
        <v>74.322000000000003</v>
      </c>
      <c r="C574">
        <f>prices!E574</f>
        <v>33.131055583885775</v>
      </c>
      <c r="D574">
        <f>world_IP!B573</f>
        <v>100.1999</v>
      </c>
      <c r="E574">
        <f>'delta inventories'!J575</f>
        <v>0.12435257255576872</v>
      </c>
      <c r="F574">
        <f>prices!F574</f>
        <v>29.918408975012749</v>
      </c>
    </row>
    <row r="575" spans="1:6">
      <c r="A575" s="1">
        <v>38596</v>
      </c>
      <c r="B575">
        <v>73.039000000000001</v>
      </c>
      <c r="C575">
        <f>prices!E575</f>
        <v>32.982897384305829</v>
      </c>
      <c r="D575">
        <f>world_IP!B574</f>
        <v>100.28400000000001</v>
      </c>
      <c r="E575">
        <f>'delta inventories'!J576</f>
        <v>-0.33924702195923778</v>
      </c>
      <c r="F575">
        <f>prices!F575</f>
        <v>29.572434607645874</v>
      </c>
    </row>
    <row r="576" spans="1:6">
      <c r="A576" s="1">
        <v>38626</v>
      </c>
      <c r="B576">
        <v>73.700999999999993</v>
      </c>
      <c r="C576">
        <f>prices!E576</f>
        <v>31.325966850828731</v>
      </c>
      <c r="D576">
        <f>world_IP!B575</f>
        <v>100.8638</v>
      </c>
      <c r="E576">
        <f>'delta inventories'!J577</f>
        <v>1.0871440346943462</v>
      </c>
      <c r="F576">
        <f>prices!F576</f>
        <v>27.780010045203415</v>
      </c>
    </row>
    <row r="577" spans="1:6">
      <c r="A577" s="1">
        <v>38657</v>
      </c>
      <c r="B577">
        <v>74.385999999999996</v>
      </c>
      <c r="C577">
        <f>prices!E577</f>
        <v>29.429581019687028</v>
      </c>
      <c r="D577">
        <f>world_IP!B576</f>
        <v>101.93819999999999</v>
      </c>
      <c r="E577">
        <f>'delta inventories'!J578</f>
        <v>-1.1120348128742439</v>
      </c>
      <c r="F577">
        <f>prices!F577</f>
        <v>25.224634023220595</v>
      </c>
    </row>
    <row r="578" spans="1:6">
      <c r="A578" s="1">
        <v>38687</v>
      </c>
      <c r="B578">
        <v>74.504999999999995</v>
      </c>
      <c r="C578">
        <f>prices!E578</f>
        <v>30</v>
      </c>
      <c r="D578">
        <f>world_IP!B577</f>
        <v>102.6133</v>
      </c>
      <c r="E578">
        <f>'delta inventories'!J579</f>
        <v>0.15624952403544362</v>
      </c>
      <c r="F578">
        <f>prices!F578</f>
        <v>25.668854114083796</v>
      </c>
    </row>
    <row r="579" spans="1:6">
      <c r="A579" s="1">
        <v>38718</v>
      </c>
      <c r="B579">
        <v>74.17</v>
      </c>
      <c r="C579">
        <f>prices!E579</f>
        <v>32.870045158053188</v>
      </c>
      <c r="D579">
        <f>world_IP!B578</f>
        <v>102.4846</v>
      </c>
      <c r="E579">
        <f>'delta inventories'!J580</f>
        <v>-0.19815484619106249</v>
      </c>
      <c r="F579">
        <f>prices!F579</f>
        <v>28.023080782739587</v>
      </c>
    </row>
    <row r="580" spans="1:6">
      <c r="A580" s="1">
        <v>38749</v>
      </c>
      <c r="B580">
        <v>74.644000000000005</v>
      </c>
      <c r="C580">
        <f>prices!E580</f>
        <v>30.907723169508525</v>
      </c>
      <c r="D580">
        <f>world_IP!B579</f>
        <v>103.3763</v>
      </c>
      <c r="E580">
        <f>'delta inventories'!J581</f>
        <v>1.9589422914727237</v>
      </c>
      <c r="F580">
        <f>prices!F580</f>
        <v>26.479438314944833</v>
      </c>
    </row>
    <row r="581" spans="1:6">
      <c r="A581" s="1">
        <v>38777</v>
      </c>
      <c r="B581">
        <v>74.766999999999996</v>
      </c>
      <c r="C581">
        <f>prices!E581</f>
        <v>31.497245868803205</v>
      </c>
      <c r="D581">
        <f>world_IP!B580</f>
        <v>103.7015</v>
      </c>
      <c r="E581">
        <f>'delta inventories'!J582</f>
        <v>0.82181865402657894</v>
      </c>
      <c r="F581">
        <f>prices!F581</f>
        <v>27.696544817225842</v>
      </c>
    </row>
    <row r="582" spans="1:6">
      <c r="A582" s="1">
        <v>38808</v>
      </c>
      <c r="B582">
        <v>74.037000000000006</v>
      </c>
      <c r="C582">
        <f>prices!E582</f>
        <v>34.723467862481314</v>
      </c>
      <c r="D582">
        <f>world_IP!B581</f>
        <v>104.1263</v>
      </c>
      <c r="E582">
        <f>'delta inventories'!J583</f>
        <v>0.86242518507527444</v>
      </c>
      <c r="F582">
        <f>prices!F582</f>
        <v>31.096163428001994</v>
      </c>
    </row>
    <row r="583" spans="1:6">
      <c r="A583" s="1">
        <v>38838</v>
      </c>
      <c r="B583">
        <v>73.701999999999998</v>
      </c>
      <c r="C583">
        <f>prices!E583</f>
        <v>35.240933929458521</v>
      </c>
      <c r="D583">
        <f>world_IP!B582</f>
        <v>104.83110000000001</v>
      </c>
      <c r="E583">
        <f>'delta inventories'!J584</f>
        <v>-0.83476738456924415</v>
      </c>
      <c r="F583">
        <f>prices!F583</f>
        <v>31.987083954297066</v>
      </c>
    </row>
    <row r="584" spans="1:6">
      <c r="A584" s="1">
        <v>38869</v>
      </c>
      <c r="B584">
        <v>74.12</v>
      </c>
      <c r="C584">
        <f>prices!E584</f>
        <v>35.163528245787901</v>
      </c>
      <c r="D584">
        <f>world_IP!B583</f>
        <v>105.1742</v>
      </c>
      <c r="E584">
        <f>'delta inventories'!J585</f>
        <v>-1.0355542703881619</v>
      </c>
      <c r="F584">
        <f>prices!F584</f>
        <v>31.610505450941524</v>
      </c>
    </row>
    <row r="585" spans="1:6">
      <c r="A585" s="1">
        <v>38899</v>
      </c>
      <c r="B585">
        <v>75.117000000000004</v>
      </c>
      <c r="C585">
        <f>prices!E585</f>
        <v>36.673238048299652</v>
      </c>
      <c r="D585">
        <f>world_IP!B584</f>
        <v>105.5162</v>
      </c>
      <c r="E585">
        <f>'delta inventories'!J586</f>
        <v>-5.8737064829581707E-2</v>
      </c>
      <c r="F585">
        <f>prices!F585</f>
        <v>33.509117792015765</v>
      </c>
    </row>
    <row r="586" spans="1:6">
      <c r="A586" s="1">
        <v>38930</v>
      </c>
      <c r="B586">
        <v>74.141999999999996</v>
      </c>
      <c r="C586">
        <f>prices!E586</f>
        <v>35.843964671246319</v>
      </c>
      <c r="D586">
        <f>world_IP!B585</f>
        <v>105.93040000000001</v>
      </c>
      <c r="E586">
        <f>'delta inventories'!J587</f>
        <v>-0.31558620383043906</v>
      </c>
      <c r="F586">
        <f>prices!F586</f>
        <v>32.605495583905785</v>
      </c>
    </row>
    <row r="587" spans="1:6">
      <c r="A587" s="1">
        <v>38961</v>
      </c>
      <c r="B587">
        <v>74.073999999999998</v>
      </c>
      <c r="C587">
        <f>prices!E587</f>
        <v>31.494082840236686</v>
      </c>
      <c r="D587">
        <f>world_IP!B586</f>
        <v>106.3349</v>
      </c>
      <c r="E587">
        <f>'delta inventories'!J588</f>
        <v>-0.64615625548928612</v>
      </c>
      <c r="F587">
        <f>prices!F587</f>
        <v>28.249506903353055</v>
      </c>
    </row>
    <row r="588" spans="1:6">
      <c r="A588" s="1">
        <v>38991</v>
      </c>
      <c r="B588">
        <v>74.241</v>
      </c>
      <c r="C588">
        <f>prices!E588</f>
        <v>29.162951956414066</v>
      </c>
      <c r="D588">
        <f>world_IP!B587</f>
        <v>106.608</v>
      </c>
      <c r="E588">
        <f>'delta inventories'!J589</f>
        <v>1.3290970825594872</v>
      </c>
      <c r="F588">
        <f>prices!F588</f>
        <v>26.102030708271421</v>
      </c>
    </row>
    <row r="589" spans="1:6">
      <c r="A589" s="1">
        <v>39022</v>
      </c>
      <c r="B589">
        <v>74.117999999999995</v>
      </c>
      <c r="C589">
        <f>prices!E589</f>
        <v>29.39108910891089</v>
      </c>
      <c r="D589">
        <f>world_IP!B588</f>
        <v>107.87860000000001</v>
      </c>
      <c r="E589">
        <f>'delta inventories'!J590</f>
        <v>0.17446852655713757</v>
      </c>
      <c r="F589">
        <f>prices!F589</f>
        <v>26.089108910891088</v>
      </c>
    </row>
    <row r="590" spans="1:6">
      <c r="A590" s="1">
        <v>39052</v>
      </c>
      <c r="B590">
        <v>73.692999999999998</v>
      </c>
      <c r="C590">
        <f>prices!E590</f>
        <v>30.541605120630233</v>
      </c>
      <c r="D590">
        <f>world_IP!B589</f>
        <v>108.57129999999999</v>
      </c>
      <c r="E590">
        <f>'delta inventories'!J591</f>
        <v>-1.8683922633214913</v>
      </c>
      <c r="F590">
        <f>prices!F590</f>
        <v>27.06548498276711</v>
      </c>
    </row>
    <row r="591" spans="1:6">
      <c r="A591" s="1">
        <v>39083</v>
      </c>
      <c r="B591">
        <v>74.007000000000005</v>
      </c>
      <c r="C591">
        <f>prices!E591</f>
        <v>26.824029060593695</v>
      </c>
      <c r="D591">
        <f>world_IP!B590</f>
        <v>109.2043</v>
      </c>
      <c r="E591">
        <f>'delta inventories'!J592</f>
        <v>1.263713040244006</v>
      </c>
      <c r="F591">
        <f>prices!F591</f>
        <v>24.366265723540948</v>
      </c>
    </row>
    <row r="592" spans="1:6">
      <c r="A592" s="1">
        <v>39114</v>
      </c>
      <c r="B592">
        <v>74.468000000000004</v>
      </c>
      <c r="C592">
        <f>prices!E592</f>
        <v>29.016873463711772</v>
      </c>
      <c r="D592">
        <f>world_IP!B591</f>
        <v>109.4357</v>
      </c>
      <c r="E592">
        <f>'delta inventories'!J593</f>
        <v>1.3897908130758156</v>
      </c>
      <c r="F592">
        <f>prices!F592</f>
        <v>26.328675095237628</v>
      </c>
    </row>
    <row r="593" spans="1:6">
      <c r="A593" s="1">
        <v>39142</v>
      </c>
      <c r="B593">
        <v>74.266999999999996</v>
      </c>
      <c r="C593">
        <f>prices!E593</f>
        <v>29.500019484821323</v>
      </c>
      <c r="D593">
        <f>world_IP!B592</f>
        <v>110.15179999999999</v>
      </c>
      <c r="E593">
        <f>'delta inventories'!J594</f>
        <v>5.0489746237008741E-2</v>
      </c>
      <c r="F593">
        <f>prices!F593</f>
        <v>27.429757219126298</v>
      </c>
    </row>
    <row r="594" spans="1:6">
      <c r="A594" s="1">
        <v>39173</v>
      </c>
      <c r="B594">
        <v>74.305000000000007</v>
      </c>
      <c r="C594">
        <f>prices!E594</f>
        <v>31.06787629186417</v>
      </c>
      <c r="D594">
        <f>world_IP!B593</f>
        <v>110.30110000000001</v>
      </c>
      <c r="E594">
        <f>'delta inventories'!J595</f>
        <v>1.0197503171431022</v>
      </c>
      <c r="F594">
        <f>prices!F594</f>
        <v>29.358341751495843</v>
      </c>
    </row>
    <row r="595" spans="1:6">
      <c r="A595" s="1">
        <v>39203</v>
      </c>
      <c r="B595">
        <v>73.908000000000001</v>
      </c>
      <c r="C595">
        <f>prices!E595</f>
        <v>30.693332688447679</v>
      </c>
      <c r="D595">
        <f>world_IP!B594</f>
        <v>111.31270000000001</v>
      </c>
      <c r="E595">
        <f>'delta inventories'!J596</f>
        <v>0.55614126305046896</v>
      </c>
      <c r="F595">
        <f>prices!F595</f>
        <v>29.769533989504488</v>
      </c>
    </row>
    <row r="596" spans="1:6">
      <c r="A596" s="1">
        <v>39234</v>
      </c>
      <c r="B596">
        <v>73.668000000000006</v>
      </c>
      <c r="C596">
        <f>prices!E596</f>
        <v>32.562224345425939</v>
      </c>
      <c r="D596">
        <f>world_IP!B595</f>
        <v>111.4787</v>
      </c>
      <c r="E596">
        <f>'delta inventories'!J597</f>
        <v>-0.54914846276504092</v>
      </c>
      <c r="F596">
        <f>prices!F596</f>
        <v>31.481320632714702</v>
      </c>
    </row>
    <row r="597" spans="1:6">
      <c r="A597" s="1">
        <v>39264</v>
      </c>
      <c r="B597">
        <v>74.462999999999994</v>
      </c>
      <c r="C597">
        <f>prices!E597</f>
        <v>35.731660910487811</v>
      </c>
      <c r="D597">
        <f>world_IP!B596</f>
        <v>111.97799999999999</v>
      </c>
      <c r="E597">
        <f>'delta inventories'!J598</f>
        <v>-1.4677963322651495</v>
      </c>
      <c r="F597">
        <f>prices!F597</f>
        <v>34.079468986479</v>
      </c>
    </row>
    <row r="598" spans="1:6">
      <c r="A598" s="1">
        <v>39295</v>
      </c>
      <c r="B598">
        <v>73.533000000000001</v>
      </c>
      <c r="C598">
        <f>prices!E598</f>
        <v>34.858692040622728</v>
      </c>
      <c r="D598">
        <f>world_IP!B597</f>
        <v>112.4597</v>
      </c>
      <c r="E598">
        <f>'delta inventories'!J599</f>
        <v>-1.0381574903340312</v>
      </c>
      <c r="F598">
        <f>prices!F598</f>
        <v>32.879561991072244</v>
      </c>
    </row>
    <row r="599" spans="1:6">
      <c r="A599" s="1">
        <v>39326</v>
      </c>
      <c r="B599">
        <v>73.894999999999996</v>
      </c>
      <c r="C599">
        <f>prices!E599</f>
        <v>38.32709173471688</v>
      </c>
      <c r="D599">
        <f>world_IP!B598</f>
        <v>112.5314</v>
      </c>
      <c r="E599">
        <f>'delta inventories'!J600</f>
        <v>-1.0870444657270379</v>
      </c>
      <c r="F599">
        <f>prices!F599</f>
        <v>34.687624372443622</v>
      </c>
    </row>
    <row r="600" spans="1:6">
      <c r="A600" s="1">
        <v>39356</v>
      </c>
      <c r="B600">
        <v>75.106999999999999</v>
      </c>
      <c r="C600">
        <f>prices!E600</f>
        <v>41.206558630909697</v>
      </c>
      <c r="D600">
        <f>world_IP!B599</f>
        <v>113.2724</v>
      </c>
      <c r="E600">
        <f>'delta inventories'!J601</f>
        <v>-0.50263326513019957</v>
      </c>
      <c r="F600">
        <f>prices!F600</f>
        <v>37.578278120369042</v>
      </c>
    </row>
    <row r="601" spans="1:6">
      <c r="A601" s="1">
        <v>39387</v>
      </c>
      <c r="B601">
        <v>74.567999999999998</v>
      </c>
      <c r="C601">
        <f>prices!E601</f>
        <v>44.878909473804036</v>
      </c>
      <c r="D601">
        <f>world_IP!B600</f>
        <v>113.74290000000001</v>
      </c>
      <c r="E601">
        <f>'delta inventories'!J602</f>
        <v>-0.70742188384246729</v>
      </c>
      <c r="F601">
        <f>prices!F601</f>
        <v>40.567460656250887</v>
      </c>
    </row>
    <row r="602" spans="1:6">
      <c r="A602" s="1">
        <v>39417</v>
      </c>
      <c r="B602">
        <v>74.980999999999995</v>
      </c>
      <c r="C602">
        <f>prices!E602</f>
        <v>43.382439877982456</v>
      </c>
      <c r="D602">
        <f>world_IP!B601</f>
        <v>113.9851</v>
      </c>
      <c r="E602">
        <f>'delta inventories'!J603</f>
        <v>0.25379168523050361</v>
      </c>
      <c r="F602">
        <f>prices!F602</f>
        <v>39.353023244815439</v>
      </c>
    </row>
    <row r="603" spans="1:6">
      <c r="A603" s="1">
        <v>39448</v>
      </c>
      <c r="B603">
        <v>74.664000000000001</v>
      </c>
      <c r="C603">
        <f>prices!E603</f>
        <v>43.80838368508865</v>
      </c>
      <c r="D603">
        <f>world_IP!B602</f>
        <v>115.6785</v>
      </c>
      <c r="E603">
        <f>'delta inventories'!J604</f>
        <v>1.6879320444278081</v>
      </c>
      <c r="F603">
        <f>prices!F603</f>
        <v>39.976622960400427</v>
      </c>
    </row>
    <row r="604" spans="1:6">
      <c r="A604" s="1">
        <v>39479</v>
      </c>
      <c r="B604">
        <v>74.753</v>
      </c>
      <c r="C604">
        <f>prices!E604</f>
        <v>44.831136834879423</v>
      </c>
      <c r="D604">
        <f>world_IP!B603</f>
        <v>115.05029999999999</v>
      </c>
      <c r="E604">
        <f>'delta inventories'!J605</f>
        <v>-7.7937311474206045E-2</v>
      </c>
      <c r="F604">
        <f>prices!F604</f>
        <v>41.097951449783011</v>
      </c>
    </row>
    <row r="605" spans="1:6">
      <c r="A605" s="1">
        <v>39508</v>
      </c>
      <c r="B605">
        <v>74.978999999999999</v>
      </c>
      <c r="C605">
        <f>prices!E605</f>
        <v>49.454668115887706</v>
      </c>
      <c r="D605">
        <f>world_IP!B604</f>
        <v>114.6896</v>
      </c>
      <c r="E605">
        <f>'delta inventories'!J606</f>
        <v>2.5782411678653747</v>
      </c>
      <c r="F605">
        <f>prices!F605</f>
        <v>45.42558374873505</v>
      </c>
    </row>
    <row r="606" spans="1:6">
      <c r="A606" s="1">
        <v>39539</v>
      </c>
      <c r="B606">
        <v>74.408000000000001</v>
      </c>
      <c r="C606">
        <f>prices!E606</f>
        <v>52.61706443802526</v>
      </c>
      <c r="D606">
        <f>world_IP!B605</f>
        <v>115.1825</v>
      </c>
      <c r="E606">
        <f>'delta inventories'!J607</f>
        <v>-0.3899310283686746</v>
      </c>
      <c r="F606">
        <f>prices!F606</f>
        <v>48.947845677800522</v>
      </c>
    </row>
    <row r="607" spans="1:6">
      <c r="A607" s="1">
        <v>39569</v>
      </c>
      <c r="B607">
        <v>74.725999999999999</v>
      </c>
      <c r="C607">
        <f>prices!E607</f>
        <v>58.264562655663362</v>
      </c>
      <c r="D607">
        <f>world_IP!B606</f>
        <v>114.1686</v>
      </c>
      <c r="E607">
        <f>'delta inventories'!J608</f>
        <v>-1.4137005198757564</v>
      </c>
      <c r="F607">
        <f>prices!F607</f>
        <v>54.156908665105384</v>
      </c>
    </row>
    <row r="608" spans="1:6">
      <c r="A608" s="1">
        <v>39600</v>
      </c>
      <c r="B608">
        <v>74.733999999999995</v>
      </c>
      <c r="C608">
        <f>prices!E608</f>
        <v>61.58748844631041</v>
      </c>
      <c r="D608">
        <f>world_IP!B607</f>
        <v>114.4692</v>
      </c>
      <c r="E608">
        <f>'delta inventories'!J609</f>
        <v>-1.0135270042032072</v>
      </c>
      <c r="F608">
        <f>prices!F608</f>
        <v>58.042057729360856</v>
      </c>
    </row>
    <row r="609" spans="1:6">
      <c r="A609" s="1">
        <v>39630</v>
      </c>
      <c r="B609">
        <v>75.486999999999995</v>
      </c>
      <c r="C609">
        <f>prices!E609</f>
        <v>60.927055557584836</v>
      </c>
      <c r="D609">
        <f>world_IP!B608</f>
        <v>113.70659999999999</v>
      </c>
      <c r="E609">
        <f>'delta inventories'!J610</f>
        <v>0.53942057087087925</v>
      </c>
      <c r="F609">
        <f>prices!F609</f>
        <v>58.338203601563357</v>
      </c>
    </row>
    <row r="610" spans="1:6">
      <c r="A610" s="1">
        <v>39661</v>
      </c>
      <c r="B610">
        <v>74.394000000000005</v>
      </c>
      <c r="C610">
        <f>prices!E610</f>
        <v>53.322054049110612</v>
      </c>
      <c r="D610">
        <f>world_IP!B609</f>
        <v>112.6833</v>
      </c>
      <c r="E610">
        <f>'delta inventories'!J611</f>
        <v>0.41648019896722865</v>
      </c>
      <c r="F610">
        <f>prices!F610</f>
        <v>50.84365997530751</v>
      </c>
    </row>
    <row r="611" spans="1:6">
      <c r="A611" s="1">
        <v>39692</v>
      </c>
      <c r="B611">
        <v>73.394000000000005</v>
      </c>
      <c r="C611">
        <f>prices!E611</f>
        <v>47.469583373310122</v>
      </c>
      <c r="D611">
        <f>world_IP!B610</f>
        <v>111.54130000000001</v>
      </c>
      <c r="E611">
        <f>'delta inventories'!J612</f>
        <v>-0.36697094992716983</v>
      </c>
      <c r="F611">
        <f>prices!F611</f>
        <v>44.033863768235129</v>
      </c>
    </row>
    <row r="612" spans="1:6">
      <c r="A612" s="1">
        <v>39722</v>
      </c>
      <c r="B612">
        <v>74.394000000000005</v>
      </c>
      <c r="C612">
        <f>prices!E612</f>
        <v>35.323394548261483</v>
      </c>
      <c r="D612">
        <f>world_IP!B611</f>
        <v>109.8184</v>
      </c>
      <c r="E612">
        <f>'delta inventories'!J613</f>
        <v>0.78392229714625949</v>
      </c>
      <c r="F612">
        <f>prices!F612</f>
        <v>32.645913500311067</v>
      </c>
    </row>
    <row r="613" spans="1:6">
      <c r="A613" s="1">
        <v>39753</v>
      </c>
      <c r="B613">
        <v>74.227000000000004</v>
      </c>
      <c r="C613">
        <f>prices!E613</f>
        <v>26.947779294685038</v>
      </c>
      <c r="D613">
        <f>world_IP!B612</f>
        <v>106.8489</v>
      </c>
      <c r="E613">
        <f>'delta inventories'!J614</f>
        <v>0.26795086352019021</v>
      </c>
      <c r="F613">
        <f>prices!F613</f>
        <v>23.035096855310506</v>
      </c>
    </row>
    <row r="614" spans="1:6">
      <c r="A614" s="1">
        <v>39783</v>
      </c>
      <c r="B614">
        <v>73.459000000000003</v>
      </c>
      <c r="C614">
        <f>prices!E614</f>
        <v>19.404157087578881</v>
      </c>
      <c r="D614">
        <f>world_IP!B613</f>
        <v>103.4164</v>
      </c>
      <c r="E614">
        <f>'delta inventories'!J615</f>
        <v>0.29995987886079645</v>
      </c>
      <c r="F614">
        <f>prices!F614</f>
        <v>16.835542436541502</v>
      </c>
    </row>
    <row r="615" spans="1:6">
      <c r="A615" s="1">
        <v>39814</v>
      </c>
      <c r="B615">
        <v>72.370999999999995</v>
      </c>
      <c r="C615">
        <f>prices!E615</f>
        <v>19.694903578017581</v>
      </c>
      <c r="D615">
        <f>world_IP!B614</f>
        <v>100.49039999999999</v>
      </c>
      <c r="E615">
        <f>'delta inventories'!J616</f>
        <v>2.1674510828310405</v>
      </c>
      <c r="F615">
        <f>prices!F615</f>
        <v>17.382852127795108</v>
      </c>
    </row>
    <row r="616" spans="1:6">
      <c r="A616" s="1">
        <v>39845</v>
      </c>
      <c r="B616">
        <v>72.784000000000006</v>
      </c>
      <c r="C616">
        <f>prices!E616</f>
        <v>18.410474600973174</v>
      </c>
      <c r="D616">
        <f>world_IP!B615</f>
        <v>101.3404</v>
      </c>
      <c r="E616">
        <f>'delta inventories'!J617</f>
        <v>0.48680505805531832</v>
      </c>
      <c r="F616">
        <f>prices!F616</f>
        <v>18.128393784819348</v>
      </c>
    </row>
    <row r="617" spans="1:6">
      <c r="A617" s="1">
        <v>39873</v>
      </c>
      <c r="B617">
        <v>72.62</v>
      </c>
      <c r="C617">
        <f>prices!E617</f>
        <v>22.57935480834843</v>
      </c>
      <c r="D617">
        <f>world_IP!B616</f>
        <v>100.8404</v>
      </c>
      <c r="E617">
        <f>'delta inventories'!J618</f>
        <v>0.64557698904736527</v>
      </c>
      <c r="F617">
        <f>prices!F617</f>
        <v>21.628744205746017</v>
      </c>
    </row>
    <row r="618" spans="1:6">
      <c r="A618" s="1">
        <v>39904</v>
      </c>
      <c r="B618">
        <v>72.915000000000006</v>
      </c>
      <c r="C618">
        <f>prices!E618</f>
        <v>23.407566205473206</v>
      </c>
      <c r="D618">
        <f>world_IP!B617</f>
        <v>101.0283</v>
      </c>
      <c r="E618">
        <f>'delta inventories'!J619</f>
        <v>0.32043514915179472</v>
      </c>
      <c r="F618">
        <f>prices!F618</f>
        <v>23.308839776408146</v>
      </c>
    </row>
    <row r="619" spans="1:6">
      <c r="A619" s="1">
        <v>39934</v>
      </c>
      <c r="B619">
        <v>72.5</v>
      </c>
      <c r="C619">
        <f>prices!E619</f>
        <v>27.771779440621156</v>
      </c>
      <c r="D619">
        <f>world_IP!B618</f>
        <v>101.6028</v>
      </c>
      <c r="E619">
        <f>'delta inventories'!J620</f>
        <v>-1.5523645229323821</v>
      </c>
      <c r="F619">
        <f>prices!F619</f>
        <v>26.649829595065299</v>
      </c>
    </row>
    <row r="620" spans="1:6">
      <c r="A620" s="1">
        <v>39965</v>
      </c>
      <c r="B620">
        <v>72.638000000000005</v>
      </c>
      <c r="C620">
        <f>prices!E620</f>
        <v>32.440988872852557</v>
      </c>
      <c r="D620">
        <f>world_IP!B619</f>
        <v>102.5956</v>
      </c>
      <c r="E620">
        <f>'delta inventories'!J621</f>
        <v>-1.5838976431129397</v>
      </c>
      <c r="F620">
        <f>prices!F620</f>
        <v>30.899948787187487</v>
      </c>
    </row>
    <row r="621" spans="1:6">
      <c r="A621" s="1">
        <v>39995</v>
      </c>
      <c r="B621">
        <v>73.594999999999999</v>
      </c>
      <c r="C621">
        <f>prices!E621</f>
        <v>29.847340331399085</v>
      </c>
      <c r="D621">
        <f>world_IP!B620</f>
        <v>103.5034</v>
      </c>
      <c r="E621">
        <f>'delta inventories'!J622</f>
        <v>-0.35594375016729735</v>
      </c>
      <c r="F621">
        <f>prices!F621</f>
        <v>29.553943164777436</v>
      </c>
    </row>
    <row r="622" spans="1:6">
      <c r="A622" s="1">
        <v>40026</v>
      </c>
      <c r="B622">
        <v>73.052000000000007</v>
      </c>
      <c r="C622">
        <f>prices!E622</f>
        <v>32.98289586669452</v>
      </c>
      <c r="D622">
        <f>world_IP!B621</f>
        <v>104.3562</v>
      </c>
      <c r="E622">
        <f>'delta inventories'!J623</f>
        <v>0.22272810976696228</v>
      </c>
      <c r="F622">
        <f>prices!F622</f>
        <v>31.604353779386852</v>
      </c>
    </row>
    <row r="623" spans="1:6">
      <c r="A623" s="1">
        <v>40057</v>
      </c>
      <c r="B623">
        <v>73.501000000000005</v>
      </c>
      <c r="C623">
        <f>prices!E623</f>
        <v>32.178114620056419</v>
      </c>
      <c r="D623">
        <f>world_IP!B622</f>
        <v>105.5352</v>
      </c>
      <c r="E623">
        <f>'delta inventories'!J624</f>
        <v>-0.68232163099803156</v>
      </c>
      <c r="F623">
        <f>prices!F623</f>
        <v>31.339612065171575</v>
      </c>
    </row>
    <row r="624" spans="1:6">
      <c r="A624" s="1">
        <v>40087</v>
      </c>
      <c r="B624">
        <v>73.951999999999998</v>
      </c>
      <c r="C624">
        <f>prices!E624</f>
        <v>35.019329450507826</v>
      </c>
      <c r="D624">
        <f>world_IP!B623</f>
        <v>106.04770000000001</v>
      </c>
      <c r="E624">
        <f>'delta inventories'!J625</f>
        <v>-0.15219896246637737</v>
      </c>
      <c r="F624">
        <f>prices!F624</f>
        <v>33.282681089469726</v>
      </c>
    </row>
    <row r="625" spans="1:6">
      <c r="A625" s="1">
        <v>40118</v>
      </c>
      <c r="B625">
        <v>74.052000000000007</v>
      </c>
      <c r="C625">
        <f>prices!E625</f>
        <v>35.942808216025114</v>
      </c>
      <c r="D625">
        <f>world_IP!B624</f>
        <v>107.0355</v>
      </c>
      <c r="E625">
        <f>'delta inventories'!J626</f>
        <v>1.5401746700456425</v>
      </c>
      <c r="F625">
        <f>prices!F625</f>
        <v>34.248782418958363</v>
      </c>
    </row>
    <row r="626" spans="1:6">
      <c r="A626" s="1">
        <v>40148</v>
      </c>
      <c r="B626">
        <v>73.751999999999995</v>
      </c>
      <c r="C626">
        <f>prices!E626</f>
        <v>34.184966896253457</v>
      </c>
      <c r="D626">
        <f>world_IP!B625</f>
        <v>107.667</v>
      </c>
      <c r="E626">
        <f>'delta inventories'!J627</f>
        <v>-0.96475897515470255</v>
      </c>
      <c r="F626">
        <f>prices!F626</f>
        <v>33.435014055864585</v>
      </c>
    </row>
    <row r="627" spans="1:6">
      <c r="A627" s="1">
        <v>40179</v>
      </c>
      <c r="B627">
        <v>73.947999999999993</v>
      </c>
      <c r="C627">
        <f>prices!E627</f>
        <v>35.965202677848893</v>
      </c>
      <c r="D627">
        <f>world_IP!B626</f>
        <v>109.66849999999999</v>
      </c>
      <c r="E627">
        <f>'delta inventories'!J628</f>
        <v>2.1919382292651854</v>
      </c>
      <c r="F627">
        <f>prices!F627</f>
        <v>34.516846906495985</v>
      </c>
    </row>
    <row r="628" spans="1:6">
      <c r="A628" s="1">
        <v>40210</v>
      </c>
      <c r="B628">
        <v>74.28</v>
      </c>
      <c r="C628">
        <f>prices!E628</f>
        <v>35.171045788633151</v>
      </c>
      <c r="D628">
        <f>world_IP!B627</f>
        <v>109.52509999999999</v>
      </c>
      <c r="E628">
        <f>'delta inventories'!J629</f>
        <v>0.34790745048410343</v>
      </c>
      <c r="F628">
        <f>prices!F628</f>
        <v>33.933017613136904</v>
      </c>
    </row>
    <row r="629" spans="1:6">
      <c r="A629" s="1">
        <v>40238</v>
      </c>
      <c r="B629">
        <v>74.52</v>
      </c>
      <c r="C629">
        <f>prices!E629</f>
        <v>37.376985824902341</v>
      </c>
      <c r="D629">
        <f>world_IP!B628</f>
        <v>111.12949999999999</v>
      </c>
      <c r="E629">
        <f>'delta inventories'!J630</f>
        <v>1.1048378205894214</v>
      </c>
      <c r="F629">
        <f>prices!F629</f>
        <v>35.320423458613405</v>
      </c>
    </row>
    <row r="630" spans="1:6">
      <c r="A630" s="1">
        <v>40269</v>
      </c>
      <c r="B630">
        <v>74.266000000000005</v>
      </c>
      <c r="C630">
        <f>prices!E630</f>
        <v>38.858709401434204</v>
      </c>
      <c r="D630">
        <f>world_IP!B629</f>
        <v>111.63500000000001</v>
      </c>
      <c r="E630">
        <f>'delta inventories'!J631</f>
        <v>0.10860907852943645</v>
      </c>
      <c r="F630">
        <f>prices!F630</f>
        <v>36.811819524109602</v>
      </c>
    </row>
    <row r="631" spans="1:6">
      <c r="A631" s="1">
        <v>40299</v>
      </c>
      <c r="B631">
        <v>74.314999999999998</v>
      </c>
      <c r="C631">
        <f>prices!E631</f>
        <v>33.982235721846379</v>
      </c>
      <c r="D631">
        <f>world_IP!B630</f>
        <v>112.58069999999999</v>
      </c>
      <c r="E631">
        <f>'delta inventories'!J632</f>
        <v>-0.63048470264672307</v>
      </c>
      <c r="F631">
        <f>prices!F631</f>
        <v>32.744258824612274</v>
      </c>
    </row>
    <row r="632" spans="1:6">
      <c r="A632" s="1">
        <v>40330</v>
      </c>
      <c r="B632">
        <v>73.95</v>
      </c>
      <c r="C632">
        <f>prices!E632</f>
        <v>34.691688267441371</v>
      </c>
      <c r="D632">
        <f>world_IP!B631</f>
        <v>112.3613</v>
      </c>
      <c r="E632">
        <f>'delta inventories'!J633</f>
        <v>-0.18697296757153706</v>
      </c>
      <c r="F632">
        <f>prices!F632</f>
        <v>33.107887237049894</v>
      </c>
    </row>
    <row r="633" spans="1:6">
      <c r="A633" s="1">
        <v>40360</v>
      </c>
      <c r="B633">
        <v>74.201999999999998</v>
      </c>
      <c r="C633">
        <f>prices!E633</f>
        <v>35.095700925989753</v>
      </c>
      <c r="D633">
        <f>world_IP!B632</f>
        <v>112.8854</v>
      </c>
      <c r="E633">
        <f>'delta inventories'!J634</f>
        <v>-1.6441987083119862</v>
      </c>
      <c r="F633">
        <f>prices!F633</f>
        <v>33.671101307414816</v>
      </c>
    </row>
    <row r="634" spans="1:6">
      <c r="A634" s="1">
        <v>40391</v>
      </c>
      <c r="B634">
        <v>74.078000000000003</v>
      </c>
      <c r="C634">
        <f>prices!E634</f>
        <v>35.250983145422921</v>
      </c>
      <c r="D634">
        <f>world_IP!B633</f>
        <v>113.30880000000001</v>
      </c>
      <c r="E634">
        <f>'delta inventories'!J635</f>
        <v>0.55196090997394587</v>
      </c>
      <c r="F634">
        <f>prices!F634</f>
        <v>33.736686811396687</v>
      </c>
    </row>
    <row r="635" spans="1:6">
      <c r="A635" s="1">
        <v>40422</v>
      </c>
      <c r="B635">
        <v>74.393000000000001</v>
      </c>
      <c r="C635">
        <f>prices!E635</f>
        <v>34.502347955560644</v>
      </c>
      <c r="D635">
        <f>world_IP!B634</f>
        <v>113.5702</v>
      </c>
      <c r="E635">
        <f>'delta inventories'!J636</f>
        <v>-1.048028184165293</v>
      </c>
      <c r="F635">
        <f>prices!F635</f>
        <v>33.512770587561569</v>
      </c>
    </row>
    <row r="636" spans="1:6">
      <c r="A636" s="1">
        <v>40452</v>
      </c>
      <c r="B636">
        <v>74.727999999999994</v>
      </c>
      <c r="C636">
        <f>prices!E636</f>
        <v>37.3912844979113</v>
      </c>
      <c r="D636">
        <f>world_IP!B635</f>
        <v>114.1142</v>
      </c>
      <c r="E636">
        <f>'delta inventories'!J637</f>
        <v>1.726943375760543</v>
      </c>
      <c r="F636">
        <f>prices!F636</f>
        <v>35.108544296573612</v>
      </c>
    </row>
    <row r="637" spans="1:6">
      <c r="A637" s="1">
        <v>40483</v>
      </c>
      <c r="B637">
        <v>75.057000000000002</v>
      </c>
      <c r="C637">
        <f>prices!E637</f>
        <v>38.31686324513867</v>
      </c>
      <c r="D637">
        <f>world_IP!B636</f>
        <v>114.7718</v>
      </c>
      <c r="E637">
        <f>'delta inventories'!J638</f>
        <v>-0.96671779698928439</v>
      </c>
      <c r="F637">
        <f>prices!F637</f>
        <v>36.395099959014523</v>
      </c>
    </row>
    <row r="638" spans="1:6">
      <c r="A638" s="1">
        <v>40513</v>
      </c>
      <c r="B638">
        <v>75.146000000000001</v>
      </c>
      <c r="C638">
        <f>prices!E638</f>
        <v>40.386080772161542</v>
      </c>
      <c r="D638">
        <f>world_IP!B637</f>
        <v>116.1199</v>
      </c>
      <c r="E638">
        <f>'delta inventories'!J639</f>
        <v>-1.43606241504877</v>
      </c>
      <c r="F638">
        <f>prices!F638</f>
        <v>38.821256213940998</v>
      </c>
    </row>
    <row r="639" spans="1:6">
      <c r="A639" s="1">
        <v>40544</v>
      </c>
      <c r="B639">
        <v>75.924999999999997</v>
      </c>
      <c r="C639">
        <f>prices!E639</f>
        <v>40.427330720159866</v>
      </c>
      <c r="D639">
        <f>world_IP!B638</f>
        <v>117.7303</v>
      </c>
      <c r="E639">
        <f>'delta inventories'!J640</f>
        <v>1.786020586759578</v>
      </c>
      <c r="F639">
        <f>prices!F639</f>
        <v>39.609018613209635</v>
      </c>
    </row>
    <row r="640" spans="1:6">
      <c r="A640" s="1">
        <v>40575</v>
      </c>
      <c r="B640">
        <v>75.489000000000004</v>
      </c>
      <c r="C640">
        <f>prices!E640</f>
        <v>40.36989968363843</v>
      </c>
      <c r="D640">
        <f>world_IP!B639</f>
        <v>117.5355</v>
      </c>
      <c r="E640">
        <f>'delta inventories'!J641</f>
        <v>0.32112393678567674</v>
      </c>
      <c r="F640">
        <f>prices!F640</f>
        <v>41.199109500761615</v>
      </c>
    </row>
    <row r="641" spans="1:6">
      <c r="A641" s="1">
        <v>40603</v>
      </c>
      <c r="B641">
        <v>74.444999999999993</v>
      </c>
      <c r="C641">
        <f>prices!E641</f>
        <v>46.151914851644953</v>
      </c>
      <c r="D641">
        <f>world_IP!B640</f>
        <v>117.1961</v>
      </c>
      <c r="E641">
        <f>'delta inventories'!J642</f>
        <v>0.89720580199443134</v>
      </c>
      <c r="F641">
        <f>prices!F641</f>
        <v>45.923262466038395</v>
      </c>
    </row>
    <row r="642" spans="1:6">
      <c r="A642" s="1">
        <v>40634</v>
      </c>
      <c r="B642">
        <v>74.293999999999997</v>
      </c>
      <c r="C642">
        <f>prices!E642</f>
        <v>49.104612817000088</v>
      </c>
      <c r="D642">
        <f>world_IP!B641</f>
        <v>116.61060000000001</v>
      </c>
      <c r="E642">
        <f>'delta inventories'!J643</f>
        <v>1.2358080020818687</v>
      </c>
      <c r="F642">
        <f>prices!F642</f>
        <v>50.43441785330198</v>
      </c>
    </row>
    <row r="643" spans="1:6">
      <c r="A643" s="1">
        <v>40664</v>
      </c>
      <c r="B643">
        <v>73.665000000000006</v>
      </c>
      <c r="C643">
        <f>prices!E643</f>
        <v>45.074419721893541</v>
      </c>
      <c r="D643">
        <f>world_IP!B642</f>
        <v>117.684</v>
      </c>
      <c r="E643">
        <f>'delta inventories'!J644</f>
        <v>-1.0510351461700396</v>
      </c>
      <c r="F643">
        <f>prices!F643</f>
        <v>48.032525822264525</v>
      </c>
    </row>
    <row r="644" spans="1:6">
      <c r="A644" s="1">
        <v>40695</v>
      </c>
      <c r="B644">
        <v>74.462000000000003</v>
      </c>
      <c r="C644">
        <f>prices!E644</f>
        <v>42.832486677401846</v>
      </c>
      <c r="D644">
        <f>world_IP!B643</f>
        <v>117.9905</v>
      </c>
      <c r="E644">
        <f>'delta inventories'!J645</f>
        <v>-1.6598976455089278</v>
      </c>
      <c r="F644">
        <f>prices!F644</f>
        <v>46.875973061217223</v>
      </c>
    </row>
    <row r="645" spans="1:6">
      <c r="A645" s="1">
        <v>40725</v>
      </c>
      <c r="B645">
        <v>74.884</v>
      </c>
      <c r="C645">
        <f>prices!E645</f>
        <v>43.119856252356975</v>
      </c>
      <c r="D645">
        <f>world_IP!B644</f>
        <v>118.34990000000001</v>
      </c>
      <c r="E645">
        <f>'delta inventories'!J646</f>
        <v>-2.2739430020246161</v>
      </c>
      <c r="F645">
        <f>prices!F645</f>
        <v>47.001929945207301</v>
      </c>
    </row>
    <row r="646" spans="1:6">
      <c r="A646" s="1">
        <v>40756</v>
      </c>
      <c r="B646">
        <v>75.311000000000007</v>
      </c>
      <c r="C646">
        <f>prices!E646</f>
        <v>38.181207044483564</v>
      </c>
      <c r="D646">
        <f>world_IP!B645</f>
        <v>118.6061</v>
      </c>
      <c r="E646">
        <f>'delta inventories'!J647</f>
        <v>-1.5235486753831442</v>
      </c>
      <c r="F646">
        <f>prices!F646</f>
        <v>43.784773513307918</v>
      </c>
    </row>
    <row r="647" spans="1:6">
      <c r="A647" s="1">
        <v>40787</v>
      </c>
      <c r="B647">
        <v>74.647000000000006</v>
      </c>
      <c r="C647">
        <f>prices!E647</f>
        <v>37.780729665441285</v>
      </c>
      <c r="D647">
        <f>world_IP!B646</f>
        <v>118.533</v>
      </c>
      <c r="E647">
        <f>'delta inventories'!J648</f>
        <v>-1.7113754077626426</v>
      </c>
      <c r="F647">
        <f>prices!F647</f>
        <v>44.594588630917443</v>
      </c>
    </row>
    <row r="648" spans="1:6">
      <c r="A648" s="1">
        <v>40817</v>
      </c>
      <c r="B648">
        <v>75.176000000000002</v>
      </c>
      <c r="C648">
        <f>prices!E648</f>
        <v>38.108048511576627</v>
      </c>
      <c r="D648">
        <f>world_IP!B647</f>
        <v>118.5491</v>
      </c>
      <c r="E648">
        <f>'delta inventories'!J649</f>
        <v>0.86304369489312593</v>
      </c>
      <c r="F648">
        <f>prices!F648</f>
        <v>44.979051819184122</v>
      </c>
    </row>
    <row r="649" spans="1:6">
      <c r="A649" s="1">
        <v>40848</v>
      </c>
      <c r="B649">
        <v>76.173000000000002</v>
      </c>
      <c r="C649">
        <f>prices!E649</f>
        <v>42.791930236960148</v>
      </c>
      <c r="D649">
        <f>world_IP!B648</f>
        <v>118.14075730506754</v>
      </c>
      <c r="E649">
        <f>'delta inventories'!J650</f>
        <v>0.36279188810413648</v>
      </c>
      <c r="F649">
        <f>prices!F649</f>
        <v>47.396431731442227</v>
      </c>
    </row>
    <row r="650" spans="1:6">
      <c r="A650" s="1">
        <v>40878</v>
      </c>
      <c r="B650">
        <v>76.554000000000002</v>
      </c>
      <c r="C650">
        <f>prices!E650</f>
        <v>43.380291607803784</v>
      </c>
      <c r="D650">
        <f>world_IP!B649</f>
        <v>118.41470415791355</v>
      </c>
      <c r="E650">
        <f>'delta inventories'!J651</f>
        <v>-0.68338372492638466</v>
      </c>
      <c r="F650">
        <f>prices!F650</f>
        <v>46.879057137701729</v>
      </c>
    </row>
    <row r="651" spans="1:6">
      <c r="A651" s="1">
        <v>40909</v>
      </c>
      <c r="B651">
        <v>76.730999999999995</v>
      </c>
      <c r="C651">
        <f>prices!E651</f>
        <v>43.99540032127527</v>
      </c>
      <c r="D651">
        <f>world_IP!B650</f>
        <v>119.33437715532203</v>
      </c>
      <c r="E651">
        <f>'delta inventories'!J652</f>
        <v>1.1981133246994446</v>
      </c>
      <c r="F651">
        <f>prices!F651</f>
        <v>46.194292536055684</v>
      </c>
    </row>
    <row r="652" spans="1:6">
      <c r="A652" s="1">
        <v>40940</v>
      </c>
      <c r="B652">
        <v>76.974999999999994</v>
      </c>
      <c r="C652">
        <f>prices!E652</f>
        <v>44.781871772748971</v>
      </c>
      <c r="D652">
        <f>world_IP!B651</f>
        <v>119.58573725959694</v>
      </c>
      <c r="E652">
        <f>'delta inventories'!J653</f>
        <v>0.40503797859418367</v>
      </c>
      <c r="F652">
        <f>prices!F652</f>
        <v>47.335204901698866</v>
      </c>
    </row>
    <row r="653" spans="1:6">
      <c r="A653" s="1">
        <v>40969</v>
      </c>
      <c r="B653">
        <v>76.878</v>
      </c>
      <c r="C653">
        <f>prices!E653</f>
        <v>46.410293391373521</v>
      </c>
      <c r="D653">
        <f>world_IP!B652</f>
        <v>118.99054109179259</v>
      </c>
      <c r="E653">
        <f>'delta inventories'!J654</f>
        <v>1.8316678560911694</v>
      </c>
      <c r="F653">
        <f>prices!F653</f>
        <v>48.512501802829462</v>
      </c>
    </row>
    <row r="654" spans="1:6">
      <c r="A654" s="1">
        <v>41000</v>
      </c>
      <c r="B654">
        <v>77.212000000000003</v>
      </c>
      <c r="C654">
        <f>prices!E654</f>
        <v>45.085454236060507</v>
      </c>
      <c r="D654">
        <f>world_IP!B653</f>
        <v>118.15970701999298</v>
      </c>
      <c r="E654">
        <f>'delta inventories'!J655</f>
        <v>1.3587005140384414</v>
      </c>
      <c r="F654">
        <f>prices!F654</f>
        <v>47.358707081989813</v>
      </c>
    </row>
    <row r="655" spans="1:6">
      <c r="A655" s="1">
        <v>41030</v>
      </c>
      <c r="B655">
        <v>76.504000000000005</v>
      </c>
      <c r="C655">
        <f>prices!E655</f>
        <v>41.405604403772415</v>
      </c>
      <c r="D655">
        <f>world_IP!B654</f>
        <v>118.86664944643007</v>
      </c>
      <c r="E655">
        <f>'delta inventories'!J656</f>
        <v>2.3615166564545095E-2</v>
      </c>
      <c r="F655">
        <f>prices!F655</f>
        <v>45.148286280185211</v>
      </c>
    </row>
    <row r="656" spans="1:6">
      <c r="A656" s="1">
        <v>41061</v>
      </c>
      <c r="B656">
        <v>76.311000000000007</v>
      </c>
      <c r="C656">
        <f>prices!E656</f>
        <v>36.061857835500867</v>
      </c>
      <c r="D656">
        <f>world_IP!B655</f>
        <v>118.3926607642689</v>
      </c>
      <c r="E656">
        <f>'delta inventories'!J657</f>
        <v>-0.75166710981646268</v>
      </c>
      <c r="F656">
        <f>prices!F656</f>
        <v>40.337119952390118</v>
      </c>
    </row>
    <row r="657" spans="1:6">
      <c r="A657" s="1">
        <v>41091</v>
      </c>
      <c r="B657">
        <v>76.521000000000001</v>
      </c>
      <c r="C657">
        <f>prices!E657</f>
        <v>38.466249617218601</v>
      </c>
      <c r="D657">
        <f>world_IP!B656</f>
        <v>118.52036283139523</v>
      </c>
      <c r="E657">
        <f>'delta inventories'!J658</f>
        <v>-0.87256185986075874</v>
      </c>
      <c r="F657">
        <f>prices!F657</f>
        <v>40.679819764644122</v>
      </c>
    </row>
    <row r="658" spans="1:6">
      <c r="A658" s="1">
        <v>41122</v>
      </c>
      <c r="B658">
        <v>76.507000000000005</v>
      </c>
      <c r="C658">
        <f>prices!E658</f>
        <v>40.953731330300364</v>
      </c>
      <c r="D658">
        <f>world_IP!B657</f>
        <v>118.16673072549602</v>
      </c>
      <c r="E658">
        <f>'delta inventories'!J659</f>
        <v>-0.3130781502616703</v>
      </c>
      <c r="F658">
        <f>prices!F658</f>
        <v>42.20635182978279</v>
      </c>
    </row>
    <row r="659" spans="1:6">
      <c r="A659" s="1">
        <v>41153</v>
      </c>
      <c r="B659">
        <v>75.954999999999998</v>
      </c>
      <c r="C659">
        <f>prices!E659</f>
        <v>41.001666558448591</v>
      </c>
      <c r="D659">
        <f>world_IP!B658</f>
        <v>117.75755242288895</v>
      </c>
      <c r="E659">
        <f>'delta inventories'!J660</f>
        <v>-0.18469371209449761</v>
      </c>
      <c r="F659">
        <f>prices!F659</f>
        <v>44.075060061035003</v>
      </c>
    </row>
    <row r="660" spans="1:6">
      <c r="A660" s="1">
        <v>41183</v>
      </c>
      <c r="B660">
        <v>76.555999999999997</v>
      </c>
      <c r="C660">
        <f>prices!E660</f>
        <v>38.668094181438278</v>
      </c>
      <c r="D660">
        <f>world_IP!B659</f>
        <v>118.35596815169392</v>
      </c>
      <c r="E660">
        <f>'delta inventories'!J661</f>
        <v>0.25847937246589725</v>
      </c>
      <c r="F660">
        <f>prices!F660</f>
        <v>43.567981073917061</v>
      </c>
    </row>
    <row r="661" spans="1:6">
      <c r="A661" s="1">
        <v>41214</v>
      </c>
      <c r="B661">
        <v>77.088999999999999</v>
      </c>
      <c r="C661">
        <f>prices!E661</f>
        <v>37.474756647596315</v>
      </c>
      <c r="D661">
        <f>world_IP!B660</f>
        <v>118.19566799799401</v>
      </c>
      <c r="E661">
        <f>'delta inventories'!J662</f>
        <v>0.18511217790873594</v>
      </c>
      <c r="F661">
        <f>prices!F661</f>
        <v>42.4088320381926</v>
      </c>
    </row>
    <row r="662" spans="1:6">
      <c r="A662" s="1">
        <v>41244</v>
      </c>
      <c r="B662">
        <v>76.974999999999994</v>
      </c>
      <c r="C662">
        <f>prices!E662</f>
        <v>38.166948503812371</v>
      </c>
      <c r="D662">
        <f>world_IP!B661</f>
        <v>118.57286011270736</v>
      </c>
      <c r="E662">
        <f>'delta inventories'!J663</f>
        <v>-1.8154651987982657</v>
      </c>
      <c r="F662">
        <f>prices!F662</f>
        <v>40.524000847673868</v>
      </c>
    </row>
    <row r="663" spans="1:6">
      <c r="A663" s="1">
        <v>41275</v>
      </c>
      <c r="B663">
        <v>76.376999999999995</v>
      </c>
      <c r="C663">
        <f>prices!E663</f>
        <v>40.871205417841061</v>
      </c>
      <c r="D663">
        <f>world_IP!B662</f>
        <v>119.04896745594699</v>
      </c>
      <c r="E663">
        <f>'delta inventories'!J664</f>
        <v>2.0653748344946563</v>
      </c>
      <c r="F663">
        <f>prices!F663</f>
        <v>42.261059483164203</v>
      </c>
    </row>
    <row r="664" spans="1:6">
      <c r="A664" s="1">
        <v>41306</v>
      </c>
      <c r="B664">
        <v>76.162000000000006</v>
      </c>
      <c r="C664">
        <f>prices!E664</f>
        <v>40.920935703645192</v>
      </c>
      <c r="D664">
        <f>world_IP!B663</f>
        <v>119.02866143345256</v>
      </c>
      <c r="E664">
        <f>'delta inventories'!J665</f>
        <v>1.4812730393300577</v>
      </c>
      <c r="F664">
        <f>prices!F664</f>
        <v>42.599501152672183</v>
      </c>
    </row>
    <row r="665" spans="1:6">
      <c r="A665" s="1">
        <v>41334</v>
      </c>
      <c r="B665">
        <v>76.378</v>
      </c>
      <c r="C665">
        <f>prices!E665</f>
        <v>40.059066135128852</v>
      </c>
      <c r="D665">
        <f>world_IP!B664</f>
        <v>119.35038495946846</v>
      </c>
      <c r="E665">
        <f>'delta inventories'!J666</f>
        <v>1.1215519319647593</v>
      </c>
      <c r="F665">
        <f>prices!F665</f>
        <v>42.667963940382812</v>
      </c>
    </row>
    <row r="666" spans="1:6">
      <c r="A666" s="1">
        <v>41365</v>
      </c>
      <c r="B666">
        <v>76.745999999999995</v>
      </c>
      <c r="C666">
        <f>prices!E666</f>
        <v>39.720099915011843</v>
      </c>
      <c r="D666">
        <f>world_IP!B665</f>
        <v>119.80717869674264</v>
      </c>
      <c r="E666">
        <f>'delta inventories'!J667</f>
        <v>-0.41573527890836592</v>
      </c>
      <c r="F666">
        <f>prices!F666</f>
        <v>41.609684335862845</v>
      </c>
    </row>
    <row r="667" spans="1:6">
      <c r="A667" s="1">
        <v>41395</v>
      </c>
      <c r="B667">
        <v>76.620999999999995</v>
      </c>
      <c r="C667">
        <f>prices!E667</f>
        <v>40.880923529386401</v>
      </c>
      <c r="D667">
        <f>world_IP!B666</f>
        <v>119.89250139482283</v>
      </c>
      <c r="E667">
        <f>'delta inventories'!J668</f>
        <v>-1.6629506632276805</v>
      </c>
      <c r="F667">
        <f>prices!F667</f>
        <v>42.476487000470044</v>
      </c>
    </row>
    <row r="668" spans="1:6">
      <c r="A668" s="1">
        <v>41426</v>
      </c>
      <c r="B668">
        <v>76.712000000000003</v>
      </c>
      <c r="C668">
        <f>prices!E668</f>
        <v>41.214050635634237</v>
      </c>
      <c r="D668">
        <f>world_IP!B667</f>
        <v>119.38053640623478</v>
      </c>
      <c r="E668">
        <f>'delta inventories'!J669</f>
        <v>-1.42795307049148</v>
      </c>
      <c r="F668">
        <f>prices!F668</f>
        <v>41.803437372281614</v>
      </c>
    </row>
    <row r="669" spans="1:6">
      <c r="A669" s="1">
        <v>41456</v>
      </c>
      <c r="B669">
        <v>77.231999999999999</v>
      </c>
      <c r="C669">
        <f>prices!E669</f>
        <v>44.94203520824388</v>
      </c>
      <c r="D669">
        <f>world_IP!B668</f>
        <v>120.06179493641287</v>
      </c>
      <c r="E669">
        <f>'delta inventories'!J670</f>
        <v>-0.50720950582134761</v>
      </c>
      <c r="F669">
        <f>prices!F669</f>
        <v>43.606698153714042</v>
      </c>
    </row>
    <row r="670" spans="1:6">
      <c r="A670" s="1">
        <v>41487</v>
      </c>
      <c r="B670">
        <v>76.998000000000005</v>
      </c>
      <c r="C670">
        <f>prices!E670</f>
        <v>45.648858885614423</v>
      </c>
      <c r="D670">
        <f>world_IP!B669</f>
        <v>120.62158187704878</v>
      </c>
      <c r="E670">
        <f>'delta inventories'!J671</f>
        <v>-0.5128890942032942</v>
      </c>
      <c r="F670">
        <f>prices!F670</f>
        <v>44.616544445205953</v>
      </c>
    </row>
    <row r="671" spans="1:6">
      <c r="A671" s="1">
        <v>41518</v>
      </c>
      <c r="B671">
        <v>76.525999999999996</v>
      </c>
      <c r="C671">
        <f>prices!E671</f>
        <v>45.511766519371079</v>
      </c>
      <c r="D671">
        <f>world_IP!B670</f>
        <v>120.99892306608187</v>
      </c>
      <c r="E671">
        <f>'delta inventories'!J672</f>
        <v>0.85309964622936174</v>
      </c>
      <c r="F671">
        <f>prices!F671</f>
        <v>44.312848970643643</v>
      </c>
    </row>
    <row r="672" spans="1:6">
      <c r="A672" s="1">
        <v>41548</v>
      </c>
      <c r="B672">
        <v>76.793999999999997</v>
      </c>
      <c r="C672">
        <f>prices!E672</f>
        <v>43.026674483992309</v>
      </c>
      <c r="D672">
        <f>world_IP!B671</f>
        <v>120.81653939296628</v>
      </c>
      <c r="E672">
        <f>'delta inventories'!J673</f>
        <v>1.3690375540388022</v>
      </c>
      <c r="F672">
        <f>prices!F672</f>
        <v>41.871193868249527</v>
      </c>
    </row>
    <row r="673" spans="1:6">
      <c r="A673" s="1">
        <v>41579</v>
      </c>
      <c r="B673">
        <v>77.102999999999994</v>
      </c>
      <c r="C673">
        <f>prices!E673</f>
        <v>40.093976932934645</v>
      </c>
      <c r="D673">
        <f>world_IP!B672</f>
        <v>121.39299775045774</v>
      </c>
      <c r="E673">
        <f>'delta inventories'!J674</f>
        <v>-0.66925284396122886</v>
      </c>
      <c r="F673">
        <f>prices!F673</f>
        <v>38.598889363519866</v>
      </c>
    </row>
    <row r="674" spans="1:6">
      <c r="A674" s="1">
        <v>41609</v>
      </c>
      <c r="B674">
        <v>77.507000000000005</v>
      </c>
      <c r="C674">
        <f>prices!E674</f>
        <v>41.594417154128983</v>
      </c>
      <c r="D674">
        <f>world_IP!B673</f>
        <v>121.2350712992764</v>
      </c>
      <c r="E674">
        <f>'delta inventories'!J675</f>
        <v>-1.0783252520091908</v>
      </c>
      <c r="F674">
        <f>prices!F674</f>
        <v>38.58656521201948</v>
      </c>
    </row>
    <row r="675" spans="1:6">
      <c r="A675" s="1">
        <v>41640</v>
      </c>
      <c r="B675">
        <v>77.724000000000004</v>
      </c>
      <c r="C675">
        <f>prices!E675</f>
        <v>40.214545578185032</v>
      </c>
      <c r="D675">
        <f>world_IP!B674</f>
        <v>122.29477842314841</v>
      </c>
      <c r="E675">
        <f>'delta inventories'!J676</f>
        <v>2.020474823515058</v>
      </c>
      <c r="F675">
        <f>prices!F675</f>
        <v>38.12774132127435</v>
      </c>
    </row>
    <row r="676" spans="1:6">
      <c r="A676" s="1">
        <v>41671</v>
      </c>
      <c r="B676">
        <v>78.245999999999995</v>
      </c>
      <c r="C676">
        <f>prices!E676</f>
        <v>42.802498015258102</v>
      </c>
      <c r="D676">
        <f>world_IP!B675</f>
        <v>122.99393056930916</v>
      </c>
      <c r="E676">
        <f>'delta inventories'!J677</f>
        <v>0.96680370695302587</v>
      </c>
      <c r="F676">
        <f>prices!F676</f>
        <v>40.798651649140091</v>
      </c>
    </row>
    <row r="677" spans="1:6">
      <c r="A677" s="1">
        <v>41699</v>
      </c>
      <c r="B677">
        <v>77.578999999999994</v>
      </c>
      <c r="C677">
        <f>prices!E677</f>
        <v>42.706797498601865</v>
      </c>
      <c r="D677">
        <f>world_IP!B676</f>
        <v>122.80862122821897</v>
      </c>
      <c r="E677">
        <f>'delta inventories'!J678</f>
        <v>0.6428650223047877</v>
      </c>
      <c r="F677">
        <f>prices!F677</f>
        <v>41.151897232531738</v>
      </c>
    </row>
    <row r="678" spans="1:6">
      <c r="A678" s="1">
        <v>41730</v>
      </c>
      <c r="B678">
        <v>77.38</v>
      </c>
      <c r="C678">
        <f>prices!E678</f>
        <v>43.164402794458447</v>
      </c>
      <c r="D678">
        <f>world_IP!B677</f>
        <v>123.28358667038096</v>
      </c>
      <c r="E678">
        <f>'delta inventories'!J679</f>
        <v>-0.63926755880355457</v>
      </c>
      <c r="F678">
        <f>prices!F678</f>
        <v>41.159903242722059</v>
      </c>
    </row>
    <row r="679" spans="1:6">
      <c r="A679" s="1">
        <v>41760</v>
      </c>
      <c r="B679">
        <v>77.613</v>
      </c>
      <c r="C679">
        <f>prices!E679</f>
        <v>43.128846267484953</v>
      </c>
      <c r="D679">
        <f>world_IP!B678</f>
        <v>122.99587285905162</v>
      </c>
      <c r="E679">
        <f>'delta inventories'!J680</f>
        <v>-0.32571213472286642</v>
      </c>
      <c r="F679">
        <f>prices!F679</f>
        <v>41.558682750994016</v>
      </c>
    </row>
    <row r="680" spans="1:6">
      <c r="A680" s="1">
        <v>41791</v>
      </c>
      <c r="B680">
        <v>77.884</v>
      </c>
      <c r="C680">
        <f>prices!E680</f>
        <v>44.593666089170469</v>
      </c>
      <c r="D680">
        <f>world_IP!B679</f>
        <v>123.2257264918003</v>
      </c>
      <c r="E680">
        <f>'delta inventories'!J681</f>
        <v>-1.6593157907962841</v>
      </c>
      <c r="F680">
        <f>prices!F680</f>
        <v>42.262604802913614</v>
      </c>
    </row>
    <row r="681" spans="1:6">
      <c r="A681" s="1">
        <v>41821</v>
      </c>
      <c r="B681">
        <v>78.165999999999997</v>
      </c>
      <c r="C681">
        <f>prices!E681</f>
        <v>43.617209408079226</v>
      </c>
      <c r="D681">
        <f>world_IP!B680</f>
        <v>123.45360970387436</v>
      </c>
      <c r="E681">
        <f>'delta inventories'!J682</f>
        <v>-1.4493933965598915</v>
      </c>
      <c r="F681">
        <f>prices!F681</f>
        <v>41.579297509873768</v>
      </c>
    </row>
    <row r="682" spans="1:6">
      <c r="A682" s="1">
        <v>41852</v>
      </c>
      <c r="B682">
        <v>78.453999999999994</v>
      </c>
      <c r="C682">
        <f>prices!E682</f>
        <v>40.655268255706225</v>
      </c>
      <c r="D682">
        <f>world_IP!B681</f>
        <v>122.25831169856602</v>
      </c>
      <c r="E682">
        <f>'delta inventories'!J683</f>
        <v>-1.2225324045844092E-2</v>
      </c>
      <c r="F682">
        <f>prices!F682</f>
        <v>39.261349279878715</v>
      </c>
    </row>
    <row r="683" spans="1:6">
      <c r="A683" s="1">
        <v>41883</v>
      </c>
      <c r="B683">
        <v>79.194999999999993</v>
      </c>
      <c r="C683">
        <f>prices!E683</f>
        <v>39.250116853421595</v>
      </c>
      <c r="D683">
        <f>world_IP!B682</f>
        <v>123.48572963177847</v>
      </c>
      <c r="E683">
        <f>'delta inventories'!J684</f>
        <v>-0.50621262656446309</v>
      </c>
      <c r="F683">
        <f>prices!F683</f>
        <v>37.637329088711745</v>
      </c>
    </row>
    <row r="684" spans="1:6">
      <c r="A684" s="1">
        <v>41913</v>
      </c>
      <c r="B684">
        <v>80.194999999999993</v>
      </c>
      <c r="C684">
        <f>prices!E684</f>
        <v>35.547319209872384</v>
      </c>
      <c r="D684">
        <f>world_IP!B683</f>
        <v>122.65342657538569</v>
      </c>
      <c r="E684">
        <f>'delta inventories'!J685</f>
        <v>1.759320514114785</v>
      </c>
      <c r="F684">
        <f>prices!F684</f>
        <v>34.852377542854732</v>
      </c>
    </row>
    <row r="685" spans="1:6">
      <c r="A685" s="1">
        <v>41944</v>
      </c>
      <c r="B685">
        <v>80.003</v>
      </c>
      <c r="C685">
        <f>prices!E685</f>
        <v>31.981196963495275</v>
      </c>
      <c r="D685">
        <f>world_IP!B684</f>
        <v>123.5449340741413</v>
      </c>
      <c r="E685">
        <f>'delta inventories'!J686</f>
        <v>0.14136505979559386</v>
      </c>
      <c r="F685">
        <f>prices!F685</f>
        <v>31.369338728938363</v>
      </c>
    </row>
    <row r="686" spans="1:6">
      <c r="A686" s="1">
        <v>41974</v>
      </c>
      <c r="B686">
        <v>80.867999999999995</v>
      </c>
      <c r="C686">
        <f>prices!E686</f>
        <v>25.096083842676464</v>
      </c>
      <c r="D686">
        <f>world_IP!B685</f>
        <v>123.82562279424961</v>
      </c>
      <c r="E686">
        <f>'delta inventories'!J687</f>
        <v>-0.33553618049411044</v>
      </c>
      <c r="F686">
        <f>prices!F686</f>
        <v>24.279159541506527</v>
      </c>
    </row>
    <row r="687" spans="1:6">
      <c r="A687" s="1">
        <v>42005</v>
      </c>
      <c r="B687">
        <v>80.132000000000005</v>
      </c>
      <c r="C687">
        <f>prices!E687</f>
        <v>20.115273038633081</v>
      </c>
      <c r="D687">
        <f>world_IP!B686</f>
        <v>124.51339629768127</v>
      </c>
      <c r="E687">
        <f>'delta inventories'!J688</f>
        <v>2.2687918985714064</v>
      </c>
      <c r="F687">
        <f>prices!F687</f>
        <v>19.058816513097078</v>
      </c>
    </row>
    <row r="688" spans="1:6">
      <c r="A688" s="1">
        <v>42036</v>
      </c>
      <c r="B688">
        <v>80.031999999999996</v>
      </c>
      <c r="C688">
        <f>prices!E688</f>
        <v>21.492126352287308</v>
      </c>
      <c r="D688">
        <f>world_IP!B687</f>
        <v>124.17704048680501</v>
      </c>
      <c r="E688">
        <f>'delta inventories'!J689</f>
        <v>2.4229050465530078</v>
      </c>
      <c r="F688">
        <f>prices!F688</f>
        <v>20.047420349958781</v>
      </c>
    </row>
    <row r="689" spans="1:6">
      <c r="A689" s="1">
        <v>42064</v>
      </c>
      <c r="B689">
        <v>80.947999999999993</v>
      </c>
      <c r="C689">
        <f>prices!E689</f>
        <v>20.264772688748007</v>
      </c>
      <c r="D689">
        <f>world_IP!B688</f>
        <v>124.13239125563145</v>
      </c>
      <c r="E689">
        <f>'delta inventories'!J690</f>
        <v>2.258413062335018</v>
      </c>
      <c r="F689">
        <f>prices!F689</f>
        <v>20.010509543343392</v>
      </c>
    </row>
    <row r="690" spans="1:6">
      <c r="A690" s="1">
        <v>42095</v>
      </c>
      <c r="B690">
        <v>80.578000000000003</v>
      </c>
      <c r="C690">
        <f>prices!E690</f>
        <v>23.050350941063915</v>
      </c>
      <c r="D690">
        <f>world_IP!B689</f>
        <v>124.06245844535665</v>
      </c>
      <c r="E690">
        <f>'delta inventories'!J691</f>
        <v>0.17593269858514582</v>
      </c>
      <c r="F690">
        <f>prices!F690</f>
        <v>21.852325354962705</v>
      </c>
    </row>
    <row r="691" spans="1:6">
      <c r="A691" s="1">
        <v>42125</v>
      </c>
      <c r="B691">
        <v>80.488</v>
      </c>
      <c r="C691">
        <f>prices!E691</f>
        <v>25.008333298171738</v>
      </c>
      <c r="D691">
        <f>world_IP!B690</f>
        <v>123.74836754574204</v>
      </c>
      <c r="E691">
        <f>'delta inventories'!J692</f>
        <v>6.8125293189059549E-2</v>
      </c>
      <c r="F691">
        <f>prices!F691</f>
        <v>24.265720397804227</v>
      </c>
    </row>
    <row r="692" spans="1:6">
      <c r="A692" s="1">
        <v>42156</v>
      </c>
      <c r="B692">
        <v>80.942999999999998</v>
      </c>
      <c r="C692">
        <f>prices!E692</f>
        <v>25.17072924424696</v>
      </c>
      <c r="D692">
        <f>world_IP!B691</f>
        <v>124.33509119711461</v>
      </c>
      <c r="E692">
        <f>'delta inventories'!J693</f>
        <v>-1.4340738665136632</v>
      </c>
      <c r="F692">
        <f>prices!F692</f>
        <v>24.779408980168899</v>
      </c>
    </row>
    <row r="693" spans="1:6">
      <c r="A693" s="1">
        <v>42186</v>
      </c>
      <c r="B693">
        <v>81.457999999999998</v>
      </c>
      <c r="C693">
        <f>prices!E693</f>
        <v>21.38349983615786</v>
      </c>
      <c r="D693">
        <f>world_IP!B692</f>
        <v>124.07425868463432</v>
      </c>
      <c r="E693">
        <f>'delta inventories'!J694</f>
        <v>-0.96501739209194293</v>
      </c>
      <c r="F693">
        <f>prices!F693</f>
        <v>22.02206407488006</v>
      </c>
    </row>
    <row r="694" spans="1:6">
      <c r="A694" s="1">
        <v>42217</v>
      </c>
      <c r="B694">
        <v>81.195999999999998</v>
      </c>
      <c r="C694">
        <f>prices!E694</f>
        <v>18.010107842189949</v>
      </c>
      <c r="D694">
        <f>world_IP!B693</f>
        <v>124.49109553380849</v>
      </c>
      <c r="E694">
        <f>'delta inventories'!J695</f>
        <v>0.26365123726474099</v>
      </c>
      <c r="F694">
        <f>prices!F694</f>
        <v>18.161347376204141</v>
      </c>
    </row>
    <row r="695" spans="1:6">
      <c r="A695" s="1">
        <v>42248</v>
      </c>
      <c r="B695">
        <v>81.087999999999994</v>
      </c>
      <c r="C695">
        <f>prices!E695</f>
        <v>19.14963494429427</v>
      </c>
      <c r="D695">
        <f>world_IP!B694</f>
        <v>124.37144851537983</v>
      </c>
      <c r="E695">
        <f>'delta inventories'!J696</f>
        <v>-8.3140519526463619E-2</v>
      </c>
      <c r="F695">
        <f>prices!F695</f>
        <v>17.313830011200096</v>
      </c>
    </row>
    <row r="696" spans="1:6">
      <c r="A696" s="1">
        <v>42278</v>
      </c>
      <c r="B696">
        <v>81.039000000000001</v>
      </c>
      <c r="C696">
        <f>prices!E696</f>
        <v>19.441979026891513</v>
      </c>
      <c r="D696">
        <f>world_IP!B695</f>
        <v>124.77885124480906</v>
      </c>
      <c r="E696">
        <f>'delta inventories'!J697</f>
        <v>2.1067896063704028</v>
      </c>
      <c r="F696">
        <f>prices!F696</f>
        <v>17.679497587629818</v>
      </c>
    </row>
    <row r="697" spans="1:6">
      <c r="A697" s="1">
        <v>42309</v>
      </c>
      <c r="B697">
        <v>81.712999999999994</v>
      </c>
      <c r="C697">
        <f>prices!E697</f>
        <v>17.830659154598202</v>
      </c>
      <c r="D697">
        <f>world_IP!B696</f>
        <v>124.31098861255964</v>
      </c>
      <c r="E697">
        <f>'delta inventories'!J698</f>
        <v>-0.29992444927276574</v>
      </c>
      <c r="F697">
        <f>prices!F697</f>
        <v>16.406391140128644</v>
      </c>
    </row>
    <row r="698" spans="1:6">
      <c r="A698" s="1">
        <v>42339</v>
      </c>
      <c r="B698">
        <v>81.894000000000005</v>
      </c>
      <c r="C698">
        <f>prices!E698</f>
        <v>15.641757899739655</v>
      </c>
      <c r="D698">
        <f>world_IP!B697</f>
        <v>124.01275898947097</v>
      </c>
      <c r="E698">
        <f>'delta inventories'!J699</f>
        <v>0.27499982219768054</v>
      </c>
      <c r="F698">
        <f>prices!F698</f>
        <v>13.946778487640948</v>
      </c>
    </row>
    <row r="699" spans="1:6">
      <c r="A699" s="1">
        <v>42370</v>
      </c>
      <c r="B699">
        <v>81.834000000000003</v>
      </c>
      <c r="C699">
        <f>prices!E699</f>
        <v>13.330415902243617</v>
      </c>
      <c r="D699">
        <f>world_IP!B698</f>
        <v>125.35768452359675</v>
      </c>
      <c r="E699">
        <f>'delta inventories'!J700</f>
        <v>1.8659956102928064</v>
      </c>
      <c r="F699">
        <f>prices!F699</f>
        <v>11.563125915203743</v>
      </c>
    </row>
    <row r="700" spans="1:6">
      <c r="A700" s="1">
        <v>42401</v>
      </c>
      <c r="B700">
        <v>81.084000000000003</v>
      </c>
      <c r="C700">
        <f>prices!E700</f>
        <v>12.775137358007212</v>
      </c>
      <c r="D700">
        <f>world_IP!B699</f>
        <v>125.02797942597637</v>
      </c>
      <c r="E700">
        <f>'delta inventories'!J701</f>
        <v>1.791114624399242</v>
      </c>
      <c r="F700">
        <f>prices!F700</f>
        <v>11.233019853709509</v>
      </c>
    </row>
    <row r="701" spans="1:6">
      <c r="A701" s="1">
        <v>42430</v>
      </c>
      <c r="B701">
        <v>80.965000000000003</v>
      </c>
      <c r="C701">
        <f>prices!E701</f>
        <v>15.772009408602148</v>
      </c>
      <c r="D701">
        <f>world_IP!B700</f>
        <v>125.28072428385592</v>
      </c>
      <c r="E701">
        <f>'delta inventories'!J702</f>
        <v>0.68432722219873277</v>
      </c>
      <c r="F701">
        <f>prices!F701</f>
        <v>13.541666666666666</v>
      </c>
    </row>
    <row r="702" spans="1:6">
      <c r="A702" s="1">
        <v>42461</v>
      </c>
      <c r="B702">
        <v>80.185000000000002</v>
      </c>
      <c r="C702">
        <f>prices!E702</f>
        <v>17.050779942424853</v>
      </c>
      <c r="D702">
        <f>world_IP!B701</f>
        <v>125.51082522869189</v>
      </c>
      <c r="E702">
        <f>'delta inventories'!J703</f>
        <v>4.6466121811667829E-2</v>
      </c>
      <c r="F702">
        <f>prices!F702</f>
        <v>15.021423311240545</v>
      </c>
    </row>
    <row r="703" spans="1:6">
      <c r="A703" s="1">
        <v>42491</v>
      </c>
      <c r="B703">
        <v>79.393000000000001</v>
      </c>
      <c r="C703">
        <f>prices!E703</f>
        <v>19.498490964572106</v>
      </c>
      <c r="D703">
        <f>world_IP!B702</f>
        <v>125.44819974466931</v>
      </c>
      <c r="E703">
        <f>'delta inventories'!J704</f>
        <v>-1.0812795516239275E-2</v>
      </c>
      <c r="F703">
        <f>prices!F703</f>
        <v>17.064832169379315</v>
      </c>
    </row>
    <row r="704" spans="1:6">
      <c r="A704" s="1">
        <v>42522</v>
      </c>
      <c r="B704">
        <v>80.105999999999995</v>
      </c>
      <c r="C704">
        <f>prices!E704</f>
        <v>20.297891117383088</v>
      </c>
      <c r="D704">
        <f>world_IP!B703</f>
        <v>126.31682558927686</v>
      </c>
      <c r="E704">
        <f>'delta inventories'!J705</f>
        <v>-0.9291303608028415</v>
      </c>
      <c r="F704">
        <f>prices!F704</f>
        <v>18.370507280765292</v>
      </c>
    </row>
    <row r="705" spans="1:6">
      <c r="A705" s="1">
        <v>42552</v>
      </c>
      <c r="B705">
        <v>80.864000000000004</v>
      </c>
      <c r="C705">
        <f>prices!E705</f>
        <v>18.596340706619298</v>
      </c>
      <c r="D705">
        <f>world_IP!B704</f>
        <v>125.70197635861378</v>
      </c>
      <c r="E705">
        <f>'delta inventories'!J706</f>
        <v>-0.36089491028215431</v>
      </c>
      <c r="F705">
        <f>prices!F705</f>
        <v>17.276062990158309</v>
      </c>
    </row>
    <row r="706" spans="1:6">
      <c r="A706" s="1">
        <v>42583</v>
      </c>
      <c r="B706">
        <v>80.295000000000002</v>
      </c>
      <c r="C706">
        <f>prices!E706</f>
        <v>18.591116007399865</v>
      </c>
      <c r="D706">
        <f>world_IP!B705</f>
        <v>126.07324989916349</v>
      </c>
      <c r="E706">
        <f>'delta inventories'!J707</f>
        <v>-0.98535491529009123</v>
      </c>
      <c r="F706">
        <f>prices!F706</f>
        <v>17.131929576586501</v>
      </c>
    </row>
    <row r="707" spans="1:6">
      <c r="A707" s="1">
        <v>42614</v>
      </c>
      <c r="B707">
        <v>80.655000000000001</v>
      </c>
      <c r="C707">
        <f>prices!E707</f>
        <v>18.733207284306896</v>
      </c>
      <c r="D707">
        <f>world_IP!B706</f>
        <v>125.96148503155078</v>
      </c>
      <c r="E707">
        <f>'delta inventories'!J708</f>
        <v>-1.2661662189716896</v>
      </c>
      <c r="F707">
        <f>prices!F707</f>
        <v>16.941984277042494</v>
      </c>
    </row>
    <row r="708" spans="1:6">
      <c r="A708" s="1">
        <v>42644</v>
      </c>
      <c r="B708">
        <v>81.811999999999998</v>
      </c>
      <c r="C708">
        <f>prices!E708</f>
        <v>20.592286786271256</v>
      </c>
      <c r="D708">
        <f>world_IP!B707</f>
        <v>126.83403785871297</v>
      </c>
      <c r="E708">
        <f>'delta inventories'!J709</f>
        <v>1.5167871483192956</v>
      </c>
      <c r="F708">
        <f>prices!F708</f>
        <v>18.515684141291711</v>
      </c>
    </row>
    <row r="709" spans="1:6">
      <c r="A709" s="1">
        <v>42675</v>
      </c>
      <c r="B709">
        <v>82.811000000000007</v>
      </c>
      <c r="C709">
        <f>prices!E709</f>
        <v>18.865741697173029</v>
      </c>
      <c r="D709">
        <f>world_IP!B708</f>
        <v>126.92318194808253</v>
      </c>
      <c r="E709">
        <f>'delta inventories'!J710</f>
        <v>-0.48196413846937242</v>
      </c>
      <c r="F709">
        <f>prices!F709</f>
        <v>17.270871724525463</v>
      </c>
    </row>
    <row r="710" spans="1:6">
      <c r="A710" s="1">
        <v>42705</v>
      </c>
      <c r="B710">
        <v>82.26</v>
      </c>
      <c r="C710">
        <f>prices!E710</f>
        <v>21.418827301689355</v>
      </c>
      <c r="D710">
        <f>world_IP!B709</f>
        <v>126.88902479694869</v>
      </c>
      <c r="E710">
        <f>'delta inventories'!J711</f>
        <v>-0.28818413020318617</v>
      </c>
      <c r="F710">
        <f>prices!F710</f>
        <v>19.255101241772689</v>
      </c>
    </row>
    <row r="711" spans="1:6">
      <c r="A711" s="1">
        <v>42736</v>
      </c>
      <c r="B711">
        <v>81.231999999999999</v>
      </c>
      <c r="C711">
        <f>prices!E711</f>
        <v>21.550131763662783</v>
      </c>
      <c r="D711">
        <f>world_IP!B710</f>
        <v>127.85577746216126</v>
      </c>
      <c r="E711">
        <f>'delta inventories'!J712</f>
        <v>2.5874689448977235</v>
      </c>
      <c r="F711">
        <f>prices!F711</f>
        <v>19.752235056522917</v>
      </c>
    </row>
    <row r="712" spans="1:6">
      <c r="A712" s="1">
        <v>42767</v>
      </c>
      <c r="B712">
        <v>81.108999999999995</v>
      </c>
      <c r="C712">
        <f>prices!E712</f>
        <v>21.913395572240027</v>
      </c>
      <c r="D712">
        <f>world_IP!B711</f>
        <v>128.33369493686936</v>
      </c>
      <c r="E712">
        <f>'delta inventories'!J713</f>
        <v>1.6771125784339442</v>
      </c>
      <c r="F712">
        <f>prices!F712</f>
        <v>20.237207281788152</v>
      </c>
    </row>
    <row r="713" spans="1:6">
      <c r="A713" s="1">
        <v>42795</v>
      </c>
      <c r="B713">
        <v>80.611000000000004</v>
      </c>
      <c r="C713">
        <f>prices!E713</f>
        <v>20.2261656798911</v>
      </c>
      <c r="D713">
        <f>world_IP!B712</f>
        <v>129.01558161615276</v>
      </c>
      <c r="E713">
        <f>'delta inventories'!J714</f>
        <v>1.1582927396203846</v>
      </c>
      <c r="F713">
        <f>prices!F713</f>
        <v>19.078116543388056</v>
      </c>
    </row>
    <row r="714" spans="1:6">
      <c r="A714" s="1">
        <v>42826</v>
      </c>
      <c r="B714">
        <v>80.102000000000004</v>
      </c>
      <c r="C714">
        <f>prices!E714</f>
        <v>20.909690285962331</v>
      </c>
      <c r="D714">
        <f>world_IP!B713</f>
        <v>129.27656943628483</v>
      </c>
      <c r="E714">
        <f>'delta inventories'!J715</f>
        <v>-1.0462460612623965</v>
      </c>
      <c r="F714">
        <f>prices!F714</f>
        <v>19.43954167400376</v>
      </c>
    </row>
    <row r="715" spans="1:6">
      <c r="A715" s="1">
        <v>42856</v>
      </c>
      <c r="B715">
        <v>80.896000000000001</v>
      </c>
      <c r="C715">
        <f>prices!E715</f>
        <v>19.868526745463189</v>
      </c>
      <c r="D715">
        <f>world_IP!B714</f>
        <v>129.50706446858402</v>
      </c>
      <c r="E715">
        <f>'delta inventories'!J716</f>
        <v>-1.54262222688004</v>
      </c>
      <c r="F715">
        <f>prices!F715</f>
        <v>19.348043474697135</v>
      </c>
    </row>
    <row r="716" spans="1:6">
      <c r="A716" s="1">
        <v>42887</v>
      </c>
      <c r="B716">
        <v>81.147000000000006</v>
      </c>
      <c r="C716">
        <f>prices!E716</f>
        <v>18.504032142462208</v>
      </c>
      <c r="D716">
        <f>world_IP!B715</f>
        <v>129.47927127320767</v>
      </c>
      <c r="E716">
        <f>'delta inventories'!J717</f>
        <v>-1.5853192721070644</v>
      </c>
      <c r="F716">
        <f>prices!F716</f>
        <v>18.033035308380057</v>
      </c>
    </row>
    <row r="717" spans="1:6">
      <c r="A717" s="1">
        <v>42917</v>
      </c>
      <c r="B717">
        <v>81.617999999999995</v>
      </c>
      <c r="C717">
        <f>prices!E717</f>
        <v>19.091642339800938</v>
      </c>
      <c r="D717">
        <f>world_IP!B716</f>
        <v>129.33671267722045</v>
      </c>
      <c r="E717">
        <f>'delta inventories'!J718</f>
        <v>-1.0238880590951118</v>
      </c>
      <c r="F717">
        <f>prices!F717</f>
        <v>18.326011390295729</v>
      </c>
    </row>
    <row r="718" spans="1:6">
      <c r="A718" s="1">
        <v>42948</v>
      </c>
      <c r="B718">
        <v>81.188000000000002</v>
      </c>
      <c r="C718">
        <f>prices!E718</f>
        <v>19.593528099419618</v>
      </c>
      <c r="D718">
        <f>world_IP!B717</f>
        <v>130.17848438081424</v>
      </c>
      <c r="E718">
        <f>'delta inventories'!J719</f>
        <v>-2.104265908116556</v>
      </c>
      <c r="F718">
        <f>prices!F718</f>
        <v>19.422227479066656</v>
      </c>
    </row>
    <row r="719" spans="1:6">
      <c r="A719" s="1">
        <v>42979</v>
      </c>
      <c r="B719">
        <v>81.325999999999993</v>
      </c>
      <c r="C719">
        <f>prices!E719</f>
        <v>20.216284212875607</v>
      </c>
      <c r="D719">
        <f>world_IP!B718</f>
        <v>130.46378519162477</v>
      </c>
      <c r="E719">
        <f>'delta inventories'!J720</f>
        <v>-0.12744925427133488</v>
      </c>
      <c r="F719">
        <f>prices!F719</f>
        <v>20.475987582932618</v>
      </c>
    </row>
    <row r="720" spans="1:6">
      <c r="A720" s="1">
        <v>43009</v>
      </c>
      <c r="B720">
        <v>81.543000000000006</v>
      </c>
      <c r="C720">
        <f>prices!E720</f>
        <v>20.914258837267766</v>
      </c>
      <c r="D720">
        <f>world_IP!B719</f>
        <v>130.55413121856733</v>
      </c>
      <c r="E720">
        <f>'delta inventories'!J721</f>
        <v>-0.62825862613888561</v>
      </c>
      <c r="F720">
        <f>prices!F720</f>
        <v>20.8412738316317</v>
      </c>
    </row>
    <row r="721" spans="1:6">
      <c r="A721" s="1">
        <v>43040</v>
      </c>
      <c r="B721">
        <v>82.001999999999995</v>
      </c>
      <c r="C721">
        <f>prices!E721</f>
        <v>22.904838161789684</v>
      </c>
      <c r="D721">
        <f>world_IP!B720</f>
        <v>131.77102810417074</v>
      </c>
      <c r="E721">
        <f>'delta inventories'!J722</f>
        <v>-1.0112778751469211</v>
      </c>
      <c r="F721">
        <f>prices!F721</f>
        <v>22.767344429886286</v>
      </c>
    </row>
    <row r="722" spans="1:6">
      <c r="A722" s="1">
        <v>43070</v>
      </c>
      <c r="B722">
        <v>81.644000000000005</v>
      </c>
      <c r="C722">
        <f>prices!E722</f>
        <v>23.357075119549645</v>
      </c>
      <c r="D722">
        <f>world_IP!B721</f>
        <v>131.96378721102226</v>
      </c>
      <c r="E722">
        <f>'delta inventories'!J723</f>
        <v>-2.3411423698221059</v>
      </c>
      <c r="F722">
        <f>prices!F722</f>
        <v>23.179516151812916</v>
      </c>
    </row>
    <row r="723" spans="1:6">
      <c r="A723" s="1">
        <v>43101</v>
      </c>
      <c r="B723">
        <v>82.126000000000005</v>
      </c>
      <c r="C723">
        <f>prices!E723</f>
        <v>25.596823904299221</v>
      </c>
      <c r="D723">
        <f>world_IP!B722</f>
        <v>132.47125094422424</v>
      </c>
      <c r="E723">
        <f>'delta inventories'!J724</f>
        <v>1.2491895473358501</v>
      </c>
      <c r="F723">
        <f>prices!F723</f>
        <v>23.993506363040918</v>
      </c>
    </row>
    <row r="724" spans="1:6">
      <c r="A724" s="1">
        <v>43132</v>
      </c>
      <c r="B724">
        <v>82.361999999999995</v>
      </c>
      <c r="C724">
        <f>prices!E724</f>
        <v>24.938985047830112</v>
      </c>
      <c r="D724">
        <f>world_IP!B723</f>
        <v>132.93298644421094</v>
      </c>
      <c r="E724">
        <f>'delta inventories'!J725</f>
        <v>0.23221339295299026</v>
      </c>
      <c r="F724">
        <f>prices!F724</f>
        <v>23.255813953488371</v>
      </c>
    </row>
    <row r="725" spans="1:6">
      <c r="A725" s="1">
        <v>43160</v>
      </c>
      <c r="B725">
        <v>82.277000000000001</v>
      </c>
      <c r="C725">
        <f>prices!E725</f>
        <v>25.134527620734282</v>
      </c>
      <c r="D725">
        <f>world_IP!B724</f>
        <v>132.44750488403352</v>
      </c>
      <c r="E725">
        <f>'delta inventories'!J726</f>
        <v>-9.0809975761775907E-2</v>
      </c>
      <c r="F725">
        <f>prices!F725</f>
        <v>22.766520953453242</v>
      </c>
    </row>
    <row r="726" spans="1:6">
      <c r="A726" s="1">
        <v>43191</v>
      </c>
      <c r="B726">
        <v>82.009</v>
      </c>
      <c r="C726">
        <f>prices!E726</f>
        <v>26.475959828475744</v>
      </c>
      <c r="D726">
        <f>world_IP!B725</f>
        <v>133.15785976208238</v>
      </c>
      <c r="E726">
        <f>'delta inventories'!J727</f>
        <v>0.88366918828032004</v>
      </c>
      <c r="F726">
        <f>prices!F726</f>
        <v>24.473777809748746</v>
      </c>
    </row>
    <row r="727" spans="1:6">
      <c r="A727" s="1">
        <v>43221</v>
      </c>
      <c r="B727">
        <v>81.924999999999997</v>
      </c>
      <c r="C727">
        <f>prices!E727</f>
        <v>27.903601390793966</v>
      </c>
      <c r="D727">
        <f>world_IP!B726</f>
        <v>132.90321082650064</v>
      </c>
      <c r="E727">
        <f>'delta inventories'!J728</f>
        <v>-0.86109704521166741</v>
      </c>
      <c r="F727">
        <f>prices!F727</f>
        <v>26.272767871383458</v>
      </c>
    </row>
    <row r="728" spans="1:6">
      <c r="A728" s="1">
        <v>43252</v>
      </c>
      <c r="B728">
        <v>82.090999999999994</v>
      </c>
      <c r="C728">
        <f>prices!E728</f>
        <v>27.037901664422471</v>
      </c>
      <c r="D728">
        <f>world_IP!B727</f>
        <v>132.70481133397854</v>
      </c>
      <c r="E728">
        <f>'delta inventories'!J729</f>
        <v>-1.9147678611568058</v>
      </c>
      <c r="F728">
        <f>prices!F728</f>
        <v>26.619604968567987</v>
      </c>
    </row>
    <row r="729" spans="1:6">
      <c r="A729" s="1">
        <v>43282</v>
      </c>
      <c r="B729">
        <v>82.805999999999997</v>
      </c>
      <c r="C729">
        <f>prices!E729</f>
        <v>28.254794716854953</v>
      </c>
      <c r="D729">
        <f>world_IP!B728</f>
        <v>133.07972091568664</v>
      </c>
      <c r="E729">
        <f>'delta inventories'!J730</f>
        <v>-0.27050722516288211</v>
      </c>
      <c r="F729">
        <f>prices!F729</f>
        <v>26.519222654788347</v>
      </c>
    </row>
    <row r="730" spans="1:6">
      <c r="A730" s="1">
        <v>43313</v>
      </c>
      <c r="B730">
        <v>83.218000000000004</v>
      </c>
      <c r="C730">
        <f>prices!E730</f>
        <v>27.04410262930983</v>
      </c>
      <c r="D730">
        <f>world_IP!B729</f>
        <v>133.65848052930994</v>
      </c>
      <c r="E730">
        <f>'delta inventories'!J731</f>
        <v>-0.67589215257732305</v>
      </c>
      <c r="F730">
        <f>prices!F730</f>
        <v>26.018922129991296</v>
      </c>
    </row>
    <row r="731" spans="1:6">
      <c r="A731" s="1">
        <v>43344</v>
      </c>
      <c r="B731">
        <v>83.364000000000004</v>
      </c>
      <c r="C731">
        <f>prices!E731</f>
        <v>27.848934499686735</v>
      </c>
      <c r="D731">
        <f>world_IP!B730</f>
        <v>133.10052986412057</v>
      </c>
      <c r="E731">
        <f>'delta inventories'!J732</f>
        <v>-1.1714245885227343</v>
      </c>
      <c r="F731">
        <f>prices!F731</f>
        <v>26.449151803062868</v>
      </c>
    </row>
    <row r="732" spans="1:6">
      <c r="A732" s="1">
        <v>43374</v>
      </c>
      <c r="B732">
        <v>84.230999999999995</v>
      </c>
      <c r="C732">
        <f>prices!E732</f>
        <v>27.989650752456761</v>
      </c>
      <c r="D732">
        <f>world_IP!B731</f>
        <v>133.99305210422403</v>
      </c>
      <c r="E732">
        <f>'delta inventories'!J733</f>
        <v>1.609630414954208</v>
      </c>
      <c r="F732">
        <f>prices!F732</f>
        <v>26.81863497539285</v>
      </c>
    </row>
    <row r="733" spans="1:6">
      <c r="A733" s="1">
        <v>43405</v>
      </c>
      <c r="B733">
        <v>84.588999999999999</v>
      </c>
      <c r="C733">
        <f>prices!E733</f>
        <v>22.550020982287784</v>
      </c>
      <c r="D733">
        <f>world_IP!B732</f>
        <v>133.45888591825798</v>
      </c>
      <c r="E733">
        <f>'delta inventories'!J734</f>
        <v>1.0558822547117164</v>
      </c>
      <c r="F733">
        <f>prices!F733</f>
        <v>21.536536893196196</v>
      </c>
    </row>
    <row r="734" spans="1:6">
      <c r="A734" s="1">
        <v>43435</v>
      </c>
      <c r="B734">
        <v>84.123000000000005</v>
      </c>
      <c r="C734">
        <f>prices!E734</f>
        <v>19.591164985935663</v>
      </c>
      <c r="D734">
        <f>world_IP!B733</f>
        <v>133.50330054801012</v>
      </c>
      <c r="E734">
        <f>'delta inventories'!J735</f>
        <v>-0.42771450565086311</v>
      </c>
      <c r="F734">
        <f>prices!F734</f>
        <v>16.932590092852312</v>
      </c>
    </row>
    <row r="735" spans="1:6">
      <c r="A735" s="1">
        <v>43466</v>
      </c>
      <c r="B735">
        <v>82.445999999999998</v>
      </c>
      <c r="C735">
        <f>prices!E735</f>
        <v>20.343600159961355</v>
      </c>
      <c r="D735">
        <f>world_IP!B734</f>
        <v>133.48794329345003</v>
      </c>
      <c r="E735">
        <f>'delta inventories'!J736</f>
        <v>0.51330488972222121</v>
      </c>
      <c r="F735">
        <f>prices!F735</f>
        <v>19.682373763170084</v>
      </c>
    </row>
    <row r="736" spans="1:6">
      <c r="A736" s="1">
        <v>43497</v>
      </c>
      <c r="B736">
        <v>82.418999999999997</v>
      </c>
      <c r="C736">
        <f>prices!E736</f>
        <v>21.692016785160213</v>
      </c>
      <c r="D736">
        <f>world_IP!B735</f>
        <v>133.43749669903417</v>
      </c>
      <c r="E736">
        <f>'delta inventories'!J737</f>
        <v>1.1664441511203927</v>
      </c>
      <c r="F736">
        <f>prices!F736</f>
        <v>22.367054978110605</v>
      </c>
    </row>
    <row r="737" spans="1:6">
      <c r="A737" s="1">
        <v>43525</v>
      </c>
      <c r="B737">
        <v>82.132000000000005</v>
      </c>
      <c r="C737">
        <f>prices!E737</f>
        <v>22.868761232828767</v>
      </c>
      <c r="D737">
        <f>world_IP!B736</f>
        <v>134.23542887671255</v>
      </c>
      <c r="E737">
        <f>'delta inventories'!J738</f>
        <v>0.73633682959399338</v>
      </c>
      <c r="F737">
        <f>prices!F737</f>
        <v>24.044644226571812</v>
      </c>
    </row>
    <row r="738" spans="1:6">
      <c r="A738" s="1">
        <v>43556</v>
      </c>
      <c r="B738">
        <v>82.048000000000002</v>
      </c>
      <c r="C738">
        <f>prices!E738</f>
        <v>25.020275591322438</v>
      </c>
      <c r="D738">
        <f>world_IP!B737</f>
        <v>134.18201014879151</v>
      </c>
      <c r="E738">
        <f>'delta inventories'!J739</f>
        <v>0.14004130152016908</v>
      </c>
      <c r="F738">
        <f>prices!F738</f>
        <v>25.631481822491605</v>
      </c>
    </row>
    <row r="739" spans="1:6">
      <c r="A739" s="1">
        <v>43586</v>
      </c>
      <c r="B739">
        <v>81.611000000000004</v>
      </c>
      <c r="C739">
        <f>prices!E739</f>
        <v>23.827243670092756</v>
      </c>
      <c r="D739">
        <f>world_IP!B738</f>
        <v>134.37969580813032</v>
      </c>
      <c r="E739">
        <f>'delta inventories'!J740</f>
        <v>-0.51381429880906648</v>
      </c>
      <c r="F739">
        <f>prices!F739</f>
        <v>25.47239283028328</v>
      </c>
    </row>
    <row r="740" spans="1:6">
      <c r="A740" s="1">
        <v>43617</v>
      </c>
      <c r="B740">
        <v>81.572999999999993</v>
      </c>
      <c r="C740">
        <f>prices!E740</f>
        <v>21.417404285831836</v>
      </c>
      <c r="D740">
        <f>world_IP!B739</f>
        <v>133.38276702698442</v>
      </c>
      <c r="E740">
        <f>'delta inventories'!J741</f>
        <v>-1.3891190616479214</v>
      </c>
      <c r="F740">
        <f>prices!F740</f>
        <v>22.788807780167939</v>
      </c>
    </row>
    <row r="741" spans="1:6">
      <c r="A741" s="1">
        <v>43647</v>
      </c>
      <c r="B741">
        <v>81.171999999999997</v>
      </c>
      <c r="C741">
        <f>prices!E741</f>
        <v>22.419683974323892</v>
      </c>
      <c r="D741">
        <f>world_IP!B740</f>
        <v>133.656750812111</v>
      </c>
      <c r="E741">
        <f>'delta inventories'!J742</f>
        <v>-1.8876239082231265</v>
      </c>
      <c r="F741">
        <f>prices!F741</f>
        <v>23.135081039241289</v>
      </c>
    </row>
    <row r="742" spans="1:6">
      <c r="A742" s="1">
        <v>43678</v>
      </c>
      <c r="B742">
        <v>82.257000000000005</v>
      </c>
      <c r="C742">
        <f>prices!E742</f>
        <v>21.407145870112014</v>
      </c>
      <c r="D742">
        <f>world_IP!B741</f>
        <v>133.61047423844053</v>
      </c>
      <c r="E742">
        <f>'delta inventories'!J743</f>
        <v>-3.8067284780761587E-2</v>
      </c>
      <c r="F742">
        <f>prices!F742</f>
        <v>21.641487915761846</v>
      </c>
    </row>
    <row r="743" spans="1:6">
      <c r="A743" s="1">
        <v>43709</v>
      </c>
      <c r="B743">
        <v>80.588999999999999</v>
      </c>
      <c r="C743">
        <f>prices!E743</f>
        <v>22.208789923175914</v>
      </c>
      <c r="D743">
        <f>world_IP!B742</f>
        <v>133.54958864411293</v>
      </c>
      <c r="E743">
        <f>'delta inventories'!J744</f>
        <v>-1.2065356602452135</v>
      </c>
      <c r="F743">
        <f>prices!F743</f>
        <v>22.349179113208283</v>
      </c>
    </row>
    <row r="744" spans="1:6">
      <c r="A744" s="1">
        <v>43739</v>
      </c>
      <c r="B744">
        <v>82.471000000000004</v>
      </c>
      <c r="C744">
        <f>prices!E744</f>
        <v>20.983453559137487</v>
      </c>
      <c r="D744">
        <f>world_IP!B743</f>
        <v>133.62885410321715</v>
      </c>
      <c r="E744">
        <f>'delta inventories'!J745</f>
        <v>0.96846655843149021</v>
      </c>
      <c r="F744">
        <f>prices!F744</f>
        <v>21.170111411405575</v>
      </c>
    </row>
    <row r="745" spans="1:6">
      <c r="A745" s="1">
        <v>43770</v>
      </c>
      <c r="B745">
        <v>83.302999999999997</v>
      </c>
      <c r="C745">
        <f>prices!E745</f>
        <v>22.115022937113917</v>
      </c>
      <c r="D745">
        <f>world_IP!B744</f>
        <v>133.95196023754002</v>
      </c>
      <c r="E745">
        <f>'delta inventories'!J746</f>
        <v>0.2162200108865808</v>
      </c>
      <c r="F745">
        <f>prices!F745</f>
        <v>21.432532311665547</v>
      </c>
    </row>
    <row r="746" spans="1:6">
      <c r="A746" s="1">
        <v>43800</v>
      </c>
      <c r="B746">
        <v>83.462999999999994</v>
      </c>
      <c r="C746">
        <f>prices!E746</f>
        <v>23.152766500405985</v>
      </c>
      <c r="D746">
        <f>world_IP!B745</f>
        <v>134.05756635662132</v>
      </c>
      <c r="E746">
        <f>'delta inventories'!J747</f>
        <v>-1.4334098353885762</v>
      </c>
      <c r="F746">
        <f>prices!F746</f>
        <v>21.981208676487647</v>
      </c>
    </row>
    <row r="747" spans="1:6">
      <c r="A747" s="1">
        <v>43831</v>
      </c>
      <c r="B747">
        <v>82.933999999999997</v>
      </c>
      <c r="C747">
        <f>prices!E747</f>
        <v>22.216557360586467</v>
      </c>
      <c r="D747">
        <f>world_IP!B746</f>
        <v>127.53736058951807</v>
      </c>
      <c r="E747">
        <f>'delta inventories'!J748</f>
        <v>0.64069602670984271</v>
      </c>
      <c r="F747">
        <f>prices!F747</f>
        <v>20.806779294415733</v>
      </c>
    </row>
    <row r="748" spans="1:6">
      <c r="A748" s="1">
        <v>43862</v>
      </c>
      <c r="B748">
        <v>82.111000000000004</v>
      </c>
      <c r="C748">
        <f>prices!E748</f>
        <v>19.494997029848101</v>
      </c>
      <c r="D748">
        <f>world_IP!B747</f>
        <v>127.81549480886555</v>
      </c>
      <c r="E748">
        <f>'delta inventories'!J749</f>
        <v>1.3631050439304513</v>
      </c>
      <c r="F748">
        <f>prices!F748</f>
        <v>18.279934888098563</v>
      </c>
    </row>
    <row r="749" spans="1:6">
      <c r="A749" s="1">
        <v>43891</v>
      </c>
      <c r="B749">
        <v>82.233999999999995</v>
      </c>
      <c r="C749">
        <f>prices!E749</f>
        <v>11.315126864226226</v>
      </c>
      <c r="D749">
        <f>world_IP!B748</f>
        <v>127.62809499333375</v>
      </c>
      <c r="E749">
        <f>'delta inventories'!J750</f>
        <v>2.5934524949445619</v>
      </c>
      <c r="F749">
        <f>prices!F749</f>
        <v>11.040092969203952</v>
      </c>
    </row>
    <row r="750" spans="1:6">
      <c r="A750" s="1">
        <v>43922</v>
      </c>
      <c r="B750">
        <v>82.55</v>
      </c>
      <c r="C750">
        <f>prices!E750</f>
        <v>6.4616634000452908</v>
      </c>
      <c r="D750">
        <f>world_IP!B749</f>
        <v>116.69485734509047</v>
      </c>
      <c r="E750">
        <f>'delta inventories'!J751</f>
        <v>3.9993464871097397</v>
      </c>
      <c r="F750">
        <f>prices!F750</f>
        <v>6.5358456384748127</v>
      </c>
    </row>
    <row r="751" spans="1:6">
      <c r="A751" s="1">
        <v>43952</v>
      </c>
      <c r="B751">
        <v>71.432000000000002</v>
      </c>
      <c r="C751">
        <f>prices!E751</f>
        <v>11.16287795878803</v>
      </c>
      <c r="D751">
        <f>world_IP!B750</f>
        <v>117.82753468999796</v>
      </c>
      <c r="E751">
        <f>'delta inventories'!J752</f>
        <v>0.53696138096044443</v>
      </c>
      <c r="F751">
        <f>prices!F751</f>
        <v>8.8177355304712162</v>
      </c>
    </row>
    <row r="752" spans="1:6">
      <c r="A752" s="1">
        <v>43983</v>
      </c>
      <c r="B752">
        <v>70.168000000000006</v>
      </c>
      <c r="C752">
        <f>prices!E752</f>
        <v>14.906382780034551</v>
      </c>
      <c r="D752">
        <f>world_IP!B751</f>
        <v>123.18380382607161</v>
      </c>
      <c r="E752">
        <f>'delta inventories'!J753</f>
        <v>0.23709216269273933</v>
      </c>
      <c r="F752">
        <f>prices!F752</f>
        <v>14.062037944934708</v>
      </c>
    </row>
    <row r="753" spans="1:6">
      <c r="A753" s="1">
        <v>44013</v>
      </c>
      <c r="B753">
        <v>71.638999999999996</v>
      </c>
      <c r="C753">
        <f>prices!E753</f>
        <v>15.754156218073742</v>
      </c>
      <c r="D753">
        <f>world_IP!B752</f>
        <v>127.30701321387738</v>
      </c>
      <c r="E753">
        <f>'delta inventories'!J754</f>
        <v>-0.88187607691071734</v>
      </c>
      <c r="F753">
        <f>prices!F753</f>
        <v>15.220117024240734</v>
      </c>
    </row>
    <row r="754" spans="1:6">
      <c r="A754" s="1">
        <v>44044</v>
      </c>
      <c r="B754">
        <v>72.716999999999999</v>
      </c>
      <c r="C754">
        <f>prices!E754</f>
        <v>16.324421859457292</v>
      </c>
      <c r="D754">
        <f>world_IP!B753</f>
        <v>129.0298637980307</v>
      </c>
      <c r="E754">
        <f>'delta inventories'!J755</f>
        <v>-1.3665565755226239</v>
      </c>
      <c r="F754">
        <f>prices!F754</f>
        <v>16.085377420324946</v>
      </c>
    </row>
    <row r="755" spans="1:6">
      <c r="A755" s="1">
        <v>44075</v>
      </c>
      <c r="B755">
        <v>72.566999999999993</v>
      </c>
      <c r="C755">
        <f>prices!E755</f>
        <v>15.245180822539632</v>
      </c>
      <c r="D755">
        <f>world_IP!B754</f>
        <v>131.05188511752812</v>
      </c>
      <c r="E755">
        <f>'delta inventories'!J756</f>
        <v>-1.235926888761874</v>
      </c>
      <c r="F755">
        <f>prices!F755</f>
        <v>14.898961727402469</v>
      </c>
    </row>
    <row r="756" spans="1:6">
      <c r="A756" s="1">
        <v>44105</v>
      </c>
      <c r="B756">
        <v>73.141999999999996</v>
      </c>
      <c r="C756">
        <f>prices!E756</f>
        <v>15.139347317376819</v>
      </c>
      <c r="D756">
        <f>world_IP!B755</f>
        <v>132.60487281916701</v>
      </c>
      <c r="E756">
        <f>'delta inventories'!J757</f>
        <v>3.7116218239833687E-2</v>
      </c>
      <c r="F756">
        <f>prices!F756</f>
        <v>14.528393961167957</v>
      </c>
    </row>
    <row r="757" spans="1:6">
      <c r="A757" s="1">
        <v>44136</v>
      </c>
      <c r="B757">
        <v>74.938999999999993</v>
      </c>
      <c r="C757">
        <f>prices!E757</f>
        <v>15.692136683340042</v>
      </c>
      <c r="D757">
        <f>world_IP!B756</f>
        <v>133.95194955878364</v>
      </c>
      <c r="E757">
        <f>'delta inventories'!J758</f>
        <v>9.0148118752514744E-2</v>
      </c>
      <c r="F757">
        <f>prices!F757</f>
        <v>15.006036911401139</v>
      </c>
    </row>
    <row r="758" spans="1:6">
      <c r="A758" s="1">
        <v>44166</v>
      </c>
      <c r="B758">
        <v>75.679000000000002</v>
      </c>
      <c r="C758">
        <f>prices!E758</f>
        <v>17.946222400335873</v>
      </c>
      <c r="D758">
        <f>world_IP!B757</f>
        <v>135.05669540850548</v>
      </c>
      <c r="E758">
        <f>'delta inventories'!J759</f>
        <v>-0.93245821719502309</v>
      </c>
      <c r="F758">
        <f>prices!F758</f>
        <v>17.305013263105668</v>
      </c>
    </row>
    <row r="759" spans="1:6">
      <c r="A759" s="1">
        <v>44197</v>
      </c>
      <c r="B759">
        <v>76.040999999999997</v>
      </c>
      <c r="C759">
        <f>prices!E759</f>
        <v>19.808165535315677</v>
      </c>
      <c r="D759">
        <f>world_IP!B758</f>
        <v>135.98336722759083</v>
      </c>
      <c r="E759">
        <f>'delta inventories'!J760</f>
        <v>-0.27660785715744096</v>
      </c>
      <c r="F759">
        <f>prices!F759</f>
        <v>18.893942510608799</v>
      </c>
    </row>
    <row r="760" spans="1:6">
      <c r="A760" s="1">
        <v>44228</v>
      </c>
      <c r="B760">
        <v>74.117999999999995</v>
      </c>
      <c r="C760">
        <f>prices!E760</f>
        <v>22.399016628538256</v>
      </c>
      <c r="D760">
        <f>world_IP!B759</f>
        <v>135.20456958097742</v>
      </c>
      <c r="E760">
        <f>'delta inventories'!J761</f>
        <v>2.0896886321493504</v>
      </c>
      <c r="F760">
        <f>prices!F760</f>
        <v>21.135657458940823</v>
      </c>
    </row>
    <row r="761" spans="1:6">
      <c r="A761" s="1">
        <v>44256</v>
      </c>
      <c r="B761">
        <v>75.998999999999995</v>
      </c>
      <c r="C761">
        <f>prices!E761</f>
        <v>23.528745611717184</v>
      </c>
      <c r="D761">
        <f>world_IP!B760</f>
        <v>136.22073405191094</v>
      </c>
      <c r="E761">
        <f>'delta inventories'!J762</f>
        <v>-0.93957633233570625</v>
      </c>
      <c r="F761">
        <f>prices!F761</f>
        <v>22.588803744667999</v>
      </c>
    </row>
    <row r="762" spans="1:6">
      <c r="A762" s="1">
        <v>44287</v>
      </c>
      <c r="B762">
        <v>75.504999999999995</v>
      </c>
      <c r="C762">
        <f>prices!E762</f>
        <v>23.137595969289826</v>
      </c>
      <c r="D762">
        <f>world_IP!B761</f>
        <v>137.26996926684308</v>
      </c>
      <c r="E762">
        <f>'delta inventories'!J763</f>
        <v>-1.0525521912627021</v>
      </c>
      <c r="F762">
        <f>prices!F762</f>
        <v>22.822696737044144</v>
      </c>
    </row>
    <row r="763" spans="1:6">
      <c r="A763" s="1">
        <v>44317</v>
      </c>
      <c r="B763">
        <v>76.010000000000005</v>
      </c>
      <c r="C763">
        <f>prices!E763</f>
        <v>24.276220702397449</v>
      </c>
      <c r="D763">
        <f>world_IP!B762</f>
        <v>136.21649448229806</v>
      </c>
      <c r="E763">
        <f>'delta inventories'!J764</f>
        <v>-1.5144174339702265</v>
      </c>
      <c r="F763">
        <f>prices!F763</f>
        <v>23.769612444682849</v>
      </c>
    </row>
    <row r="764" spans="1:6">
      <c r="A764" s="1">
        <v>44348</v>
      </c>
      <c r="B764">
        <v>76.519000000000005</v>
      </c>
      <c r="C764">
        <f>prices!E764</f>
        <v>26.372181006709425</v>
      </c>
      <c r="D764">
        <f>world_IP!B763</f>
        <v>137.09642305945565</v>
      </c>
      <c r="E764">
        <f>'delta inventories'!J765</f>
        <v>-3.6488484879368208</v>
      </c>
      <c r="F764">
        <f>prices!F764</f>
        <v>25.44113735110691</v>
      </c>
    </row>
    <row r="765" spans="1:6">
      <c r="A765" s="1">
        <v>44378</v>
      </c>
      <c r="B765">
        <v>77.798000000000002</v>
      </c>
      <c r="C765">
        <f>prices!E765</f>
        <v>26.651323190952734</v>
      </c>
      <c r="D765">
        <f>world_IP!B764</f>
        <v>137.59221871930887</v>
      </c>
      <c r="E765">
        <f>'delta inventories'!J766</f>
        <v>-1.5935142432928229</v>
      </c>
      <c r="F765">
        <f>prices!F765</f>
        <v>25.70277285528357</v>
      </c>
    </row>
    <row r="766" spans="1:6">
      <c r="A766" s="1">
        <v>44409</v>
      </c>
      <c r="B766">
        <v>77.382000000000005</v>
      </c>
      <c r="C766">
        <f>prices!E766</f>
        <v>24.828713767783892</v>
      </c>
      <c r="D766">
        <f>world_IP!B765</f>
        <v>137.07124165110605</v>
      </c>
      <c r="E766">
        <f>'delta inventories'!J767</f>
        <v>-1.1120156483408368</v>
      </c>
      <c r="F766">
        <f>prices!F766</f>
        <v>24.091880537704967</v>
      </c>
    </row>
    <row r="767" spans="1:6">
      <c r="A767" s="1">
        <v>44440</v>
      </c>
      <c r="B767">
        <v>77.781999999999996</v>
      </c>
      <c r="C767">
        <f>prices!E767</f>
        <v>26.160423824423944</v>
      </c>
      <c r="D767">
        <f>world_IP!B766</f>
        <v>136.39258217266976</v>
      </c>
      <c r="E767">
        <f>'delta inventories'!J768</f>
        <v>-1.6784695015313635</v>
      </c>
      <c r="F767">
        <f>prices!F767</f>
        <v>25.291452314275595</v>
      </c>
    </row>
    <row r="768" spans="1:6">
      <c r="A768" s="1">
        <v>44470</v>
      </c>
      <c r="B768">
        <v>79.081000000000003</v>
      </c>
      <c r="C768">
        <f>prices!E768</f>
        <v>29.475390147376949</v>
      </c>
      <c r="D768">
        <f>world_IP!B767</f>
        <v>137.83572064793242</v>
      </c>
      <c r="E768">
        <f>'delta inventories'!J769</f>
        <v>0.72949776375786679</v>
      </c>
      <c r="F768">
        <f>prices!F768</f>
        <v>27.471295137356474</v>
      </c>
    </row>
    <row r="769" spans="1:6">
      <c r="A769" s="1">
        <v>44501</v>
      </c>
      <c r="B769">
        <v>80.001999999999995</v>
      </c>
      <c r="C769">
        <f>prices!E769</f>
        <v>28.389628370259583</v>
      </c>
      <c r="D769">
        <f>world_IP!B768</f>
        <v>139.63783590321958</v>
      </c>
      <c r="E769">
        <f>'delta inventories'!J770</f>
        <v>-0.34521543334895405</v>
      </c>
      <c r="F769">
        <f>prices!F769</f>
        <v>27.478577756735142</v>
      </c>
    </row>
    <row r="770" spans="1:6">
      <c r="A770" s="1">
        <v>44531</v>
      </c>
      <c r="B770">
        <v>79.626999999999995</v>
      </c>
      <c r="C770">
        <f>prices!E770</f>
        <v>25.53702173727244</v>
      </c>
      <c r="D770">
        <f>world_IP!B769</f>
        <v>140.90487325313029</v>
      </c>
      <c r="E770">
        <f>'delta inventories'!J771</f>
        <v>-1.9019982156653259</v>
      </c>
      <c r="F770">
        <f>prices!F770</f>
        <v>24.29417965300134</v>
      </c>
    </row>
    <row r="771" spans="1:6">
      <c r="A771" s="1">
        <v>44562</v>
      </c>
      <c r="B771">
        <v>79.863</v>
      </c>
      <c r="C771">
        <f>prices!E771</f>
        <v>29.469882077977267</v>
      </c>
      <c r="D771">
        <f>world_IP!B770</f>
        <v>141.33814748854454</v>
      </c>
      <c r="E771">
        <f>'delta inventories'!J772</f>
        <v>-0.50879931946781787</v>
      </c>
      <c r="F771">
        <f>prices!F771</f>
        <v>27.238924891108045</v>
      </c>
    </row>
    <row r="772" spans="1:6">
      <c r="A772" s="1">
        <v>44593</v>
      </c>
      <c r="B772">
        <v>80.686999999999998</v>
      </c>
      <c r="C772">
        <f>prices!E772</f>
        <v>32.206934120582702</v>
      </c>
      <c r="D772">
        <f>world_IP!B771</f>
        <v>142.19921686715992</v>
      </c>
      <c r="E772">
        <f>'delta inventories'!J773</f>
        <v>-0.45963793355892774</v>
      </c>
      <c r="F772">
        <f>prices!F772</f>
        <v>30.832762226088175</v>
      </c>
    </row>
    <row r="773" spans="1:6">
      <c r="A773" s="1">
        <v>44621</v>
      </c>
      <c r="B773">
        <v>80.744</v>
      </c>
      <c r="C773">
        <f>prices!E773</f>
        <v>37.732174590423334</v>
      </c>
      <c r="D773">
        <f>world_IP!B772</f>
        <v>141.56597329326249</v>
      </c>
      <c r="E773">
        <f>'delta inventories'!J774</f>
        <v>-0.24243077340337688</v>
      </c>
      <c r="F773">
        <f>prices!F773</f>
        <v>36.302872861698539</v>
      </c>
    </row>
    <row r="774" spans="1:6">
      <c r="A774" s="1">
        <v>44652</v>
      </c>
      <c r="B774">
        <v>79.804000000000002</v>
      </c>
      <c r="C774">
        <f>prices!E774</f>
        <v>35.246775913895085</v>
      </c>
      <c r="D774">
        <f>world_IP!B773</f>
        <v>139.08045070598718</v>
      </c>
      <c r="E774">
        <f>'delta inventories'!J775</f>
        <v>0.15304557578233829</v>
      </c>
      <c r="F774">
        <f>prices!F774</f>
        <v>35.565375185272401</v>
      </c>
    </row>
    <row r="775" spans="1:6">
      <c r="A775" s="1">
        <v>44682</v>
      </c>
      <c r="B775">
        <v>79.299000000000007</v>
      </c>
      <c r="C775">
        <f>prices!E775</f>
        <v>37.599662272316969</v>
      </c>
      <c r="D775">
        <f>world_IP!B774</f>
        <v>140.49592751916822</v>
      </c>
      <c r="E775">
        <f>'delta inventories'!J776</f>
        <v>-3.0680176112768947</v>
      </c>
      <c r="F775">
        <f>prices!F775</f>
        <v>37.311358152657036</v>
      </c>
    </row>
    <row r="776" spans="1:6">
      <c r="A776" s="1">
        <v>44713</v>
      </c>
      <c r="B776">
        <v>79.436000000000007</v>
      </c>
      <c r="C776">
        <f>prices!E776</f>
        <v>38.929341414798849</v>
      </c>
      <c r="D776">
        <f>world_IP!B775</f>
        <v>141.67692311754232</v>
      </c>
      <c r="E776">
        <f>'delta inventories'!J777</f>
        <v>-2.5682652407046977</v>
      </c>
      <c r="F776">
        <f>prices!F776</f>
        <v>37.986955755332275</v>
      </c>
    </row>
    <row r="777" spans="1:6">
      <c r="A777" s="1">
        <v>44743</v>
      </c>
      <c r="B777">
        <v>80.438999999999993</v>
      </c>
      <c r="C777">
        <f>prices!E777</f>
        <v>34.450143570515671</v>
      </c>
      <c r="D777">
        <f>world_IP!B776</f>
        <v>141.57887704904971</v>
      </c>
      <c r="E777">
        <f>'delta inventories'!J778</f>
        <v>-1.7170487049110859</v>
      </c>
      <c r="F777">
        <f>prices!F777</f>
        <v>33.789075080430003</v>
      </c>
    </row>
    <row r="778" spans="1:6">
      <c r="A778" s="1">
        <v>44774</v>
      </c>
      <c r="B778">
        <v>81.459999999999994</v>
      </c>
      <c r="C778">
        <f>prices!E778</f>
        <v>31.730062430345956</v>
      </c>
      <c r="D778">
        <f>world_IP!B777</f>
        <v>142.49075706762653</v>
      </c>
      <c r="E778">
        <f>'delta inventories'!J779</f>
        <v>-2.0523982194493424</v>
      </c>
      <c r="F778">
        <f>prices!F778</f>
        <v>31.235497562743681</v>
      </c>
    </row>
    <row r="779" spans="1:6">
      <c r="A779" s="1">
        <v>44805</v>
      </c>
      <c r="B779">
        <v>81.986999999999995</v>
      </c>
      <c r="C779">
        <f>prices!E779</f>
        <v>28.433460101707155</v>
      </c>
      <c r="D779">
        <f>world_IP!B778</f>
        <v>142.88050894095846</v>
      </c>
      <c r="E779">
        <f>'delta inventories'!J780</f>
        <v>-0.90664150835879476</v>
      </c>
      <c r="F779">
        <f>prices!F779</f>
        <v>28.10950897783297</v>
      </c>
    </row>
    <row r="780" spans="1:6">
      <c r="A780" s="1">
        <v>44835</v>
      </c>
      <c r="B780">
        <v>82.015000000000001</v>
      </c>
      <c r="C780">
        <f>prices!E780</f>
        <v>29.392707385610162</v>
      </c>
      <c r="D780">
        <f>world_IP!B779</f>
        <v>142.12154337650628</v>
      </c>
      <c r="E780">
        <f>'delta inventories'!J781</f>
        <v>-0.524826634189694</v>
      </c>
      <c r="F780">
        <f>prices!F780</f>
        <v>28.28817275055982</v>
      </c>
    </row>
    <row r="781" spans="1:6">
      <c r="A781" s="1">
        <v>44866</v>
      </c>
      <c r="B781">
        <v>82.304000000000002</v>
      </c>
      <c r="C781">
        <f>prices!E781</f>
        <v>28.250649594171062</v>
      </c>
      <c r="D781">
        <f>world_IP!B780</f>
        <v>141.83293870878435</v>
      </c>
      <c r="E781">
        <f>'delta inventories'!J782</f>
        <v>-1.4168688497396855</v>
      </c>
      <c r="F781">
        <f>prices!F781</f>
        <v>26.556347271704478</v>
      </c>
    </row>
    <row r="782" spans="1:6">
      <c r="A782" s="1">
        <v>44896</v>
      </c>
      <c r="B782">
        <v>81.802000000000007</v>
      </c>
      <c r="C782">
        <f>prices!E782</f>
        <v>25.581301955744749</v>
      </c>
      <c r="D782">
        <f>world_IP!B781</f>
        <v>141.11566663887686</v>
      </c>
      <c r="E782">
        <f>'delta inventories'!J783</f>
        <v>-0.50210093916537724</v>
      </c>
      <c r="F782">
        <f>prices!F782</f>
        <v>23.7239468294446</v>
      </c>
    </row>
    <row r="783" spans="1:6">
      <c r="A783" s="1">
        <v>44927</v>
      </c>
      <c r="B783">
        <v>81.980999999999995</v>
      </c>
      <c r="C783">
        <f>prices!E783</f>
        <v>25.995818295622527</v>
      </c>
      <c r="D783">
        <f>world_IP!B782</f>
        <v>141.7762252274199</v>
      </c>
      <c r="E783">
        <f>'delta inventories'!J784</f>
        <v>2.8444809176843151</v>
      </c>
      <c r="F783">
        <f>prices!F783</f>
        <v>23.382253059702485</v>
      </c>
    </row>
    <row r="784" spans="1:6">
      <c r="A784" s="1">
        <v>44958</v>
      </c>
      <c r="B784">
        <v>82.525000000000006</v>
      </c>
      <c r="C784">
        <f>prices!E784</f>
        <v>25.481826413141896</v>
      </c>
      <c r="D784">
        <f>world_IP!B783</f>
        <v>142.62135478990399</v>
      </c>
      <c r="E784">
        <f>'delta inventories'!J785</f>
        <v>1.283796230829696</v>
      </c>
      <c r="F784">
        <f>prices!F784</f>
        <v>23.057354838495698</v>
      </c>
    </row>
    <row r="785" spans="1:6">
      <c r="A785" s="1">
        <v>44986</v>
      </c>
      <c r="B785">
        <v>82.448999999999998</v>
      </c>
      <c r="C785">
        <f>prices!E785</f>
        <v>24.285487035367726</v>
      </c>
      <c r="D785">
        <f>world_IP!B784</f>
        <v>142.61292529867808</v>
      </c>
      <c r="E785">
        <f>'delta inventories'!J786</f>
        <v>-0.60731082502572753</v>
      </c>
      <c r="F785">
        <f>prices!F785</f>
        <v>22.68479240680842</v>
      </c>
    </row>
    <row r="786" spans="1:6">
      <c r="A786" s="1">
        <v>45017</v>
      </c>
      <c r="B786">
        <v>81.831000000000003</v>
      </c>
      <c r="C786">
        <f>prices!E786</f>
        <v>26.218353177222209</v>
      </c>
      <c r="D786">
        <f>world_IP!B785</f>
        <v>140.62760232966235</v>
      </c>
      <c r="E786">
        <f>'delta inventories'!J787</f>
        <v>-0.58420900836638479</v>
      </c>
      <c r="F786">
        <f>prices!F786</f>
        <v>24.693761714934396</v>
      </c>
    </row>
    <row r="787" spans="1:6">
      <c r="A787" s="1">
        <v>45047</v>
      </c>
      <c r="B787">
        <v>80.835999999999999</v>
      </c>
      <c r="C787">
        <f>prices!E787</f>
        <v>23.595338948131786</v>
      </c>
      <c r="D787">
        <f>world_IP!B786</f>
        <v>142.57234792261011</v>
      </c>
      <c r="E787">
        <f>'delta inventories'!J788</f>
        <v>-1.1236993288080537</v>
      </c>
      <c r="F787">
        <f>prices!F787</f>
        <v>22.912992599673665</v>
      </c>
    </row>
    <row r="788" spans="1:6">
      <c r="A788" s="1">
        <v>45078</v>
      </c>
      <c r="B788">
        <v>81.745000000000005</v>
      </c>
      <c r="C788">
        <f>prices!E788</f>
        <v>23.108324588902086</v>
      </c>
      <c r="D788">
        <f>world_IP!B787</f>
        <v>143.01427751029672</v>
      </c>
      <c r="E788">
        <f>'delta inventories'!J789</f>
        <v>-2.6713371024443244</v>
      </c>
      <c r="F788">
        <f>prices!F788</f>
        <v>22.904379233099675</v>
      </c>
    </row>
    <row r="789" spans="1:6">
      <c r="A789" s="1">
        <v>45108</v>
      </c>
      <c r="B789">
        <v>80.988</v>
      </c>
      <c r="C789">
        <f>prices!E789</f>
        <v>24.971440576703387</v>
      </c>
      <c r="D789">
        <f>world_IP!B788</f>
        <v>142.71007994434407</v>
      </c>
      <c r="E789">
        <f>'delta inventories'!J790</f>
        <v>-0.98286544692838962</v>
      </c>
      <c r="F789">
        <f>prices!F789</f>
        <v>24.564386727418359</v>
      </c>
    </row>
    <row r="790" spans="1:6">
      <c r="A790" s="1">
        <v>45139</v>
      </c>
      <c r="B790">
        <v>80.643000000000001</v>
      </c>
      <c r="C790">
        <f>prices!E790</f>
        <v>26.581794785539554</v>
      </c>
      <c r="D790">
        <f>world_IP!B789</f>
        <v>143.36967431142759</v>
      </c>
      <c r="E790">
        <f>'delta inventories'!J791</f>
        <v>-0.93678048339178566</v>
      </c>
      <c r="F790">
        <f>prices!F790</f>
        <v>26.460953600250825</v>
      </c>
    </row>
    <row r="791" spans="1:6">
      <c r="A791" s="1">
        <v>45170</v>
      </c>
      <c r="B791">
        <v>81.498999999999995</v>
      </c>
      <c r="C791">
        <f>prices!E791</f>
        <v>29.102991330608418</v>
      </c>
      <c r="D791">
        <f>world_IP!B790</f>
        <v>143.5984492856486</v>
      </c>
      <c r="E791">
        <f>'delta inventories'!J792</f>
        <v>-1.5856380527276481</v>
      </c>
      <c r="F791">
        <f>prices!F791</f>
        <v>28.367524927755071</v>
      </c>
    </row>
    <row r="792" spans="1:6">
      <c r="A792" s="1">
        <v>45200</v>
      </c>
      <c r="B792">
        <v>81.73</v>
      </c>
      <c r="C792">
        <f>prices!E792</f>
        <v>27.847599103830181</v>
      </c>
      <c r="D792">
        <f>world_IP!B791</f>
        <v>143.70018301571881</v>
      </c>
      <c r="E792">
        <f>'delta inventories'!J793</f>
        <v>0.52326263513780269</v>
      </c>
      <c r="F792">
        <f>prices!F792</f>
        <v>27.086700202581202</v>
      </c>
    </row>
    <row r="793" spans="1:6">
      <c r="A793" s="1">
        <v>45231</v>
      </c>
      <c r="B793">
        <v>82.495000000000005</v>
      </c>
      <c r="C793">
        <f>prices!E793</f>
        <v>25.222060618653092</v>
      </c>
      <c r="D793">
        <f>world_IP!B792</f>
        <v>144.16198056405989</v>
      </c>
      <c r="E793">
        <f>'delta inventories'!J794</f>
        <v>2.3377326399128742</v>
      </c>
      <c r="F793">
        <f>prices!F793</f>
        <v>24.800015583201308</v>
      </c>
    </row>
    <row r="794" spans="1:6">
      <c r="A794" s="1">
        <v>45261</v>
      </c>
      <c r="B794">
        <v>82.879000000000005</v>
      </c>
      <c r="C794">
        <f>prices!E794</f>
        <v>23.288052807846036</v>
      </c>
      <c r="D794">
        <f>world_IP!B793</f>
        <v>144.48171067266287</v>
      </c>
      <c r="E794">
        <f>'delta inventories'!J795</f>
        <v>-0.97691695109352061</v>
      </c>
      <c r="F794">
        <f>prices!F794</f>
        <v>22.054012735552661</v>
      </c>
    </row>
    <row r="795" spans="1:6">
      <c r="A795" s="1">
        <v>45292</v>
      </c>
      <c r="B795">
        <v>81.665999999999997</v>
      </c>
      <c r="C795">
        <f>prices!E795</f>
        <v>23.943684711884661</v>
      </c>
      <c r="D795">
        <f>world_IP!B794</f>
        <v>143.84092283489622</v>
      </c>
      <c r="E795">
        <f>'delta inventories'!J796</f>
        <v>0.34763416798929442</v>
      </c>
      <c r="F795">
        <f>prices!F795</f>
        <v>22.400180828906791</v>
      </c>
    </row>
    <row r="796" spans="1:6">
      <c r="A796" s="1">
        <v>45323</v>
      </c>
      <c r="B796">
        <v>82.218999999999994</v>
      </c>
      <c r="C796">
        <f>prices!E796</f>
        <v>24.834916123888458</v>
      </c>
      <c r="D796">
        <f>world_IP!B795</f>
        <v>144.84374613658562</v>
      </c>
      <c r="E796">
        <f>'delta inventories'!J797</f>
        <v>2.6916710721668093</v>
      </c>
      <c r="F796">
        <f>prices!F796</f>
        <v>23.487883132832245</v>
      </c>
    </row>
  </sheetData>
  <autoFilter ref="A2:H746" xr:uid="{00000000-0001-0000-0000-000000000000}"/>
  <phoneticPr fontId="26" type="noConversion"/>
  <hyperlinks>
    <hyperlink ref="D2" r:id="rId1" xr:uid="{00000000-0004-0000-0000-000000000000}"/>
    <hyperlink ref="D1" r:id="rId2" xr:uid="{00000000-0004-0000-0000-000001000000}"/>
    <hyperlink ref="B2" r:id="rId3" xr:uid="{00000000-0004-0000-0000-000002000000}"/>
    <hyperlink ref="B1" r:id="rId4" xr:uid="{00000000-0004-0000-0000-000003000000}"/>
  </hyperlinks>
  <pageMargins left="0.7" right="0.7" top="0.75" bottom="0.75" header="0.3" footer="0.3"/>
  <pageSetup orientation="portrait" horizontalDpi="1200" verticalDpi="1200" r:id="rId5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F8369-CE15-2140-BC0D-E3035B6DCDAF}">
  <dimension ref="B1:M503"/>
  <sheetViews>
    <sheetView zoomScale="150" zoomScaleNormal="150" workbookViewId="0">
      <selection activeCell="C11" sqref="C11"/>
    </sheetView>
  </sheetViews>
  <sheetFormatPr baseColWidth="10" defaultRowHeight="14"/>
  <sheetData>
    <row r="1" spans="2:13">
      <c r="B1">
        <v>0.90905042686381399</v>
      </c>
      <c r="C1">
        <v>1.49475732309304</v>
      </c>
      <c r="D1">
        <v>3.4476814683870302E-2</v>
      </c>
      <c r="E1">
        <v>0.75937013688836497</v>
      </c>
      <c r="G1">
        <v>-1.9494395521757599</v>
      </c>
      <c r="H1">
        <v>-1.0340947055148</v>
      </c>
      <c r="I1">
        <v>1.5969715051467701</v>
      </c>
      <c r="J1">
        <v>1.5969715051467701</v>
      </c>
    </row>
    <row r="2" spans="2:13">
      <c r="B2">
        <v>0.470805373436463</v>
      </c>
      <c r="C2">
        <v>0.86273995785938995</v>
      </c>
      <c r="D2">
        <v>-0.90153176482866104</v>
      </c>
      <c r="E2">
        <v>-1.98640871612014</v>
      </c>
      <c r="G2">
        <v>-0.159635597589386</v>
      </c>
      <c r="H2">
        <v>-0.78812607978818505</v>
      </c>
      <c r="I2">
        <v>1.36759393110339</v>
      </c>
      <c r="J2">
        <v>1.36759393110339</v>
      </c>
    </row>
    <row r="3" spans="2:13">
      <c r="B3">
        <v>-6.1383649157632503</v>
      </c>
      <c r="C3">
        <v>1.8447939402871001</v>
      </c>
      <c r="D3">
        <v>-3.4512511127758203E-2</v>
      </c>
      <c r="E3">
        <v>1.01722631138943</v>
      </c>
      <c r="G3">
        <v>-0.74311981523271697</v>
      </c>
      <c r="H3">
        <v>4.0170199207352701E-2</v>
      </c>
      <c r="I3">
        <v>-0.52878821304773305</v>
      </c>
      <c r="J3">
        <v>-0.52878821304773305</v>
      </c>
    </row>
    <row r="4" spans="2:13">
      <c r="B4">
        <v>4.1461195633793899</v>
      </c>
      <c r="C4">
        <v>1.3437307781938399</v>
      </c>
      <c r="D4">
        <v>-0.20682530640584701</v>
      </c>
      <c r="E4">
        <v>2.8693529201241899</v>
      </c>
      <c r="G4">
        <v>0.46021211778554499</v>
      </c>
      <c r="H4">
        <v>-0.655917875725606</v>
      </c>
      <c r="I4">
        <v>-0.113115110937201</v>
      </c>
      <c r="J4">
        <v>-0.113115110937201</v>
      </c>
      <c r="M4">
        <f>108/12</f>
        <v>9</v>
      </c>
    </row>
    <row r="5" spans="2:13">
      <c r="B5">
        <v>0.43041152533476201</v>
      </c>
      <c r="C5">
        <v>0.32143433656540299</v>
      </c>
      <c r="D5">
        <v>-0.24075678009367599</v>
      </c>
      <c r="E5">
        <v>3.15579553455072</v>
      </c>
      <c r="G5">
        <v>2.4968496283559598</v>
      </c>
      <c r="H5">
        <v>0.78272539144575204</v>
      </c>
      <c r="I5">
        <v>5.6704050091063296</v>
      </c>
      <c r="J5">
        <v>5.6704050091062799</v>
      </c>
    </row>
    <row r="6" spans="2:13">
      <c r="B6">
        <v>-1.1140509686925999</v>
      </c>
      <c r="C6">
        <v>-0.76614733760078502</v>
      </c>
      <c r="D6">
        <v>-0.13731550389692901</v>
      </c>
      <c r="E6">
        <v>-2.95756620064983</v>
      </c>
      <c r="G6">
        <v>2.5976952301698999</v>
      </c>
      <c r="H6">
        <v>0.112253506396883</v>
      </c>
      <c r="I6">
        <v>-1.78191226371911</v>
      </c>
      <c r="J6">
        <v>-1.7819122637190501</v>
      </c>
    </row>
    <row r="7" spans="2:13">
      <c r="B7">
        <v>1.6373772904003701</v>
      </c>
      <c r="C7">
        <v>-0.74000390562446206</v>
      </c>
      <c r="D7">
        <v>-0.102863029813847</v>
      </c>
      <c r="E7">
        <v>-4.7394877809568703</v>
      </c>
      <c r="G7">
        <v>2.1328410374412101</v>
      </c>
      <c r="H7">
        <v>0.43738846290938199</v>
      </c>
      <c r="I7">
        <v>1.18621507189641</v>
      </c>
      <c r="J7">
        <v>1.18621507189641</v>
      </c>
    </row>
    <row r="8" spans="2:13">
      <c r="B8">
        <v>-0.54816718505549</v>
      </c>
      <c r="C8">
        <v>0.49121547968564999</v>
      </c>
      <c r="D8">
        <v>-0.23960305832255799</v>
      </c>
      <c r="E8">
        <v>-0.82063108248512895</v>
      </c>
      <c r="G8">
        <v>3.08548250935615</v>
      </c>
      <c r="H8">
        <v>0.96690873735656202</v>
      </c>
      <c r="I8">
        <v>-2.2199482422253101</v>
      </c>
      <c r="J8">
        <v>-2.2199482422253101</v>
      </c>
    </row>
    <row r="9" spans="2:13">
      <c r="B9">
        <v>1.34133587497666</v>
      </c>
      <c r="C9">
        <v>0.90766153057842303</v>
      </c>
      <c r="D9">
        <v>-0.34129725962401403</v>
      </c>
      <c r="E9">
        <v>2.5565612622782701</v>
      </c>
      <c r="G9">
        <v>-9.9072911700283708</v>
      </c>
      <c r="H9">
        <v>1.00624779068949</v>
      </c>
      <c r="I9">
        <v>3.7732832096214701</v>
      </c>
      <c r="J9">
        <v>3.7732832096214701</v>
      </c>
    </row>
    <row r="10" spans="2:13">
      <c r="B10">
        <v>1.6310352709928699</v>
      </c>
      <c r="C10">
        <v>0.465241571626621</v>
      </c>
      <c r="D10">
        <v>0</v>
      </c>
      <c r="E10">
        <v>-0.59613498106307095</v>
      </c>
      <c r="G10">
        <v>3.44838673240685</v>
      </c>
      <c r="H10">
        <v>0.485677326902135</v>
      </c>
      <c r="I10">
        <v>1.8331062050383999</v>
      </c>
      <c r="J10">
        <v>1.8331062050383999</v>
      </c>
    </row>
    <row r="11" spans="2:13">
      <c r="B11">
        <v>1.06696330839708</v>
      </c>
      <c r="C11">
        <v>3.3498009778664399</v>
      </c>
      <c r="D11">
        <v>-0.20422062917981501</v>
      </c>
      <c r="E11">
        <v>0.44961736162064098</v>
      </c>
      <c r="G11">
        <v>1.3519270775868799</v>
      </c>
      <c r="H11">
        <v>0.76072794838836399</v>
      </c>
      <c r="I11">
        <v>-2.0820982970233799</v>
      </c>
      <c r="J11">
        <v>-2.0820982970233799</v>
      </c>
    </row>
    <row r="12" spans="2:13">
      <c r="B12">
        <v>3.2671155108487802</v>
      </c>
      <c r="C12">
        <v>1.59341751724173</v>
      </c>
      <c r="D12">
        <v>0.13610073553746799</v>
      </c>
      <c r="E12">
        <v>-1.8622235910565801</v>
      </c>
      <c r="G12">
        <v>-1.46290757334179</v>
      </c>
      <c r="H12">
        <v>1.1166999754127001</v>
      </c>
      <c r="I12">
        <v>-11.338744806632</v>
      </c>
      <c r="J12">
        <v>-11.338744806632</v>
      </c>
    </row>
    <row r="13" spans="2:13">
      <c r="B13">
        <v>-0.22203982236845801</v>
      </c>
      <c r="C13">
        <v>5.6946946464222499E-2</v>
      </c>
      <c r="D13">
        <v>-0.13610073553746799</v>
      </c>
      <c r="E13">
        <v>1.76538849500007</v>
      </c>
      <c r="G13">
        <v>2.6594447422448302</v>
      </c>
      <c r="H13">
        <v>1.0841496192317099</v>
      </c>
      <c r="I13">
        <v>-0.25443743601880398</v>
      </c>
      <c r="J13">
        <v>-0.25443743601880398</v>
      </c>
    </row>
    <row r="14" spans="2:13">
      <c r="B14">
        <v>-0.403919919902478</v>
      </c>
      <c r="C14">
        <v>5.0031035145479998E-2</v>
      </c>
      <c r="D14">
        <v>0</v>
      </c>
      <c r="E14">
        <v>1.42917317026098</v>
      </c>
      <c r="G14">
        <v>2.4654617353181698</v>
      </c>
      <c r="H14">
        <v>0.31277389761629598</v>
      </c>
      <c r="I14">
        <v>1.68908566402951</v>
      </c>
      <c r="J14">
        <v>1.68908566402951</v>
      </c>
    </row>
    <row r="15" spans="2:13">
      <c r="B15">
        <v>-1.9826931163463499</v>
      </c>
      <c r="C15">
        <v>2.3273237318278499E-2</v>
      </c>
      <c r="D15">
        <v>-0.44105245373299301</v>
      </c>
      <c r="E15">
        <v>1.9359953725480701</v>
      </c>
      <c r="G15">
        <v>-1.84428498685583</v>
      </c>
      <c r="H15">
        <v>1.14447591834488</v>
      </c>
      <c r="I15">
        <v>-1.0706114062527401</v>
      </c>
      <c r="J15">
        <v>-1.0706114062527401</v>
      </c>
    </row>
    <row r="16" spans="2:13">
      <c r="B16">
        <v>2.0504490427421702</v>
      </c>
      <c r="C16">
        <v>5.3903780831319602E-2</v>
      </c>
      <c r="D16">
        <v>-0.10150567611526599</v>
      </c>
      <c r="E16">
        <v>-1.82858193916506</v>
      </c>
      <c r="G16">
        <v>0.427098654597387</v>
      </c>
      <c r="H16">
        <v>0.97202728029930097</v>
      </c>
      <c r="I16">
        <v>-0.38408083848565899</v>
      </c>
      <c r="J16">
        <v>-0.38408083848565899</v>
      </c>
    </row>
    <row r="17" spans="2:10">
      <c r="B17">
        <v>-2.177368441113E-2</v>
      </c>
      <c r="C17">
        <v>-0.27482155889038001</v>
      </c>
      <c r="D17">
        <v>-0.13518082491137301</v>
      </c>
      <c r="E17">
        <v>-1.4766922522719299</v>
      </c>
      <c r="G17">
        <v>3.22982842975409</v>
      </c>
      <c r="H17">
        <v>-1.7450016129600999E-2</v>
      </c>
      <c r="I17">
        <v>-9.8644039118767103E-3</v>
      </c>
      <c r="J17">
        <v>-9.8644039118767103E-3</v>
      </c>
    </row>
    <row r="18" spans="2:10">
      <c r="B18">
        <v>3.2416871571911102E-2</v>
      </c>
      <c r="C18">
        <v>0.61006476340634197</v>
      </c>
      <c r="D18">
        <v>0.20283982613926799</v>
      </c>
      <c r="E18">
        <v>-5.3601129715371103</v>
      </c>
      <c r="G18">
        <v>0.60047623160011199</v>
      </c>
      <c r="H18">
        <v>0.48603682263910702</v>
      </c>
      <c r="I18">
        <v>-0.305401061289786</v>
      </c>
      <c r="J18">
        <v>-0.305401061289786</v>
      </c>
    </row>
    <row r="19" spans="2:10">
      <c r="B19">
        <v>0.94704835672382603</v>
      </c>
      <c r="C19">
        <v>-8.3335291198466194E-2</v>
      </c>
      <c r="D19">
        <v>-0.20283982613926799</v>
      </c>
      <c r="E19">
        <v>-3.1857229367440998</v>
      </c>
      <c r="G19">
        <v>0.70613901321473804</v>
      </c>
      <c r="H19">
        <v>9.1042021958230607E-2</v>
      </c>
      <c r="I19">
        <v>-8.1385727700649096E-3</v>
      </c>
      <c r="J19">
        <v>-8.1385727700649096E-3</v>
      </c>
    </row>
    <row r="20" spans="2:10">
      <c r="B20">
        <v>2.02880005177383</v>
      </c>
      <c r="C20">
        <v>0.17152891271274501</v>
      </c>
      <c r="D20">
        <v>0</v>
      </c>
      <c r="E20">
        <v>-0.77488466658211697</v>
      </c>
      <c r="G20">
        <v>1.54265925261836</v>
      </c>
      <c r="H20">
        <v>1.0076042088288699</v>
      </c>
      <c r="I20">
        <v>-1.3355075689429401</v>
      </c>
      <c r="J20">
        <v>-1.3355075689429401</v>
      </c>
    </row>
    <row r="21" spans="2:10">
      <c r="B21">
        <v>0.84353961764702501</v>
      </c>
      <c r="C21">
        <v>0.40452496989422598</v>
      </c>
      <c r="D21">
        <v>-0.47169898781387998</v>
      </c>
      <c r="E21">
        <v>0.36590397101114203</v>
      </c>
      <c r="G21">
        <v>3.0173652348139499</v>
      </c>
      <c r="H21">
        <v>0.105670988414147</v>
      </c>
      <c r="I21">
        <v>-0.37111370797117599</v>
      </c>
      <c r="J21">
        <v>-0.37111370797117599</v>
      </c>
    </row>
    <row r="22" spans="2:10">
      <c r="B22">
        <v>0.74871273950100203</v>
      </c>
      <c r="C22">
        <v>-0.51831867046956903</v>
      </c>
      <c r="D22">
        <v>-0.10078952642246</v>
      </c>
      <c r="E22">
        <v>2.3165871144087502</v>
      </c>
      <c r="G22">
        <v>0.92957998014463805</v>
      </c>
      <c r="H22">
        <v>1.01276517072284</v>
      </c>
      <c r="I22">
        <v>0.32011726319689199</v>
      </c>
      <c r="J22">
        <v>0.32011726319689199</v>
      </c>
    </row>
    <row r="23" spans="2:10">
      <c r="B23">
        <v>0.45510899477153499</v>
      </c>
      <c r="C23">
        <v>-0.456275909466342</v>
      </c>
      <c r="D23">
        <v>-0.10068804341170801</v>
      </c>
      <c r="E23">
        <v>9.5657936020183507E-2</v>
      </c>
      <c r="G23">
        <v>2.4422484818293801</v>
      </c>
      <c r="H23">
        <v>0.37802061093054801</v>
      </c>
      <c r="I23">
        <v>0.43771454673572002</v>
      </c>
      <c r="J23">
        <v>0.43771454673572002</v>
      </c>
    </row>
    <row r="24" spans="2:10">
      <c r="B24">
        <v>1.40566535714441</v>
      </c>
      <c r="C24">
        <v>0.52546489455909295</v>
      </c>
      <c r="D24">
        <v>-0.100586764557988</v>
      </c>
      <c r="E24">
        <v>1.7028216176295401</v>
      </c>
      <c r="G24">
        <v>-9.4441228899780203</v>
      </c>
      <c r="H24">
        <v>0.44472869095227502</v>
      </c>
      <c r="I24">
        <v>2.36344352906303</v>
      </c>
      <c r="J24">
        <v>2.36344352906303</v>
      </c>
    </row>
    <row r="25" spans="2:10">
      <c r="B25">
        <v>1.6921729954668201</v>
      </c>
      <c r="C25">
        <v>0.36762856783519698</v>
      </c>
      <c r="D25">
        <v>0</v>
      </c>
      <c r="E25">
        <v>-0.76634413163609605</v>
      </c>
      <c r="G25">
        <v>6.4986004272339501</v>
      </c>
      <c r="H25">
        <v>7.0471055749464995E-2</v>
      </c>
      <c r="I25">
        <v>1.7095304392177</v>
      </c>
      <c r="J25">
        <v>1.7095304392177</v>
      </c>
    </row>
    <row r="26" spans="2:10">
      <c r="B26">
        <v>0.40017235418076802</v>
      </c>
      <c r="C26">
        <v>0.68977335627550895</v>
      </c>
      <c r="D26">
        <v>0</v>
      </c>
      <c r="E26">
        <v>-0.77317102001504301</v>
      </c>
      <c r="G26">
        <v>0.81285907326207496</v>
      </c>
      <c r="H26">
        <v>0.57870468239582395</v>
      </c>
      <c r="I26">
        <v>-0.22914453887796099</v>
      </c>
      <c r="J26">
        <v>-0.22914453887796099</v>
      </c>
    </row>
    <row r="27" spans="2:10">
      <c r="B27">
        <v>-1.87031133708473</v>
      </c>
      <c r="C27">
        <v>1.0847064688074399</v>
      </c>
      <c r="D27">
        <v>0.100586764557988</v>
      </c>
      <c r="E27">
        <v>1.84779398311762</v>
      </c>
      <c r="G27">
        <v>-1.57919708111803</v>
      </c>
      <c r="H27">
        <v>-5.1009988790042399E-2</v>
      </c>
      <c r="I27">
        <v>-1.9145896636092099</v>
      </c>
      <c r="J27">
        <v>-1.9145896636091499</v>
      </c>
    </row>
    <row r="28" spans="2:10">
      <c r="B28">
        <v>-0.39047403032259398</v>
      </c>
      <c r="C28">
        <v>0.40791961747481797</v>
      </c>
      <c r="D28">
        <v>-0.100586764557988</v>
      </c>
      <c r="E28">
        <v>3.5225310999594099</v>
      </c>
      <c r="G28">
        <v>-3.2489687316756299</v>
      </c>
      <c r="H28">
        <v>0.33976950196705502</v>
      </c>
      <c r="I28">
        <v>1.4616100608879501</v>
      </c>
      <c r="J28">
        <v>1.4616100608879501</v>
      </c>
    </row>
    <row r="29" spans="2:10">
      <c r="B29">
        <v>1.45397047787696E-2</v>
      </c>
      <c r="C29">
        <v>1.0660590516533801</v>
      </c>
      <c r="D29">
        <v>0</v>
      </c>
      <c r="E29">
        <v>-6.3278106789333696E-2</v>
      </c>
      <c r="G29">
        <v>1.5261750832397101</v>
      </c>
      <c r="H29">
        <v>4.04441816140775E-2</v>
      </c>
      <c r="I29">
        <v>-0.428725201161967</v>
      </c>
      <c r="J29">
        <v>-0.42872520116202401</v>
      </c>
    </row>
    <row r="30" spans="2:10">
      <c r="B30">
        <v>-0.227424786338361</v>
      </c>
      <c r="C30">
        <v>1.30789542697119</v>
      </c>
      <c r="D30">
        <v>-0.26773777707163099</v>
      </c>
      <c r="E30">
        <v>-2.7437270274174099</v>
      </c>
      <c r="G30">
        <v>-1.9286177968388101</v>
      </c>
      <c r="H30">
        <v>-0.50808798812585099</v>
      </c>
      <c r="I30">
        <v>-1.8018505502678299</v>
      </c>
      <c r="J30">
        <v>-1.8018505502678299</v>
      </c>
    </row>
    <row r="31" spans="2:10">
      <c r="B31">
        <v>0.72911058386830496</v>
      </c>
      <c r="C31">
        <v>0.288854880790609</v>
      </c>
      <c r="D31">
        <v>-6.6822588520579998E-2</v>
      </c>
      <c r="E31">
        <v>-1.8441736215346101</v>
      </c>
      <c r="G31">
        <v>1.4134148133577999</v>
      </c>
      <c r="H31">
        <v>0.63943543030529804</v>
      </c>
      <c r="I31">
        <v>1.15618125162615</v>
      </c>
      <c r="J31">
        <v>1.15618125162615</v>
      </c>
    </row>
    <row r="32" spans="2:10">
      <c r="B32">
        <v>0.57966473336762203</v>
      </c>
      <c r="C32">
        <v>0.15355347860139501</v>
      </c>
      <c r="D32">
        <v>-0.13351136829692201</v>
      </c>
      <c r="E32">
        <v>0.40248185896357302</v>
      </c>
      <c r="G32">
        <v>2.0766995693017498</v>
      </c>
      <c r="H32">
        <v>0.29667359031213902</v>
      </c>
      <c r="I32">
        <v>-1.56053505244569</v>
      </c>
      <c r="J32">
        <v>-1.56053505244569</v>
      </c>
    </row>
    <row r="33" spans="2:10">
      <c r="B33">
        <v>0.79995233863763804</v>
      </c>
      <c r="C33">
        <v>1.15066285719053</v>
      </c>
      <c r="D33">
        <v>0</v>
      </c>
      <c r="E33">
        <v>0.21820448618690799</v>
      </c>
      <c r="G33">
        <v>-0.213244562273701</v>
      </c>
      <c r="H33">
        <v>-6.3846479160702102E-2</v>
      </c>
      <c r="I33">
        <v>-7.5263425529726702E-2</v>
      </c>
      <c r="J33">
        <v>-7.5263425529726702E-2</v>
      </c>
    </row>
    <row r="34" spans="2:10">
      <c r="B34">
        <v>0.26360449677133602</v>
      </c>
      <c r="C34">
        <v>0.930632715795639</v>
      </c>
      <c r="D34">
        <v>0</v>
      </c>
      <c r="E34">
        <v>2.54228702083486</v>
      </c>
      <c r="G34">
        <v>1.9030258623016001</v>
      </c>
      <c r="H34">
        <v>2.5241337089482799E-2</v>
      </c>
      <c r="I34">
        <v>-0.304433151154967</v>
      </c>
      <c r="J34">
        <v>-0.304433151154967</v>
      </c>
    </row>
    <row r="35" spans="2:10">
      <c r="B35">
        <v>2.8335152275189999</v>
      </c>
      <c r="C35">
        <v>1.24593305419143</v>
      </c>
      <c r="D35">
        <v>-0.100016677782435</v>
      </c>
      <c r="E35">
        <v>-2.3873772221434399</v>
      </c>
      <c r="G35">
        <v>2.0039062622514598</v>
      </c>
      <c r="H35">
        <v>0.80488394025076104</v>
      </c>
      <c r="I35">
        <v>0.53875526614029901</v>
      </c>
      <c r="J35">
        <v>0.53875526614029901</v>
      </c>
    </row>
    <row r="36" spans="2:10">
      <c r="B36">
        <v>1.24663862270597</v>
      </c>
      <c r="C36">
        <v>0.108766067040619</v>
      </c>
      <c r="D36">
        <v>-9.9916744365771096E-2</v>
      </c>
      <c r="E36">
        <v>-0.73024938862670297</v>
      </c>
      <c r="G36">
        <v>-9.4901281858751094</v>
      </c>
      <c r="H36">
        <v>-0.18935835826835001</v>
      </c>
      <c r="I36">
        <v>-2.27938316211447</v>
      </c>
      <c r="J36">
        <v>-2.27938316211447</v>
      </c>
    </row>
    <row r="37" spans="2:10">
      <c r="B37">
        <v>1.25068448516708</v>
      </c>
      <c r="C37">
        <v>0.88625717421115302</v>
      </c>
      <c r="D37">
        <v>-0.23275155977088999</v>
      </c>
      <c r="E37">
        <v>-0.74004454991228097</v>
      </c>
      <c r="G37">
        <v>2.6160412068418299</v>
      </c>
      <c r="H37">
        <v>-0.34385166832276998</v>
      </c>
      <c r="I37">
        <v>-1.2377878137876901</v>
      </c>
      <c r="J37">
        <v>-1.2377878137876901</v>
      </c>
    </row>
    <row r="38" spans="2:10">
      <c r="B38">
        <v>0.47024865097313301</v>
      </c>
      <c r="C38">
        <v>0.511476050767669</v>
      </c>
      <c r="D38">
        <v>-0.19907106773274599</v>
      </c>
      <c r="E38">
        <v>1.7536467653579699</v>
      </c>
      <c r="G38">
        <v>0.87064907471574304</v>
      </c>
      <c r="H38">
        <v>0.77468149467892999</v>
      </c>
      <c r="I38">
        <v>0.47130751440357699</v>
      </c>
      <c r="J38">
        <v>0.47130751440357699</v>
      </c>
    </row>
    <row r="39" spans="2:10">
      <c r="B39">
        <v>3.2725671063417401E-2</v>
      </c>
      <c r="C39">
        <v>-0.23970202507706501</v>
      </c>
      <c r="D39">
        <v>-0.13249422276106801</v>
      </c>
      <c r="E39">
        <v>3.2657165198368201</v>
      </c>
      <c r="G39">
        <v>1.50940521489656</v>
      </c>
      <c r="H39">
        <v>2.2657228207787101</v>
      </c>
      <c r="I39">
        <v>-1.9591913565468</v>
      </c>
      <c r="J39">
        <v>-1.9591913565468</v>
      </c>
    </row>
    <row r="40" spans="2:10">
      <c r="B40">
        <v>0.34715495807910202</v>
      </c>
      <c r="C40">
        <v>0.77005438105174995</v>
      </c>
      <c r="D40">
        <v>-9.9255591275152696E-2</v>
      </c>
      <c r="E40">
        <v>-5.8416992076798097E-2</v>
      </c>
      <c r="G40">
        <v>-1.7156910364311699</v>
      </c>
      <c r="H40">
        <v>-0.71164146172589005</v>
      </c>
      <c r="I40">
        <v>-0.17360021040957499</v>
      </c>
      <c r="J40">
        <v>-0.17360021040957499</v>
      </c>
    </row>
    <row r="41" spans="2:10">
      <c r="B41">
        <v>0.73180759886366797</v>
      </c>
      <c r="C41">
        <v>-0.29033530884066799</v>
      </c>
      <c r="D41">
        <v>9.9255591275152696E-2</v>
      </c>
      <c r="E41">
        <v>-2.5245390088149602</v>
      </c>
      <c r="G41">
        <v>2.3361410538433902</v>
      </c>
      <c r="H41">
        <v>0.54831255371055898</v>
      </c>
      <c r="I41">
        <v>-0.565664088463393</v>
      </c>
      <c r="J41">
        <v>-0.565664088463393</v>
      </c>
    </row>
    <row r="42" spans="2:10">
      <c r="B42">
        <v>1.7422150956870199</v>
      </c>
      <c r="C42">
        <v>0.79687617923542597</v>
      </c>
      <c r="D42">
        <v>-3.3096144601273601E-2</v>
      </c>
      <c r="E42">
        <v>-1.6806492916539999</v>
      </c>
      <c r="G42">
        <v>-0.71275900730932995</v>
      </c>
      <c r="H42">
        <v>0.33141250618336898</v>
      </c>
      <c r="I42">
        <v>-1.1107588518350999</v>
      </c>
      <c r="J42">
        <v>-1.1107588518350999</v>
      </c>
    </row>
    <row r="43" spans="2:10">
      <c r="B43">
        <v>-0.58981535821629905</v>
      </c>
      <c r="C43">
        <v>0.71855776431095797</v>
      </c>
      <c r="D43">
        <v>-0.19834717246547501</v>
      </c>
      <c r="E43">
        <v>0.36309623385058198</v>
      </c>
      <c r="G43">
        <v>1.33766755423449</v>
      </c>
      <c r="H43">
        <v>0.63093824118124098</v>
      </c>
      <c r="I43">
        <v>-0.81608384692276603</v>
      </c>
      <c r="J43">
        <v>-0.81608384692276603</v>
      </c>
    </row>
    <row r="44" spans="2:10">
      <c r="B44">
        <v>0.91879382754240202</v>
      </c>
      <c r="C44">
        <v>-0.105826090096741</v>
      </c>
      <c r="D44">
        <v>-0.46128582618987901</v>
      </c>
      <c r="E44">
        <v>0.19916732793181199</v>
      </c>
      <c r="G44">
        <v>3.45215581385298</v>
      </c>
      <c r="H44">
        <v>0.75612811652729295</v>
      </c>
      <c r="I44">
        <v>-0.42342453017738502</v>
      </c>
      <c r="J44">
        <v>-0.42342453017738502</v>
      </c>
    </row>
    <row r="45" spans="2:10">
      <c r="B45">
        <v>0.91526227248806402</v>
      </c>
      <c r="C45">
        <v>-0.142065209991529</v>
      </c>
      <c r="D45">
        <v>0.131578966352038</v>
      </c>
      <c r="E45">
        <v>2.3177302008182701</v>
      </c>
      <c r="G45">
        <v>0.68430596505208996</v>
      </c>
      <c r="H45">
        <v>0.32510013707076302</v>
      </c>
      <c r="I45">
        <v>-0.21233588659862301</v>
      </c>
      <c r="J45">
        <v>-0.21233588659862301</v>
      </c>
    </row>
    <row r="46" spans="2:10">
      <c r="B46">
        <v>-0.20239983685985399</v>
      </c>
      <c r="C46">
        <v>0.76238074335344697</v>
      </c>
      <c r="D46">
        <v>0</v>
      </c>
      <c r="E46">
        <v>1.39917808907924</v>
      </c>
      <c r="G46">
        <v>0.234995344725519</v>
      </c>
      <c r="H46">
        <v>0.62996562723969896</v>
      </c>
      <c r="I46">
        <v>0.15471178283093001</v>
      </c>
      <c r="J46">
        <v>0.15471178283093001</v>
      </c>
    </row>
    <row r="47" spans="2:10">
      <c r="B47">
        <v>1.02191051347933</v>
      </c>
      <c r="C47">
        <v>-0.33469325411010697</v>
      </c>
      <c r="D47">
        <v>0</v>
      </c>
      <c r="E47">
        <v>-1.3123332056218899</v>
      </c>
      <c r="G47">
        <v>-2.1853448938678599</v>
      </c>
      <c r="H47">
        <v>1.5244653945303499</v>
      </c>
      <c r="I47">
        <v>0.75688562573139995</v>
      </c>
      <c r="J47">
        <v>0.75688562573139995</v>
      </c>
    </row>
    <row r="48" spans="2:10">
      <c r="B48">
        <v>1.1016998295659699</v>
      </c>
      <c r="C48">
        <v>0.315151612180046</v>
      </c>
      <c r="D48">
        <v>-0.19730358258584599</v>
      </c>
      <c r="E48">
        <v>-0.85180709858010994</v>
      </c>
      <c r="G48">
        <v>-2.5329861512762499</v>
      </c>
      <c r="H48">
        <v>-1.8532404065210799</v>
      </c>
      <c r="I48">
        <v>2.8000133517001</v>
      </c>
      <c r="J48">
        <v>2.8000133517001</v>
      </c>
    </row>
    <row r="49" spans="2:10">
      <c r="B49">
        <v>1.3371759458193</v>
      </c>
      <c r="C49">
        <v>0.49203368426765298</v>
      </c>
      <c r="D49">
        <v>-0.13131978249603601</v>
      </c>
      <c r="E49">
        <v>-2.64979497744257</v>
      </c>
      <c r="G49">
        <v>0.53887927719864603</v>
      </c>
      <c r="H49">
        <v>0.96550258722072602</v>
      </c>
      <c r="I49">
        <v>1.4053314538344399</v>
      </c>
      <c r="J49">
        <v>1.4053314538344399</v>
      </c>
    </row>
    <row r="50" spans="2:10">
      <c r="B50">
        <v>7.5995100999364198E-2</v>
      </c>
      <c r="C50">
        <v>0.21633183343220699</v>
      </c>
      <c r="D50">
        <v>-9.8376791013322404E-2</v>
      </c>
      <c r="E50">
        <v>0.18779539178195001</v>
      </c>
      <c r="G50">
        <v>1.90004569494585</v>
      </c>
      <c r="H50">
        <v>0.47713259656052298</v>
      </c>
      <c r="I50">
        <v>2.2765662666869302</v>
      </c>
      <c r="J50">
        <v>2.2765662666869302</v>
      </c>
    </row>
    <row r="51" spans="2:10">
      <c r="B51">
        <v>1.1449900625107701</v>
      </c>
      <c r="C51">
        <v>1.8872846647113299</v>
      </c>
      <c r="D51">
        <v>9.8376791013322404E-2</v>
      </c>
      <c r="E51">
        <v>3.0718129470801601</v>
      </c>
      <c r="G51">
        <v>1.9871661013451101</v>
      </c>
      <c r="H51">
        <v>0.11954938086603301</v>
      </c>
      <c r="I51">
        <v>5.8906491895599498</v>
      </c>
      <c r="J51">
        <v>5.8906491895599498</v>
      </c>
    </row>
    <row r="52" spans="2:10">
      <c r="B52">
        <v>-0.26764175142204799</v>
      </c>
      <c r="C52">
        <v>1.2948039301594501</v>
      </c>
      <c r="D52">
        <v>-9.8376791013322404E-2</v>
      </c>
      <c r="E52">
        <v>1.2528949795281099</v>
      </c>
      <c r="G52">
        <v>-0.32341090983413801</v>
      </c>
      <c r="H52">
        <v>0.73161690174049498</v>
      </c>
      <c r="I52">
        <v>6.6409362063067201</v>
      </c>
      <c r="J52">
        <v>6.6409362063067201</v>
      </c>
    </row>
    <row r="53" spans="2:10">
      <c r="B53">
        <v>-0.50405830212076796</v>
      </c>
      <c r="C53">
        <v>0.34555009518476298</v>
      </c>
      <c r="D53">
        <v>-0.32722542287422102</v>
      </c>
      <c r="E53">
        <v>-1.6544334343148599</v>
      </c>
      <c r="G53">
        <v>0.40131915694394099</v>
      </c>
      <c r="H53">
        <v>0.41050948138962401</v>
      </c>
      <c r="I53">
        <v>9.0368833994925808</v>
      </c>
      <c r="J53">
        <v>9.0368833994925808</v>
      </c>
    </row>
    <row r="54" spans="2:10">
      <c r="B54">
        <v>-0.61199177254820802</v>
      </c>
      <c r="C54">
        <v>0.54771972953778902</v>
      </c>
      <c r="D54">
        <v>-0.26101156743243298</v>
      </c>
      <c r="E54">
        <v>-2.18555490092191E-2</v>
      </c>
      <c r="G54">
        <v>1.0010283556639501</v>
      </c>
      <c r="H54">
        <v>0.231757063137422</v>
      </c>
      <c r="I54">
        <v>8.2430238402185392</v>
      </c>
      <c r="J54">
        <v>8.2430238402185392</v>
      </c>
    </row>
    <row r="55" spans="2:10">
      <c r="B55">
        <v>0.81554688314707902</v>
      </c>
      <c r="C55">
        <v>1.1226752218545399</v>
      </c>
      <c r="D55">
        <v>-0.19531256208819101</v>
      </c>
      <c r="E55">
        <v>-0.26298508461008302</v>
      </c>
      <c r="G55">
        <v>-0.200036293736162</v>
      </c>
      <c r="H55">
        <v>0.318280028868969</v>
      </c>
      <c r="I55">
        <v>2.8277168186064001</v>
      </c>
      <c r="J55">
        <v>2.8277168186064001</v>
      </c>
    </row>
    <row r="56" spans="2:10">
      <c r="B56">
        <v>1.7633660930202399</v>
      </c>
      <c r="C56">
        <v>0.21828960021713301</v>
      </c>
      <c r="D56">
        <v>9.7608597305594499E-2</v>
      </c>
      <c r="E56">
        <v>-0.24051165723075499</v>
      </c>
      <c r="G56">
        <v>-0.38228278578901598</v>
      </c>
      <c r="H56">
        <v>-0.21500478649886601</v>
      </c>
      <c r="I56">
        <v>3.4599657224798701</v>
      </c>
      <c r="J56">
        <v>3.4599657224798701</v>
      </c>
    </row>
    <row r="57" spans="2:10">
      <c r="B57">
        <v>8.1026337991374903E-2</v>
      </c>
      <c r="C57">
        <v>0.99773190902345699</v>
      </c>
      <c r="D57">
        <v>-9.7608597305594499E-2</v>
      </c>
      <c r="E57">
        <v>-0.78827162047820698</v>
      </c>
      <c r="G57">
        <v>0.70340636364500098</v>
      </c>
      <c r="H57">
        <v>0.45032546803395201</v>
      </c>
      <c r="I57">
        <v>-1.10944110537963</v>
      </c>
      <c r="J57">
        <v>-1.10944110537963</v>
      </c>
    </row>
    <row r="58" spans="2:10">
      <c r="B58">
        <v>0.59673150979119804</v>
      </c>
      <c r="C58">
        <v>0.641544552557889</v>
      </c>
      <c r="D58">
        <v>-9.7513415820628793E-2</v>
      </c>
      <c r="E58">
        <v>-0.33334071036584101</v>
      </c>
      <c r="G58">
        <v>0.50947336711493596</v>
      </c>
      <c r="H58">
        <v>0.46468113215303197</v>
      </c>
      <c r="I58">
        <v>6.5121395670642004</v>
      </c>
      <c r="J58">
        <v>6.5121395670642004</v>
      </c>
    </row>
    <row r="59" spans="2:10">
      <c r="B59">
        <v>2.1279547013731399</v>
      </c>
      <c r="C59">
        <v>-0.19532441239408599</v>
      </c>
      <c r="D59">
        <v>-0.32435967458420101</v>
      </c>
      <c r="E59">
        <v>-2.02093549118469</v>
      </c>
      <c r="G59">
        <v>-0.72816617526962102</v>
      </c>
      <c r="H59">
        <v>0.34203803872628702</v>
      </c>
      <c r="I59">
        <v>5.5837687270935099</v>
      </c>
      <c r="J59">
        <v>5.5837687270935099</v>
      </c>
    </row>
    <row r="60" spans="2:10">
      <c r="B60">
        <v>1.8884530357663001</v>
      </c>
      <c r="C60">
        <v>1.71736540815868</v>
      </c>
      <c r="D60">
        <v>-0.19411199883444399</v>
      </c>
      <c r="E60">
        <v>1.02664283363463</v>
      </c>
      <c r="G60">
        <v>-1.81506421264947</v>
      </c>
      <c r="H60">
        <v>0.35163239666377399</v>
      </c>
      <c r="I60">
        <v>4.7499488046278797</v>
      </c>
      <c r="J60">
        <v>4.7499488046278797</v>
      </c>
    </row>
    <row r="61" spans="2:10">
      <c r="B61">
        <v>0.77584959072345305</v>
      </c>
      <c r="C61">
        <v>0.683933300453759</v>
      </c>
      <c r="D61">
        <v>9.7008900089463196E-2</v>
      </c>
      <c r="E61">
        <v>-0.26111575504832402</v>
      </c>
      <c r="G61">
        <v>0.58809528254840904</v>
      </c>
      <c r="H61">
        <v>0.352180600137046</v>
      </c>
      <c r="I61">
        <v>3.95294027683269</v>
      </c>
      <c r="J61">
        <v>3.95294027683269</v>
      </c>
    </row>
    <row r="62" spans="2:10">
      <c r="B62">
        <v>0.86100731014130405</v>
      </c>
      <c r="C62">
        <v>-0.240292284392297</v>
      </c>
      <c r="D62">
        <v>-9.7008900089463196E-2</v>
      </c>
      <c r="E62">
        <v>1.8646811097148701</v>
      </c>
      <c r="G62">
        <v>-1.7180143921186799</v>
      </c>
      <c r="H62">
        <v>4.87166102874994E-2</v>
      </c>
      <c r="I62">
        <v>1.7168098761671899</v>
      </c>
      <c r="J62">
        <v>1.7168098761671899</v>
      </c>
    </row>
    <row r="63" spans="2:10">
      <c r="B63">
        <v>-1.8647853057286199</v>
      </c>
      <c r="C63">
        <v>0.97035734031106802</v>
      </c>
      <c r="D63">
        <v>-3.2315398568556503E-2</v>
      </c>
      <c r="E63">
        <v>1.9161080686587599</v>
      </c>
      <c r="G63">
        <v>-2.0586531609113798</v>
      </c>
      <c r="H63">
        <v>-1.2849199905842901</v>
      </c>
      <c r="I63">
        <v>-0.63537367623177898</v>
      </c>
      <c r="J63">
        <v>-0.63537367623172303</v>
      </c>
    </row>
    <row r="64" spans="2:10">
      <c r="B64">
        <v>-2.2591721359103798</v>
      </c>
      <c r="C64">
        <v>0.38203869542263602</v>
      </c>
      <c r="D64">
        <v>-9.6883585811724501E-2</v>
      </c>
      <c r="E64">
        <v>0.94437727475727096</v>
      </c>
      <c r="G64">
        <v>-1.0195266410083299</v>
      </c>
      <c r="H64">
        <v>-1.28945859190992</v>
      </c>
      <c r="I64">
        <v>1.3440673273027499</v>
      </c>
      <c r="J64">
        <v>1.3440673273027</v>
      </c>
    </row>
    <row r="65" spans="2:10">
      <c r="B65">
        <v>3.2557438331898498</v>
      </c>
      <c r="C65">
        <v>0.41446259557096699</v>
      </c>
      <c r="D65">
        <v>-9.6789812363510905E-2</v>
      </c>
      <c r="E65">
        <v>-1.72568889103323</v>
      </c>
      <c r="G65">
        <v>0.38375032858238001</v>
      </c>
      <c r="H65">
        <v>-0.31810020824252699</v>
      </c>
      <c r="I65">
        <v>-0.53844531487868597</v>
      </c>
      <c r="J65">
        <v>-0.53844531487868597</v>
      </c>
    </row>
    <row r="66" spans="2:10">
      <c r="B66">
        <v>-0.36134027464879598</v>
      </c>
      <c r="C66">
        <v>0.501275328192889</v>
      </c>
      <c r="D66">
        <v>-1.7300761170452901</v>
      </c>
      <c r="E66">
        <v>-1.3427439273384301</v>
      </c>
      <c r="G66">
        <v>-0.66834102208861201</v>
      </c>
      <c r="H66">
        <v>-0.53270188680585295</v>
      </c>
      <c r="I66">
        <v>-3.4169587187704999E-2</v>
      </c>
      <c r="J66">
        <v>-3.4169587187704999E-2</v>
      </c>
    </row>
    <row r="67" spans="2:10">
      <c r="B67">
        <v>1.11661081083548</v>
      </c>
      <c r="C67">
        <v>0.11073702595427901</v>
      </c>
      <c r="D67">
        <v>-9.66650631095263E-2</v>
      </c>
      <c r="E67">
        <v>-2.3173735255500301</v>
      </c>
      <c r="G67">
        <v>-0.273633570034235</v>
      </c>
      <c r="H67">
        <v>-9.1307127502091107E-2</v>
      </c>
      <c r="I67">
        <v>-0.92681248506124803</v>
      </c>
      <c r="J67">
        <v>-0.92681248506124803</v>
      </c>
    </row>
    <row r="68" spans="2:10">
      <c r="B68">
        <v>1.35543762387738</v>
      </c>
      <c r="C68">
        <v>0.87814533223172497</v>
      </c>
      <c r="D68">
        <v>-9.6571711995892401E-2</v>
      </c>
      <c r="E68">
        <v>-1.3965922970447799</v>
      </c>
      <c r="G68">
        <v>-1.9504131050267699</v>
      </c>
      <c r="H68">
        <v>-9.2261164255205599E-2</v>
      </c>
      <c r="I68">
        <v>-0.77977141057448296</v>
      </c>
      <c r="J68">
        <v>-0.779771410574426</v>
      </c>
    </row>
    <row r="69" spans="2:10">
      <c r="B69">
        <v>-0.15641360632770299</v>
      </c>
      <c r="C69">
        <v>-0.23302830285643999</v>
      </c>
      <c r="D69">
        <v>-0.12861738107443399</v>
      </c>
      <c r="E69">
        <v>0.65855788205443</v>
      </c>
      <c r="G69">
        <v>-4.3029251659750702</v>
      </c>
      <c r="H69">
        <v>0.57655452574670096</v>
      </c>
      <c r="I69">
        <v>-0.45688608703005701</v>
      </c>
      <c r="J69">
        <v>-0.45688608703011402</v>
      </c>
    </row>
    <row r="70" spans="2:10">
      <c r="B70">
        <v>1.41362591077439</v>
      </c>
      <c r="C70">
        <v>1.3889220499622199</v>
      </c>
      <c r="D70">
        <v>-0.288785697249693</v>
      </c>
      <c r="E70">
        <v>0.423771662951687</v>
      </c>
      <c r="G70">
        <v>1.4690861580035099</v>
      </c>
      <c r="H70">
        <v>0.91736413058458799</v>
      </c>
      <c r="I70">
        <v>0.26261496911058702</v>
      </c>
      <c r="J70">
        <v>0.26261496911058702</v>
      </c>
    </row>
    <row r="71" spans="2:10">
      <c r="B71">
        <v>3.5420558405258999</v>
      </c>
      <c r="C71">
        <v>0.96878597351718598</v>
      </c>
      <c r="D71">
        <v>-0.128081989972259</v>
      </c>
      <c r="E71">
        <v>-1.7900651344758001</v>
      </c>
      <c r="G71">
        <v>2.4043805638942799</v>
      </c>
      <c r="H71">
        <v>3.0218623804330502E-2</v>
      </c>
      <c r="I71">
        <v>0.59693973603072004</v>
      </c>
      <c r="J71">
        <v>0.59693973603072004</v>
      </c>
    </row>
    <row r="72" spans="2:10">
      <c r="B72">
        <v>-6.8286138381438405E-2</v>
      </c>
      <c r="C72">
        <v>0.91986030178821898</v>
      </c>
      <c r="D72">
        <v>-9.5953949469958402E-2</v>
      </c>
      <c r="E72">
        <v>2.7636128451456798E-2</v>
      </c>
      <c r="G72">
        <v>-0.26945391413005398</v>
      </c>
      <c r="H72">
        <v>-0.28290123484833901</v>
      </c>
      <c r="I72">
        <v>7.7303442090987504</v>
      </c>
      <c r="J72">
        <v>7.7303442090987504</v>
      </c>
    </row>
    <row r="73" spans="2:10">
      <c r="B73">
        <v>1.2978337944554701</v>
      </c>
      <c r="C73">
        <v>7.9726332758923504E-2</v>
      </c>
      <c r="D73">
        <v>0</v>
      </c>
      <c r="E73">
        <v>2.63746821642813E-2</v>
      </c>
      <c r="G73">
        <v>0.45649299732826898</v>
      </c>
      <c r="H73">
        <v>0.48398987294729101</v>
      </c>
      <c r="I73">
        <v>-0.52789142472823902</v>
      </c>
      <c r="J73">
        <v>-0.52789142472823902</v>
      </c>
    </row>
    <row r="74" spans="2:10">
      <c r="B74">
        <v>0.98267001945214405</v>
      </c>
      <c r="C74">
        <v>0.377271581252899</v>
      </c>
      <c r="D74">
        <v>-9.5861966120395395E-2</v>
      </c>
      <c r="E74">
        <v>2.3494325621391501</v>
      </c>
      <c r="G74">
        <v>1.1160505189399099</v>
      </c>
      <c r="H74">
        <v>-0.35591257368935197</v>
      </c>
      <c r="I74">
        <v>-2.4645730549917699</v>
      </c>
      <c r="J74">
        <v>-2.4645730549917699</v>
      </c>
    </row>
    <row r="75" spans="2:10">
      <c r="B75">
        <v>-1.4754803295879799</v>
      </c>
      <c r="C75">
        <v>0.44870918775848201</v>
      </c>
      <c r="D75">
        <v>-0.223321196657224</v>
      </c>
      <c r="E75">
        <v>2.9564418826246301</v>
      </c>
      <c r="G75">
        <v>-1.7245942875493401</v>
      </c>
      <c r="H75">
        <v>-0.12203802328548401</v>
      </c>
      <c r="I75">
        <v>-0.30205932204722802</v>
      </c>
      <c r="J75">
        <v>-0.30205932204722802</v>
      </c>
    </row>
    <row r="76" spans="2:10">
      <c r="B76">
        <v>-1.9771650971836201</v>
      </c>
      <c r="C76">
        <v>0.62090022016258195</v>
      </c>
      <c r="D76">
        <v>-0.318167624431624</v>
      </c>
      <c r="E76">
        <v>0.93882749484327499</v>
      </c>
      <c r="G76">
        <v>-1.41053564173797</v>
      </c>
      <c r="H76">
        <v>8.4266138635882698E-2</v>
      </c>
      <c r="I76">
        <v>-2.1662532762122702</v>
      </c>
      <c r="J76">
        <v>-2.1662532762122702</v>
      </c>
    </row>
    <row r="77" spans="2:10">
      <c r="B77">
        <v>1.7696590540052699</v>
      </c>
      <c r="C77">
        <v>0.43572910793835701</v>
      </c>
      <c r="D77">
        <v>-0.41211026783236099</v>
      </c>
      <c r="E77">
        <v>-0.38473970711226602</v>
      </c>
      <c r="G77">
        <v>-1.20681000009432</v>
      </c>
      <c r="H77">
        <v>0.44108327360419303</v>
      </c>
      <c r="I77">
        <v>-3.05174308992861</v>
      </c>
      <c r="J77">
        <v>-3.0517430899286602</v>
      </c>
    </row>
    <row r="78" spans="2:10">
      <c r="B78">
        <v>0.62588463931092497</v>
      </c>
      <c r="C78">
        <v>0.79191876526999805</v>
      </c>
      <c r="D78">
        <v>9.49517400030402E-2</v>
      </c>
      <c r="E78">
        <v>-2.9233850676250102</v>
      </c>
      <c r="G78">
        <v>-2.3254978284333001</v>
      </c>
      <c r="H78">
        <v>0.61868238646877705</v>
      </c>
      <c r="I78">
        <v>-2.32158735383973</v>
      </c>
      <c r="J78">
        <v>-2.3215873538396798</v>
      </c>
    </row>
    <row r="79" spans="2:10">
      <c r="B79">
        <v>-0.122068256959096</v>
      </c>
      <c r="C79">
        <v>0.13752093593683401</v>
      </c>
      <c r="D79">
        <v>9.5041984027346899E-2</v>
      </c>
      <c r="E79">
        <v>-1.4468811914019899</v>
      </c>
      <c r="G79">
        <v>-1.7169935703173</v>
      </c>
      <c r="H79">
        <v>-0.57336186209238404</v>
      </c>
      <c r="I79">
        <v>-2.8616404611226498</v>
      </c>
      <c r="J79">
        <v>-2.8616404611226498</v>
      </c>
    </row>
    <row r="80" spans="2:10">
      <c r="B80">
        <v>-0.69633629228530902</v>
      </c>
      <c r="C80">
        <v>0.58294521771932795</v>
      </c>
      <c r="D80">
        <v>-0.22162427941034901</v>
      </c>
      <c r="E80">
        <v>-1.33746721634099</v>
      </c>
      <c r="G80">
        <v>0.204946812332196</v>
      </c>
      <c r="H80">
        <v>0.31884094112439199</v>
      </c>
      <c r="I80">
        <v>-2.0379324616158701</v>
      </c>
      <c r="J80">
        <v>-2.0379324616158701</v>
      </c>
    </row>
    <row r="81" spans="2:10">
      <c r="B81">
        <v>2.1963388171433902</v>
      </c>
      <c r="C81">
        <v>0.72295722629570502</v>
      </c>
      <c r="D81">
        <v>-9.4831680885931802E-2</v>
      </c>
      <c r="E81">
        <v>0.18260141996493701</v>
      </c>
      <c r="G81">
        <v>0.67280911551142697</v>
      </c>
      <c r="H81">
        <v>3.1728862129114098E-2</v>
      </c>
      <c r="I81">
        <v>-0.349936781127553</v>
      </c>
      <c r="J81">
        <v>-0.349936781127553</v>
      </c>
    </row>
    <row r="82" spans="2:10">
      <c r="B82">
        <v>2.0168412659453501</v>
      </c>
      <c r="C82">
        <v>0.51104367451398502</v>
      </c>
      <c r="D82">
        <v>-0.31545767485155801</v>
      </c>
      <c r="E82">
        <v>-1.277137565584</v>
      </c>
      <c r="G82">
        <v>-1.0571971121871699</v>
      </c>
      <c r="H82">
        <v>-0.432165615706879</v>
      </c>
      <c r="I82">
        <v>1.75028941227873</v>
      </c>
      <c r="J82">
        <v>1.75028941227873</v>
      </c>
    </row>
    <row r="83" spans="2:10">
      <c r="B83">
        <v>1.3306612562662401</v>
      </c>
      <c r="C83">
        <v>0.93900345825522902</v>
      </c>
      <c r="D83">
        <v>-0.31446566794716102</v>
      </c>
      <c r="E83">
        <v>-1.5668088738545001</v>
      </c>
      <c r="G83">
        <v>1.77463448015192</v>
      </c>
      <c r="H83">
        <v>-0.74357188596229695</v>
      </c>
      <c r="I83">
        <v>-1.0399430189648899</v>
      </c>
      <c r="J83">
        <v>-1.0399430189648899</v>
      </c>
    </row>
    <row r="84" spans="2:10">
      <c r="B84">
        <v>2.1269254830735398</v>
      </c>
      <c r="C84">
        <v>0.54264453553724901</v>
      </c>
      <c r="D84">
        <v>-9.4147190384177307E-2</v>
      </c>
      <c r="E84">
        <v>3.1365909380260499E-3</v>
      </c>
      <c r="G84">
        <v>-0.46116707231249199</v>
      </c>
      <c r="H84">
        <v>-0.44423495720616302</v>
      </c>
      <c r="I84">
        <v>-1.4653288000671401</v>
      </c>
      <c r="J84">
        <v>-1.4653288000671401</v>
      </c>
    </row>
    <row r="85" spans="2:10">
      <c r="B85">
        <v>2.4443358496339398</v>
      </c>
      <c r="C85">
        <v>0.50903150433396205</v>
      </c>
      <c r="D85">
        <v>-0.62539290762995903</v>
      </c>
      <c r="E85">
        <v>0.73693978803318205</v>
      </c>
      <c r="G85">
        <v>-1.17454881117584</v>
      </c>
      <c r="H85">
        <v>0.409667123544523</v>
      </c>
      <c r="I85">
        <v>-0.48625923257043302</v>
      </c>
      <c r="J85">
        <v>-0.48625923257043302</v>
      </c>
    </row>
    <row r="86" spans="2:10">
      <c r="B86">
        <v>-1.4947103833104101</v>
      </c>
      <c r="C86">
        <v>1.6168086070648</v>
      </c>
      <c r="D86">
        <v>-0.31123585659233299</v>
      </c>
      <c r="E86">
        <v>2.2593134801812602</v>
      </c>
      <c r="G86">
        <v>-3.4287347071908099</v>
      </c>
      <c r="H86">
        <v>6.3584092409484996E-2</v>
      </c>
      <c r="I86">
        <v>-4.0551925768502901</v>
      </c>
      <c r="J86">
        <v>-4.0551925768503496</v>
      </c>
    </row>
    <row r="87" spans="2:10">
      <c r="B87">
        <v>-0.53765227828006401</v>
      </c>
      <c r="C87">
        <v>-0.25979081032193102</v>
      </c>
      <c r="D87">
        <v>-0.31027018375110099</v>
      </c>
      <c r="E87">
        <v>2.8094668970148402</v>
      </c>
      <c r="G87">
        <v>-2.5169664704313299</v>
      </c>
      <c r="H87">
        <v>-0.29307321367536998</v>
      </c>
      <c r="I87">
        <v>-4.0542037419439199</v>
      </c>
      <c r="J87">
        <v>-4.0542037419438701</v>
      </c>
    </row>
    <row r="88" spans="2:10">
      <c r="B88">
        <v>-3.2462563992851301E-2</v>
      </c>
      <c r="C88">
        <v>0.72065296490370701</v>
      </c>
      <c r="D88">
        <v>-0.216617754516165</v>
      </c>
      <c r="E88">
        <v>1.21989021202274</v>
      </c>
      <c r="G88">
        <v>1.6464014072256501</v>
      </c>
      <c r="H88">
        <v>-0.53606962962902605</v>
      </c>
      <c r="I88">
        <v>-1.0648602635112601</v>
      </c>
      <c r="J88">
        <v>-1.0648602635112601</v>
      </c>
    </row>
    <row r="89" spans="2:10">
      <c r="B89">
        <v>-1.0075417140063201</v>
      </c>
      <c r="C89">
        <v>0.61357166595479395</v>
      </c>
      <c r="D89">
        <v>-9.2692730257908806E-2</v>
      </c>
      <c r="E89">
        <v>0.69885273106906998</v>
      </c>
      <c r="G89">
        <v>3.67983886780888</v>
      </c>
      <c r="H89">
        <v>-0.56829162274124201</v>
      </c>
      <c r="I89">
        <v>1.89413307965248</v>
      </c>
      <c r="J89">
        <v>1.89413307965248</v>
      </c>
    </row>
    <row r="90" spans="2:10">
      <c r="B90">
        <v>0.51715927528539396</v>
      </c>
      <c r="C90">
        <v>0.28463052497585301</v>
      </c>
      <c r="D90">
        <v>-0.215949490061007</v>
      </c>
      <c r="E90">
        <v>-1.5475782263877</v>
      </c>
      <c r="G90">
        <v>-0.78445022601351899</v>
      </c>
      <c r="H90">
        <v>-0.44629404776378601</v>
      </c>
      <c r="I90">
        <v>-1.5553512010116599</v>
      </c>
      <c r="J90">
        <v>-1.5553512010116599</v>
      </c>
    </row>
    <row r="91" spans="2:10">
      <c r="B91">
        <v>1.1425553132245301</v>
      </c>
      <c r="C91">
        <v>0.33633763425729102</v>
      </c>
      <c r="D91">
        <v>-0.61444125723412002</v>
      </c>
      <c r="E91">
        <v>-0.36178482964118602</v>
      </c>
      <c r="G91">
        <v>-0.14636239649024699</v>
      </c>
      <c r="H91">
        <v>-0.47145318412589199</v>
      </c>
      <c r="I91">
        <v>-1.6810708312920599</v>
      </c>
      <c r="J91">
        <v>-1.681070831292</v>
      </c>
    </row>
    <row r="92" spans="2:10">
      <c r="B92">
        <v>0.29907951882574901</v>
      </c>
      <c r="C92">
        <v>0.78326782204317202</v>
      </c>
      <c r="D92">
        <v>1.3920230175596899</v>
      </c>
      <c r="E92">
        <v>-1.67125286064703</v>
      </c>
      <c r="G92">
        <v>-0.27265707868491501</v>
      </c>
      <c r="H92">
        <v>0.23800501548686301</v>
      </c>
      <c r="I92">
        <v>0.242497845418256</v>
      </c>
      <c r="J92">
        <v>0.24249784541819999</v>
      </c>
    </row>
    <row r="93" spans="2:10">
      <c r="B93">
        <v>1.37765389793987</v>
      </c>
      <c r="C93">
        <v>0.173997413983841</v>
      </c>
      <c r="D93">
        <v>-0.30487828493585301</v>
      </c>
      <c r="E93">
        <v>-0.490858535806527</v>
      </c>
      <c r="G93">
        <v>3.1818719543759899</v>
      </c>
      <c r="H93">
        <v>-1.3759473644153699</v>
      </c>
      <c r="I93">
        <v>0.34545690277292401</v>
      </c>
      <c r="J93">
        <v>0.34545690277292401</v>
      </c>
    </row>
    <row r="94" spans="2:10">
      <c r="B94">
        <v>2.73257328408181</v>
      </c>
      <c r="C94">
        <v>-0.25128253581704002</v>
      </c>
      <c r="D94">
        <v>-9.1282525735977102E-2</v>
      </c>
      <c r="E94">
        <v>1.2873686615456801</v>
      </c>
      <c r="G94">
        <v>1.06859711705857</v>
      </c>
      <c r="H94">
        <v>-0.17501038362888699</v>
      </c>
      <c r="I94">
        <v>-0.470560611874134</v>
      </c>
      <c r="J94">
        <v>-0.470560611874134</v>
      </c>
    </row>
    <row r="95" spans="2:10">
      <c r="B95">
        <v>-0.15680140185890001</v>
      </c>
      <c r="C95">
        <v>0.577475665623012</v>
      </c>
      <c r="D95">
        <v>-0.12158056208897999</v>
      </c>
      <c r="E95">
        <v>-0.73840225654277403</v>
      </c>
      <c r="G95">
        <v>-2.0694854452162899</v>
      </c>
      <c r="H95">
        <v>-0.36270718308003302</v>
      </c>
      <c r="I95">
        <v>-0.421345738106709</v>
      </c>
      <c r="J95">
        <v>-0.421345738106709</v>
      </c>
    </row>
    <row r="96" spans="2:10">
      <c r="B96">
        <v>3.3049636043816699</v>
      </c>
      <c r="C96">
        <v>0.15811875766854699</v>
      </c>
      <c r="D96">
        <v>6.0771803754335003E-2</v>
      </c>
      <c r="E96">
        <v>2.7456285763744201</v>
      </c>
      <c r="G96">
        <v>-2.7826128921766999</v>
      </c>
      <c r="H96">
        <v>1.2003911566454799</v>
      </c>
      <c r="I96">
        <v>-4.7188842504139599</v>
      </c>
      <c r="J96">
        <v>-4.7188842504139599</v>
      </c>
    </row>
    <row r="97" spans="2:10">
      <c r="B97">
        <v>-1.29297811754077</v>
      </c>
      <c r="C97">
        <v>-0.65065396723440505</v>
      </c>
      <c r="D97">
        <v>0.701543215834732</v>
      </c>
      <c r="E97">
        <v>0.37759248902027198</v>
      </c>
      <c r="G97">
        <v>-5.7548659347842204</v>
      </c>
      <c r="H97">
        <v>-0.58153261865885497</v>
      </c>
      <c r="I97">
        <v>-2.1613677410871301</v>
      </c>
      <c r="J97">
        <v>-2.16136774108708</v>
      </c>
    </row>
    <row r="98" spans="2:10">
      <c r="B98">
        <v>0.15512104279389399</v>
      </c>
      <c r="C98">
        <v>-6.4023291615569605E-2</v>
      </c>
      <c r="D98">
        <v>0</v>
      </c>
      <c r="E98">
        <v>1.25555192950213</v>
      </c>
      <c r="G98">
        <v>1.8377967348490101</v>
      </c>
      <c r="H98">
        <v>0.71668145051063503</v>
      </c>
      <c r="I98">
        <v>-7.9790106875280502</v>
      </c>
      <c r="J98">
        <v>-7.9790106875280999</v>
      </c>
    </row>
    <row r="99" spans="2:10">
      <c r="B99">
        <v>-0.477376122620285</v>
      </c>
      <c r="C99">
        <v>0.73487911547260898</v>
      </c>
      <c r="D99">
        <v>-0.30257209165373</v>
      </c>
      <c r="E99">
        <v>1.8961938939905201</v>
      </c>
      <c r="G99">
        <v>0.43852419439775803</v>
      </c>
      <c r="H99">
        <v>0.70133012223556102</v>
      </c>
      <c r="I99">
        <v>-2.4137964244304699</v>
      </c>
      <c r="J99">
        <v>-2.4137964244304699</v>
      </c>
    </row>
    <row r="100" spans="2:10">
      <c r="B100">
        <v>0.179897258374695</v>
      </c>
      <c r="C100">
        <v>-0.38330696147090798</v>
      </c>
      <c r="D100">
        <v>0</v>
      </c>
      <c r="E100">
        <v>0.46040109823028202</v>
      </c>
      <c r="G100">
        <v>3.2812607512738601</v>
      </c>
      <c r="H100">
        <v>0.33603703795836298</v>
      </c>
      <c r="I100">
        <v>1.6498556087295799</v>
      </c>
      <c r="J100">
        <v>1.6498556087295799</v>
      </c>
    </row>
    <row r="101" spans="2:10">
      <c r="B101">
        <v>-1.2670084333267899</v>
      </c>
      <c r="C101">
        <v>0.74107244805776396</v>
      </c>
      <c r="D101">
        <v>-0.60241146033809001</v>
      </c>
      <c r="E101">
        <v>-1.58981678630823</v>
      </c>
      <c r="G101">
        <v>0.39796119733279101</v>
      </c>
      <c r="H101">
        <v>0.61647317793295997</v>
      </c>
      <c r="I101">
        <v>2.22253145260441</v>
      </c>
      <c r="J101">
        <v>2.22253145260441</v>
      </c>
    </row>
    <row r="102" spans="2:10">
      <c r="B102">
        <v>0.61820707352006798</v>
      </c>
      <c r="C102">
        <v>6.9714307543506507E-2</v>
      </c>
      <c r="D102">
        <v>-0.29985029962566001</v>
      </c>
      <c r="E102">
        <v>-1.1965426109939199</v>
      </c>
      <c r="G102">
        <v>3.31655910695895</v>
      </c>
      <c r="H102">
        <v>0.27254557077981201</v>
      </c>
      <c r="I102">
        <v>-2.02261159251981</v>
      </c>
      <c r="J102">
        <v>-2.02261159251981</v>
      </c>
    </row>
    <row r="103" spans="2:10">
      <c r="B103">
        <v>0.65111304421572003</v>
      </c>
      <c r="C103">
        <v>0.99094645406609105</v>
      </c>
      <c r="D103">
        <v>2.0075734082630299</v>
      </c>
      <c r="E103">
        <v>1.17832349209429</v>
      </c>
      <c r="G103">
        <v>-0.28032044513190602</v>
      </c>
      <c r="H103">
        <v>0.96260595530566195</v>
      </c>
      <c r="I103">
        <v>2.24032274891715</v>
      </c>
      <c r="J103">
        <v>2.24032274891715</v>
      </c>
    </row>
    <row r="104" spans="2:10">
      <c r="B104">
        <v>0.67043990833127498</v>
      </c>
      <c r="C104">
        <v>0.55377852976988595</v>
      </c>
      <c r="D104">
        <v>-0.29806281381380001</v>
      </c>
      <c r="E104">
        <v>-0.94111459897608196</v>
      </c>
      <c r="G104">
        <v>1.1927682057670399</v>
      </c>
      <c r="H104">
        <v>1.0252792615773401</v>
      </c>
      <c r="I104">
        <v>-0.163750717899461</v>
      </c>
      <c r="J104">
        <v>-0.163750717899461</v>
      </c>
    </row>
    <row r="105" spans="2:10">
      <c r="B105">
        <v>0.47104726690844201</v>
      </c>
      <c r="C105">
        <v>0.58047866184449504</v>
      </c>
      <c r="D105">
        <v>-0.29717703891577701</v>
      </c>
      <c r="E105">
        <v>-0.47440240147963197</v>
      </c>
      <c r="G105">
        <v>-0.47430907178937798</v>
      </c>
      <c r="H105">
        <v>0.37338132668708102</v>
      </c>
      <c r="I105">
        <v>4.1500881985712099E-2</v>
      </c>
      <c r="J105">
        <v>4.1500881985712099E-2</v>
      </c>
    </row>
    <row r="106" spans="2:10">
      <c r="B106">
        <v>0.41366137376832102</v>
      </c>
      <c r="C106">
        <v>1.2399813622399201</v>
      </c>
      <c r="D106">
        <v>-0.59171770280880798</v>
      </c>
      <c r="E106">
        <v>-0.20195612985978401</v>
      </c>
      <c r="G106">
        <v>0.66811048169910203</v>
      </c>
      <c r="H106">
        <v>0.70489091178103502</v>
      </c>
      <c r="I106">
        <v>-2.27137321847772</v>
      </c>
      <c r="J106">
        <v>-2.27137321847772</v>
      </c>
    </row>
    <row r="107" spans="2:10">
      <c r="B107">
        <v>0.351873541036753</v>
      </c>
      <c r="C107">
        <v>1.44649989141135</v>
      </c>
      <c r="D107">
        <v>-0.29455102297569602</v>
      </c>
      <c r="E107">
        <v>-1.12901348670382</v>
      </c>
      <c r="G107">
        <v>-1.46733092032923</v>
      </c>
      <c r="H107">
        <v>0.81382214441873701</v>
      </c>
      <c r="I107">
        <v>0.42300783852539298</v>
      </c>
      <c r="J107">
        <v>0.42300783852539298</v>
      </c>
    </row>
    <row r="108" spans="2:10">
      <c r="B108">
        <v>2.71722259488388</v>
      </c>
      <c r="C108">
        <v>-0.87950156064033502</v>
      </c>
      <c r="D108">
        <v>-0.29368596733101499</v>
      </c>
      <c r="E108">
        <v>-0.86810972565868305</v>
      </c>
      <c r="G108">
        <v>0.22387724224324801</v>
      </c>
      <c r="H108">
        <v>0.872548539471381</v>
      </c>
      <c r="I108">
        <v>-2.4091762894658499</v>
      </c>
      <c r="J108">
        <v>-2.4091762894658499</v>
      </c>
    </row>
    <row r="109" spans="2:10">
      <c r="B109">
        <v>0.59335111136084595</v>
      </c>
      <c r="C109">
        <v>0.62304573564949794</v>
      </c>
      <c r="D109">
        <v>-0.29282597790881898</v>
      </c>
      <c r="E109">
        <v>6.8233753605722702E-2</v>
      </c>
      <c r="G109">
        <v>0.64119868343061603</v>
      </c>
      <c r="H109">
        <v>0.52162325913002405</v>
      </c>
      <c r="I109">
        <v>-0.107303867969449</v>
      </c>
      <c r="J109">
        <v>-0.107303867969449</v>
      </c>
    </row>
    <row r="110" spans="2:10">
      <c r="B110">
        <v>2.2525026199468798</v>
      </c>
      <c r="C110">
        <v>0.61331100230648905</v>
      </c>
      <c r="D110">
        <v>-0.29197101033346901</v>
      </c>
      <c r="E110">
        <v>2.4195513672928999</v>
      </c>
      <c r="G110">
        <v>-0.50750557307725297</v>
      </c>
      <c r="H110">
        <v>-0.16700615638927699</v>
      </c>
      <c r="I110">
        <v>-0.153706211258509</v>
      </c>
      <c r="J110">
        <v>-0.153706211258509</v>
      </c>
    </row>
    <row r="111" spans="2:10">
      <c r="B111">
        <v>1.93417093818954</v>
      </c>
      <c r="C111">
        <v>0.46673012914755002</v>
      </c>
      <c r="D111">
        <v>-0.29112102074580598</v>
      </c>
      <c r="E111">
        <v>1.06580202742246</v>
      </c>
      <c r="G111">
        <v>0.36354746090523798</v>
      </c>
      <c r="H111">
        <v>0.155457547763206</v>
      </c>
      <c r="I111">
        <v>0.163182045293809</v>
      </c>
      <c r="J111">
        <v>0.163182045293809</v>
      </c>
    </row>
    <row r="112" spans="2:10">
      <c r="B112">
        <v>1.89746951188891</v>
      </c>
      <c r="C112">
        <v>-0.82534219676745102</v>
      </c>
      <c r="D112">
        <v>-0.29027596579618398</v>
      </c>
      <c r="E112">
        <v>-1.32099281085817E-2</v>
      </c>
      <c r="G112">
        <v>-0.69719798914258002</v>
      </c>
      <c r="H112">
        <v>1.2134970474334601</v>
      </c>
      <c r="I112">
        <v>0.32054012546160499</v>
      </c>
      <c r="J112">
        <v>0.32054012546160499</v>
      </c>
    </row>
    <row r="113" spans="2:10">
      <c r="B113">
        <v>-2.09624820771745</v>
      </c>
      <c r="C113">
        <v>1.55417276247709</v>
      </c>
      <c r="D113">
        <v>-0.57803629154994995</v>
      </c>
      <c r="E113">
        <v>0.56461675565132596</v>
      </c>
      <c r="G113">
        <v>2.3178975248280298</v>
      </c>
      <c r="H113">
        <v>-0.56468997678064203</v>
      </c>
      <c r="I113">
        <v>-0.43257132560125899</v>
      </c>
      <c r="J113">
        <v>-0.43257132560125899</v>
      </c>
    </row>
    <row r="114" spans="2:10">
      <c r="B114">
        <v>3.3044663760869102</v>
      </c>
      <c r="C114">
        <v>1.3751231141886799</v>
      </c>
      <c r="D114">
        <v>-0.57471422555676099</v>
      </c>
      <c r="E114">
        <v>0.17227131438739701</v>
      </c>
      <c r="G114">
        <v>-1.30026688030108</v>
      </c>
      <c r="H114">
        <v>1.1261127864217999</v>
      </c>
      <c r="I114">
        <v>-1.0380215264991099</v>
      </c>
      <c r="J114">
        <v>-1.0380215264991099</v>
      </c>
    </row>
    <row r="115" spans="2:10">
      <c r="B115">
        <v>-1.0096954213082101</v>
      </c>
      <c r="C115">
        <v>1.208268424913</v>
      </c>
      <c r="D115">
        <v>-0.28612322810323598</v>
      </c>
      <c r="E115">
        <v>0.118940336499807</v>
      </c>
      <c r="G115">
        <v>-3.09761893498364</v>
      </c>
      <c r="H115">
        <v>0.74471385606955198</v>
      </c>
      <c r="I115">
        <v>-0.56401325235253796</v>
      </c>
      <c r="J115">
        <v>-0.56401325235253796</v>
      </c>
    </row>
    <row r="116" spans="2:10">
      <c r="B116">
        <v>1.5059251269955201</v>
      </c>
      <c r="C116">
        <v>4.5292820357701699E-2</v>
      </c>
      <c r="D116">
        <v>-0.28530689824066302</v>
      </c>
      <c r="E116">
        <v>-0.70500821512427103</v>
      </c>
      <c r="G116">
        <v>0.85690104929182098</v>
      </c>
      <c r="H116">
        <v>-0.14969081592147401</v>
      </c>
      <c r="I116">
        <v>-1.0505716952941999</v>
      </c>
      <c r="J116">
        <v>-1.05057169529414</v>
      </c>
    </row>
    <row r="117" spans="2:10">
      <c r="B117">
        <v>-1.1033880377073</v>
      </c>
      <c r="C117">
        <v>0.79587372295083003</v>
      </c>
      <c r="D117">
        <v>-0.56818334674306903</v>
      </c>
      <c r="E117">
        <v>0.68713422111907496</v>
      </c>
      <c r="G117">
        <v>0.76110751316434699</v>
      </c>
      <c r="H117">
        <v>0.24108276048934801</v>
      </c>
      <c r="I117">
        <v>-6.8217814790443795E-2</v>
      </c>
      <c r="J117">
        <v>-6.8217814790500597E-2</v>
      </c>
    </row>
    <row r="118" spans="2:10">
      <c r="B118">
        <v>1.1802345450365099</v>
      </c>
      <c r="C118">
        <v>1.2561174536679101</v>
      </c>
      <c r="D118">
        <v>-0.28288562004774997</v>
      </c>
      <c r="E118">
        <v>1.02622719786832</v>
      </c>
      <c r="G118">
        <v>3.1356346076904601E-2</v>
      </c>
      <c r="H118">
        <v>0.14576366041615099</v>
      </c>
      <c r="I118">
        <v>-0.36393652302302798</v>
      </c>
      <c r="J118">
        <v>-0.36393652302302798</v>
      </c>
    </row>
    <row r="119" spans="2:10">
      <c r="B119">
        <v>1.26715033647127</v>
      </c>
      <c r="C119">
        <v>0.51792275624490003</v>
      </c>
      <c r="D119">
        <v>-0.56338177182561799</v>
      </c>
      <c r="E119">
        <v>0.11691021902111801</v>
      </c>
      <c r="G119">
        <v>-7.3795185224639695E-2</v>
      </c>
      <c r="H119">
        <v>0.56111920340515598</v>
      </c>
      <c r="I119">
        <v>-2.7268873518208898</v>
      </c>
      <c r="J119">
        <v>-2.7268873518208898</v>
      </c>
    </row>
    <row r="120" spans="2:10">
      <c r="B120">
        <v>-1.1240132285078099</v>
      </c>
      <c r="C120">
        <v>0.83178636855871002</v>
      </c>
      <c r="D120">
        <v>-0.28050509276087598</v>
      </c>
      <c r="E120">
        <v>1.3886865023136501</v>
      </c>
      <c r="G120">
        <v>-2.3082855985597899</v>
      </c>
      <c r="H120">
        <v>0.236180542088505</v>
      </c>
      <c r="I120">
        <v>-2.0990178691777701</v>
      </c>
      <c r="J120">
        <v>-2.0990178691777701</v>
      </c>
    </row>
    <row r="121" spans="2:10">
      <c r="B121">
        <v>2.6764576023587101</v>
      </c>
      <c r="C121">
        <v>0.13211849804787301</v>
      </c>
      <c r="D121">
        <v>-0.279720462106127</v>
      </c>
      <c r="E121">
        <v>-2.7326722935916599</v>
      </c>
      <c r="G121">
        <v>2.7372455610330402</v>
      </c>
      <c r="H121">
        <v>0.31211171413338001</v>
      </c>
      <c r="I121">
        <v>-2.4016267618951002</v>
      </c>
      <c r="J121">
        <v>-2.4016267618951002</v>
      </c>
    </row>
    <row r="122" spans="2:10">
      <c r="B122">
        <v>-1.3663726825846001</v>
      </c>
      <c r="C122">
        <v>1.00672912420009</v>
      </c>
      <c r="D122">
        <v>4.863246281036</v>
      </c>
      <c r="E122">
        <v>-0.21006443406792299</v>
      </c>
      <c r="G122">
        <v>0.40145462822755501</v>
      </c>
      <c r="H122">
        <v>0.51580408854238202</v>
      </c>
      <c r="I122">
        <v>0.30579050938462199</v>
      </c>
      <c r="J122">
        <v>0.30579050938462199</v>
      </c>
    </row>
    <row r="123" spans="2:10">
      <c r="B123">
        <v>4.0465125309032199</v>
      </c>
      <c r="C123">
        <v>0.67538113698424196</v>
      </c>
      <c r="D123">
        <v>2.47804735633594</v>
      </c>
      <c r="E123">
        <v>1.7161842661231901</v>
      </c>
      <c r="G123">
        <v>-0.78240012053771602</v>
      </c>
      <c r="H123">
        <v>-0.34759749938274398</v>
      </c>
      <c r="I123">
        <v>1.2365506991430899</v>
      </c>
      <c r="J123">
        <v>1.2365506991430899</v>
      </c>
    </row>
    <row r="124" spans="2:10">
      <c r="B124">
        <v>-2.6015458634879001</v>
      </c>
      <c r="C124">
        <v>0.39111984899790297</v>
      </c>
      <c r="D124">
        <v>-0.27510333718902302</v>
      </c>
      <c r="E124">
        <v>1.47301396153136</v>
      </c>
      <c r="G124">
        <v>-2.6853150975723601</v>
      </c>
      <c r="H124">
        <v>0.91009139128817695</v>
      </c>
      <c r="I124">
        <v>-0.150502968088574</v>
      </c>
      <c r="J124">
        <v>-0.150502968088574</v>
      </c>
    </row>
    <row r="125" spans="2:10">
      <c r="B125">
        <v>2.0034730703804402</v>
      </c>
      <c r="C125">
        <v>0.66903156977957701</v>
      </c>
      <c r="D125">
        <v>-0.54794657646257905</v>
      </c>
      <c r="E125">
        <v>0.61339351715292001</v>
      </c>
      <c r="G125">
        <v>-2.8022605362869499</v>
      </c>
      <c r="H125">
        <v>-7.7161153105748795E-2</v>
      </c>
      <c r="I125">
        <v>-1.55568505448673</v>
      </c>
      <c r="J125">
        <v>-1.55568505448673</v>
      </c>
    </row>
    <row r="126" spans="2:10">
      <c r="B126">
        <v>-0.55092823834036198</v>
      </c>
      <c r="C126">
        <v>0.70758017247266003</v>
      </c>
      <c r="D126">
        <v>-0.54496047675644399</v>
      </c>
      <c r="E126">
        <v>-1.2972387606088001</v>
      </c>
      <c r="G126">
        <v>1.9845008476456201</v>
      </c>
      <c r="H126">
        <v>9.9534778371037205E-2</v>
      </c>
      <c r="I126">
        <v>-2.7129497932156101</v>
      </c>
      <c r="J126">
        <v>-2.7129497932156101</v>
      </c>
    </row>
    <row r="127" spans="2:10">
      <c r="B127">
        <v>1.0741070677129301</v>
      </c>
      <c r="C127">
        <v>0.19193242427559201</v>
      </c>
      <c r="D127">
        <v>-0.27137058715962298</v>
      </c>
      <c r="E127">
        <v>-1.80293125303566</v>
      </c>
      <c r="G127">
        <v>-0.26195280225283601</v>
      </c>
      <c r="H127">
        <v>0.163311972535439</v>
      </c>
      <c r="I127">
        <v>-3.5096288387080697E-2</v>
      </c>
      <c r="J127">
        <v>-3.5096288387080697E-2</v>
      </c>
    </row>
    <row r="128" spans="2:10">
      <c r="B128">
        <v>1.6747643195115001</v>
      </c>
      <c r="C128">
        <v>-0.246268491372575</v>
      </c>
      <c r="D128">
        <v>-0.54054185669079402</v>
      </c>
      <c r="E128">
        <v>-0.94893920392975295</v>
      </c>
      <c r="G128">
        <v>3.5361307448883998</v>
      </c>
      <c r="H128">
        <v>0.16747177247077599</v>
      </c>
      <c r="I128">
        <v>-0.37326127624379501</v>
      </c>
      <c r="J128">
        <v>-0.37326127624379501</v>
      </c>
    </row>
    <row r="129" spans="2:10">
      <c r="B129">
        <v>0.98716278542320901</v>
      </c>
      <c r="C129">
        <v>0.40725002921493603</v>
      </c>
      <c r="D129">
        <v>-0.53763570363804603</v>
      </c>
      <c r="E129">
        <v>0.31573186800108499</v>
      </c>
      <c r="G129">
        <v>3.0646776042153201</v>
      </c>
      <c r="H129">
        <v>0.20073394898810201</v>
      </c>
      <c r="I129">
        <v>0.49289106129322102</v>
      </c>
      <c r="J129">
        <v>0.49289106129322102</v>
      </c>
    </row>
    <row r="130" spans="2:10">
      <c r="B130">
        <v>1.2293560541404001</v>
      </c>
      <c r="C130">
        <v>-0.221041700656087</v>
      </c>
      <c r="D130">
        <v>-0.53476063265949902</v>
      </c>
      <c r="E130">
        <v>8.3807014763690693E-2</v>
      </c>
      <c r="G130">
        <v>0.85305834546278503</v>
      </c>
      <c r="H130">
        <v>0.58710225764315305</v>
      </c>
      <c r="I130">
        <v>0.76450702670479098</v>
      </c>
      <c r="J130">
        <v>0.76450702670479098</v>
      </c>
    </row>
    <row r="131" spans="2:10">
      <c r="B131">
        <v>1.38473296439491</v>
      </c>
      <c r="C131">
        <v>0.18138701470326199</v>
      </c>
      <c r="D131">
        <v>-0.53191614776002905</v>
      </c>
      <c r="E131">
        <v>8.2783035227394594E-2</v>
      </c>
      <c r="G131">
        <v>0.55820933891283198</v>
      </c>
      <c r="H131">
        <v>-0.189685900661971</v>
      </c>
      <c r="I131">
        <v>-3.8707112764291201</v>
      </c>
      <c r="J131">
        <v>-3.8707112764291201</v>
      </c>
    </row>
    <row r="132" spans="2:10">
      <c r="B132">
        <v>5.9208790135755897E-2</v>
      </c>
      <c r="C132">
        <v>0.324911479799255</v>
      </c>
      <c r="D132">
        <v>-0.52910176344156001</v>
      </c>
      <c r="E132">
        <v>0.32241821103815099</v>
      </c>
      <c r="G132">
        <v>-1.64243098500947</v>
      </c>
      <c r="H132">
        <v>0.57807230389710196</v>
      </c>
      <c r="I132">
        <v>-5.3715431952869004</v>
      </c>
      <c r="J132">
        <v>-5.3715431952869004</v>
      </c>
    </row>
    <row r="133" spans="2:10">
      <c r="B133">
        <v>2.2989052559042298</v>
      </c>
      <c r="C133">
        <v>0.82556776909854102</v>
      </c>
      <c r="D133">
        <v>-0.52631700442742602</v>
      </c>
      <c r="E133">
        <v>0.44020416189354</v>
      </c>
      <c r="G133">
        <v>1.79964687806091E-2</v>
      </c>
      <c r="H133">
        <v>-0.31848306802851301</v>
      </c>
      <c r="I133">
        <v>-31.7786131511753</v>
      </c>
      <c r="J133">
        <v>-31.7786131511753</v>
      </c>
    </row>
    <row r="134" spans="2:10">
      <c r="B134">
        <v>-1.29407656360507</v>
      </c>
      <c r="C134">
        <v>9.4742097448772697E-2</v>
      </c>
      <c r="D134">
        <v>-0.52356140539455998</v>
      </c>
      <c r="E134">
        <v>0.84905612228697203</v>
      </c>
      <c r="G134">
        <v>-0.89850288205263995</v>
      </c>
      <c r="H134">
        <v>-0.16112779633209601</v>
      </c>
      <c r="I134">
        <v>-23.633037307806699</v>
      </c>
      <c r="J134">
        <v>-23.633037307806699</v>
      </c>
    </row>
    <row r="135" spans="2:10">
      <c r="B135">
        <v>0.64185375545190504</v>
      </c>
      <c r="C135">
        <v>0.14726890660432401</v>
      </c>
      <c r="D135">
        <v>-0.52083451071379705</v>
      </c>
      <c r="E135">
        <v>0.58209973507030399</v>
      </c>
      <c r="G135">
        <v>0.18868387518250501</v>
      </c>
      <c r="H135">
        <v>0.59727799058509901</v>
      </c>
      <c r="I135">
        <v>-7.4554567039460604</v>
      </c>
      <c r="J135">
        <v>-7.4554567039460604</v>
      </c>
    </row>
    <row r="136" spans="2:10">
      <c r="B136">
        <v>0.35721828277701201</v>
      </c>
      <c r="C136">
        <v>7.4283637854364301E-2</v>
      </c>
      <c r="D136">
        <v>-0.25940351770466902</v>
      </c>
      <c r="E136">
        <v>1.1565805308628601</v>
      </c>
      <c r="G136">
        <v>2.1145182328397101</v>
      </c>
      <c r="H136">
        <v>-0.62801253157465498</v>
      </c>
      <c r="I136">
        <v>-0.12363309705639799</v>
      </c>
      <c r="J136">
        <v>-0.12363309705639799</v>
      </c>
    </row>
    <row r="137" spans="2:10">
      <c r="B137">
        <v>-1.26063222711235</v>
      </c>
      <c r="C137">
        <v>-0.11191526276798</v>
      </c>
      <c r="D137">
        <v>-0.516797015844219</v>
      </c>
      <c r="E137">
        <v>-0.83713127660277398</v>
      </c>
      <c r="G137">
        <v>1.35898214569772</v>
      </c>
      <c r="H137">
        <v>0.52249323880079201</v>
      </c>
      <c r="I137">
        <v>-7.6078586523190701</v>
      </c>
      <c r="J137">
        <v>-7.6078586523190701</v>
      </c>
    </row>
    <row r="138" spans="2:10">
      <c r="B138">
        <v>-0.30326302320889897</v>
      </c>
      <c r="C138">
        <v>0.65336492757603504</v>
      </c>
      <c r="D138">
        <v>-1.4586160443176699</v>
      </c>
      <c r="E138">
        <v>-2.2423277754209199</v>
      </c>
      <c r="G138">
        <v>1.97099468059344</v>
      </c>
      <c r="H138">
        <v>0.54216985373165005</v>
      </c>
      <c r="I138">
        <v>-11.675979641443099</v>
      </c>
      <c r="J138">
        <v>-11.675979641443099</v>
      </c>
    </row>
    <row r="139" spans="2:10">
      <c r="B139">
        <v>3.7912993808046198</v>
      </c>
      <c r="C139">
        <v>-0.52141301172201804</v>
      </c>
      <c r="D139">
        <v>-0.25673955052457098</v>
      </c>
      <c r="E139">
        <v>-2.1922198721172599</v>
      </c>
      <c r="G139">
        <v>1.11465926068377</v>
      </c>
      <c r="H139">
        <v>-0.51497581861235597</v>
      </c>
      <c r="I139">
        <v>8.3421583519237608</v>
      </c>
      <c r="J139">
        <v>8.3421583519237306</v>
      </c>
    </row>
    <row r="140" spans="2:10">
      <c r="B140">
        <v>0.93875580801255898</v>
      </c>
      <c r="C140">
        <v>-8.9134637655888596E-2</v>
      </c>
      <c r="D140">
        <v>-0.511510066677062</v>
      </c>
      <c r="E140">
        <v>0.83895080975786696</v>
      </c>
      <c r="G140">
        <v>-7.0825431809304904</v>
      </c>
      <c r="H140">
        <v>0.82776218212603703</v>
      </c>
      <c r="I140">
        <v>7.5686611441151399</v>
      </c>
      <c r="J140">
        <v>7.5686611441151399</v>
      </c>
    </row>
    <row r="141" spans="2:10">
      <c r="B141">
        <v>0.83080756161456304</v>
      </c>
      <c r="C141">
        <v>-0.37436061967696299</v>
      </c>
      <c r="D141">
        <v>-0.50890695074710401</v>
      </c>
      <c r="E141">
        <v>1.03362558497952</v>
      </c>
      <c r="G141">
        <v>0.64656986402809502</v>
      </c>
      <c r="H141">
        <v>0.25245271187247897</v>
      </c>
      <c r="I141">
        <v>-0.727889331823803</v>
      </c>
      <c r="J141">
        <v>-0.727889331823803</v>
      </c>
    </row>
    <row r="142" spans="2:10">
      <c r="B142">
        <v>1.63444096223446</v>
      </c>
      <c r="C142">
        <v>-0.33853537093085601</v>
      </c>
      <c r="D142">
        <v>-0.50633019565469795</v>
      </c>
      <c r="E142">
        <v>0.950187703632836</v>
      </c>
      <c r="G142">
        <v>1.66604644675056</v>
      </c>
      <c r="H142">
        <v>-4.7264770484105198E-2</v>
      </c>
      <c r="I142">
        <v>5.0027638143012298</v>
      </c>
      <c r="J142">
        <v>5.0027638143012298</v>
      </c>
    </row>
    <row r="143" spans="2:10">
      <c r="B143">
        <v>2.2144493967516599E-2</v>
      </c>
      <c r="C143">
        <v>1.44999182743925</v>
      </c>
      <c r="D143">
        <v>6.7774561445010599</v>
      </c>
      <c r="E143">
        <v>0.81279954105261798</v>
      </c>
      <c r="G143">
        <v>0.30221722803423701</v>
      </c>
      <c r="H143">
        <v>0.67171205771990095</v>
      </c>
      <c r="I143">
        <v>4.7788089015818702</v>
      </c>
      <c r="J143">
        <v>4.7788089015818702</v>
      </c>
    </row>
    <row r="144" spans="2:10">
      <c r="B144">
        <v>2.2818118378347698</v>
      </c>
      <c r="C144">
        <v>0.74877028353722597</v>
      </c>
      <c r="D144">
        <v>-0.25094116054259502</v>
      </c>
      <c r="E144">
        <v>-1.05284301005823</v>
      </c>
      <c r="G144">
        <v>-1.42734548189384</v>
      </c>
      <c r="H144">
        <v>-1.1427790681710801</v>
      </c>
      <c r="I144">
        <v>14.379787032879101</v>
      </c>
      <c r="J144">
        <v>14.379787032879101</v>
      </c>
    </row>
    <row r="145" spans="2:10">
      <c r="B145">
        <v>-0.653259873907302</v>
      </c>
      <c r="C145">
        <v>-0.73316491000053896</v>
      </c>
      <c r="D145">
        <v>0</v>
      </c>
      <c r="E145">
        <v>-0.46145192908744898</v>
      </c>
      <c r="G145">
        <v>-1.2599958227378401</v>
      </c>
      <c r="H145">
        <v>2.2350649668964002</v>
      </c>
      <c r="I145">
        <v>2.8126470444005398</v>
      </c>
      <c r="J145">
        <v>2.8126470444005398</v>
      </c>
    </row>
    <row r="146" spans="2:10">
      <c r="B146">
        <v>0.70374634821104098</v>
      </c>
      <c r="C146">
        <v>-9.2271331349479596E-2</v>
      </c>
      <c r="D146">
        <v>-0.250313021811849</v>
      </c>
      <c r="E146">
        <v>6.03092922611781E-2</v>
      </c>
      <c r="G146">
        <v>-1.35914287363579</v>
      </c>
      <c r="H146">
        <v>-0.23269571642384801</v>
      </c>
      <c r="I146">
        <v>1.27840724044836</v>
      </c>
      <c r="J146">
        <v>1.27840724044836</v>
      </c>
    </row>
    <row r="147" spans="2:10">
      <c r="B147">
        <v>-0.62680452259462505</v>
      </c>
      <c r="C147">
        <v>0.46427149802184398</v>
      </c>
      <c r="D147">
        <v>-0.24968801985872299</v>
      </c>
      <c r="E147">
        <v>0.65827962362599401</v>
      </c>
      <c r="G147">
        <v>1.2351835310439001</v>
      </c>
      <c r="H147">
        <v>0.56593173930264096</v>
      </c>
      <c r="I147">
        <v>3.1403783908211298</v>
      </c>
      <c r="J147">
        <v>3.1403783908211298</v>
      </c>
    </row>
    <row r="148" spans="2:10">
      <c r="B148">
        <v>0.88501997648495501</v>
      </c>
      <c r="C148">
        <v>-9.8753581839332596E-2</v>
      </c>
      <c r="D148">
        <v>-0.49751346401137703</v>
      </c>
      <c r="E148">
        <v>2.0311123772556301</v>
      </c>
      <c r="G148">
        <v>1.4558876791555799</v>
      </c>
      <c r="H148">
        <v>0.43185114492320098</v>
      </c>
      <c r="I148">
        <v>1.72647848412623</v>
      </c>
      <c r="J148">
        <v>1.72647848412623</v>
      </c>
    </row>
    <row r="149" spans="2:10">
      <c r="B149">
        <v>-2.5654225995690498</v>
      </c>
      <c r="C149">
        <v>0.85373355624858505</v>
      </c>
      <c r="D149">
        <v>-0.49505051598561101</v>
      </c>
      <c r="E149">
        <v>-0.77917320509995303</v>
      </c>
      <c r="G149">
        <v>-0.53895708523464203</v>
      </c>
      <c r="H149">
        <v>0.29151739612859701</v>
      </c>
      <c r="I149">
        <v>2.0478042048380898</v>
      </c>
      <c r="J149">
        <v>2.0478042048380898</v>
      </c>
    </row>
    <row r="150" spans="2:10">
      <c r="B150">
        <v>0.53532170319425598</v>
      </c>
      <c r="C150">
        <v>0.282551922343657</v>
      </c>
      <c r="D150">
        <v>-0.246609249519366</v>
      </c>
      <c r="E150">
        <v>-0.97894166752561196</v>
      </c>
      <c r="G150">
        <v>4.5265547585572099</v>
      </c>
      <c r="H150">
        <v>0.237425227584936</v>
      </c>
      <c r="I150">
        <v>2.6332581313208698</v>
      </c>
      <c r="J150">
        <v>2.6332581313208698</v>
      </c>
    </row>
    <row r="151" spans="2:10">
      <c r="B151">
        <v>-2.2011340553755199</v>
      </c>
      <c r="C151">
        <v>-0.37882828272375901</v>
      </c>
      <c r="D151">
        <v>-0.24600258408619899</v>
      </c>
      <c r="E151">
        <v>-0.13053081267135999</v>
      </c>
      <c r="G151">
        <v>1.3673575661850901</v>
      </c>
      <c r="H151">
        <v>0.38113268263509797</v>
      </c>
      <c r="I151">
        <v>-0.127362669414254</v>
      </c>
      <c r="J151">
        <v>-0.127362669414254</v>
      </c>
    </row>
    <row r="152" spans="2:10">
      <c r="B152">
        <v>2.6453351257712798</v>
      </c>
      <c r="C152">
        <v>1.09230831085392</v>
      </c>
      <c r="D152">
        <v>-0.24539889615670099</v>
      </c>
      <c r="E152">
        <v>-0.43162737577088101</v>
      </c>
      <c r="G152">
        <v>-1.0396860231899701</v>
      </c>
      <c r="H152">
        <v>0.70231711696357002</v>
      </c>
      <c r="I152">
        <v>-4.30869067543171</v>
      </c>
      <c r="J152">
        <v>-4.30869067543171</v>
      </c>
    </row>
    <row r="153" spans="2:10">
      <c r="B153">
        <v>-0.72264807976694101</v>
      </c>
      <c r="C153">
        <v>0.38967163983812703</v>
      </c>
      <c r="D153">
        <v>-0.24479816386397599</v>
      </c>
      <c r="E153">
        <v>-0.61512863738043599</v>
      </c>
      <c r="G153">
        <v>0.33518120540099999</v>
      </c>
      <c r="H153">
        <v>1.2039393275077299</v>
      </c>
      <c r="I153">
        <v>-0.47684392952709198</v>
      </c>
      <c r="J153">
        <v>-0.47684392952709198</v>
      </c>
    </row>
    <row r="154" spans="2:10">
      <c r="B154">
        <v>2.1158238455795999</v>
      </c>
      <c r="C154">
        <v>0.18067820837865201</v>
      </c>
      <c r="D154">
        <v>-0.24420036555517299</v>
      </c>
      <c r="E154">
        <v>-5.5526269036931301E-2</v>
      </c>
      <c r="G154">
        <v>-0.79595149097366402</v>
      </c>
      <c r="H154">
        <v>0.54561621541233796</v>
      </c>
      <c r="I154">
        <v>-2.4743821321027299</v>
      </c>
      <c r="J154">
        <v>-2.4743821321027299</v>
      </c>
    </row>
    <row r="155" spans="2:10">
      <c r="B155">
        <v>0.80605827826127596</v>
      </c>
      <c r="C155">
        <v>0.26200824432680703</v>
      </c>
      <c r="D155">
        <v>-0.243605479788158</v>
      </c>
      <c r="E155">
        <v>-0.92496747305771598</v>
      </c>
      <c r="G155">
        <v>0.12791565277706199</v>
      </c>
      <c r="H155">
        <v>0.28787614014646601</v>
      </c>
      <c r="I155">
        <v>-5.4941663031861498</v>
      </c>
      <c r="J155">
        <v>-5.4941663031860903</v>
      </c>
    </row>
    <row r="156" spans="2:10">
      <c r="B156">
        <v>1.8153432432657199</v>
      </c>
      <c r="C156">
        <v>1.357988494854</v>
      </c>
      <c r="D156">
        <v>-0.24301348532915801</v>
      </c>
      <c r="E156">
        <v>-1.3421222586449799</v>
      </c>
      <c r="G156">
        <v>-1.3891285493976999</v>
      </c>
      <c r="H156">
        <v>0.83718065463580205</v>
      </c>
      <c r="I156">
        <v>-11.075461534374</v>
      </c>
      <c r="J156">
        <v>-11.075461534374099</v>
      </c>
    </row>
    <row r="157" spans="2:10">
      <c r="B157">
        <v>-0.24980032989731199</v>
      </c>
      <c r="C157">
        <v>-0.46161818347286498</v>
      </c>
      <c r="D157">
        <v>-0.48426244757879999</v>
      </c>
      <c r="E157">
        <v>0.29500363265388801</v>
      </c>
      <c r="G157">
        <v>0.139996955059701</v>
      </c>
      <c r="H157">
        <v>0.437244032226204</v>
      </c>
      <c r="I157">
        <v>-0.30179902801307901</v>
      </c>
      <c r="J157">
        <v>-0.30179902801307901</v>
      </c>
    </row>
    <row r="158" spans="2:10">
      <c r="B158">
        <v>-1.0280336885092001</v>
      </c>
      <c r="C158">
        <v>1.6271741361326799</v>
      </c>
      <c r="D158">
        <v>0</v>
      </c>
      <c r="E158">
        <v>0.91139780647658297</v>
      </c>
      <c r="G158">
        <v>0.62931152966314097</v>
      </c>
      <c r="H158">
        <v>0.24423358459171099</v>
      </c>
      <c r="I158">
        <v>-4.9005864488474904</v>
      </c>
      <c r="J158">
        <v>-4.9005864488474904</v>
      </c>
    </row>
    <row r="159" spans="2:10">
      <c r="B159">
        <v>2.5266718802016599</v>
      </c>
      <c r="C159">
        <v>1.45893380967385</v>
      </c>
      <c r="D159">
        <v>-0.24125464053838599</v>
      </c>
      <c r="E159">
        <v>1.1954990634331999</v>
      </c>
      <c r="G159">
        <v>0.53899090170818897</v>
      </c>
      <c r="H159">
        <v>0.164435802427818</v>
      </c>
      <c r="I159">
        <v>5.2675309799843699</v>
      </c>
      <c r="J159">
        <v>5.2675309799843699</v>
      </c>
    </row>
    <row r="160" spans="2:10">
      <c r="B160">
        <v>-2.8764680875456201</v>
      </c>
      <c r="C160">
        <v>5.1783360824686001E-2</v>
      </c>
      <c r="D160">
        <v>-0.24067400305648301</v>
      </c>
      <c r="E160">
        <v>1.93735929847757</v>
      </c>
      <c r="G160">
        <v>-0.490346037662789</v>
      </c>
      <c r="H160">
        <v>9.1243986365611804E-2</v>
      </c>
      <c r="I160">
        <v>1.7095523069115801</v>
      </c>
      <c r="J160">
        <v>1.7095523069115801</v>
      </c>
    </row>
    <row r="161" spans="2:10">
      <c r="B161">
        <v>-2.2897081383289901</v>
      </c>
      <c r="C161">
        <v>0.46195081689813799</v>
      </c>
      <c r="D161">
        <v>-0.24009615375388199</v>
      </c>
      <c r="E161">
        <v>-1.25785771702342</v>
      </c>
      <c r="G161">
        <v>-0.583568643943011</v>
      </c>
      <c r="H161">
        <v>0.56287345437658598</v>
      </c>
      <c r="I161">
        <v>-3.16103908782071</v>
      </c>
      <c r="J161">
        <v>-3.16103908782071</v>
      </c>
    </row>
    <row r="162" spans="2:10">
      <c r="B162">
        <v>0.96722388762503897</v>
      </c>
      <c r="C162">
        <v>-6.8808371154489095E-2</v>
      </c>
      <c r="D162">
        <v>-0.23952107259543701</v>
      </c>
      <c r="E162">
        <v>-0.87894408052235296</v>
      </c>
      <c r="G162">
        <v>0.73803657404334899</v>
      </c>
      <c r="H162">
        <v>-0.19139948643868401</v>
      </c>
      <c r="I162">
        <v>-4.9765731755014704</v>
      </c>
      <c r="J162">
        <v>-4.9765731755014704</v>
      </c>
    </row>
    <row r="163" spans="2:10">
      <c r="B163">
        <v>6.3275136261131602</v>
      </c>
      <c r="C163">
        <v>1.18056644087841</v>
      </c>
      <c r="D163">
        <v>-0.23894873973813399</v>
      </c>
      <c r="E163">
        <v>-1.2365646994146999</v>
      </c>
      <c r="G163">
        <v>1.98495465756707</v>
      </c>
      <c r="H163">
        <v>0.78998823294278997</v>
      </c>
      <c r="I163">
        <v>-3.7855999283551398</v>
      </c>
      <c r="J163">
        <v>-3.7855999283551398</v>
      </c>
    </row>
    <row r="164" spans="2:10">
      <c r="B164">
        <v>0.47893071239093399</v>
      </c>
      <c r="C164">
        <v>0.71085478230384103</v>
      </c>
      <c r="D164">
        <v>-0.47619137602438899</v>
      </c>
      <c r="E164">
        <v>-1.0584955195455501</v>
      </c>
      <c r="G164">
        <v>0.60005155162377799</v>
      </c>
      <c r="H164">
        <v>0.40690906070778998</v>
      </c>
      <c r="I164">
        <v>-3.8287089603012099</v>
      </c>
      <c r="J164">
        <v>-3.8287089603012099</v>
      </c>
    </row>
    <row r="165" spans="2:10">
      <c r="B165">
        <v>1.1427555564916401</v>
      </c>
      <c r="C165">
        <v>1.4728615793794699</v>
      </c>
      <c r="D165">
        <v>-0.237248035363052</v>
      </c>
      <c r="E165">
        <v>0.43259393326868301</v>
      </c>
      <c r="G165">
        <v>2.8045545362145998</v>
      </c>
      <c r="H165">
        <v>1.3935170732111099E-2</v>
      </c>
      <c r="I165">
        <v>-6.2116507082724297</v>
      </c>
      <c r="J165">
        <v>-6.2116507082724297</v>
      </c>
    </row>
    <row r="166" spans="2:10">
      <c r="B166">
        <v>0.92553692587637204</v>
      </c>
      <c r="C166">
        <v>0.92723469542016801</v>
      </c>
      <c r="D166">
        <v>-0.47281411959460201</v>
      </c>
      <c r="E166">
        <v>-0.35451157307171899</v>
      </c>
      <c r="G166">
        <v>0.75142076870025698</v>
      </c>
      <c r="H166">
        <v>0.65195109997659995</v>
      </c>
      <c r="I166">
        <v>-3.3671277999837099</v>
      </c>
      <c r="J166">
        <v>-3.3671277999837099</v>
      </c>
    </row>
    <row r="167" spans="2:10">
      <c r="B167">
        <v>0.54815521754369501</v>
      </c>
      <c r="C167">
        <v>2.2587121458444099</v>
      </c>
      <c r="D167">
        <v>-0.23557136924588901</v>
      </c>
      <c r="E167">
        <v>-0.70637470034286098</v>
      </c>
      <c r="G167">
        <v>0.40203580498069902</v>
      </c>
      <c r="H167">
        <v>0.88816316576003396</v>
      </c>
      <c r="I167">
        <v>10.511684402584001</v>
      </c>
      <c r="J167">
        <v>10.511684402584001</v>
      </c>
    </row>
    <row r="168" spans="2:10">
      <c r="B168">
        <v>2.2174962308149602</v>
      </c>
      <c r="C168">
        <v>-0.260377411560683</v>
      </c>
      <c r="D168">
        <v>-0.46948443042077798</v>
      </c>
      <c r="E168">
        <v>-1.27685469163619</v>
      </c>
      <c r="G168">
        <v>-4.8062027091624504</v>
      </c>
      <c r="H168">
        <v>-1.2240812609945801E-2</v>
      </c>
      <c r="I168">
        <v>12.4067891041917</v>
      </c>
      <c r="J168">
        <v>12.4067891041917</v>
      </c>
    </row>
    <row r="169" spans="2:10">
      <c r="B169">
        <v>0.98977198213503903</v>
      </c>
      <c r="C169">
        <v>1.0150145321553099</v>
      </c>
      <c r="D169">
        <v>-0.70011954589833203</v>
      </c>
      <c r="E169">
        <v>-0.29479401759523799</v>
      </c>
      <c r="G169">
        <v>-0.81966936714474103</v>
      </c>
      <c r="H169">
        <v>-0.42971848488866699</v>
      </c>
      <c r="I169">
        <v>3.1624425289982701</v>
      </c>
      <c r="J169">
        <v>3.1624425289982701</v>
      </c>
    </row>
    <row r="170" spans="2:10">
      <c r="B170">
        <v>0.118262465455132</v>
      </c>
      <c r="C170">
        <v>0.60361604796099799</v>
      </c>
      <c r="D170">
        <v>-0.92593254127967795</v>
      </c>
      <c r="E170">
        <v>1.2148024951960401</v>
      </c>
      <c r="G170">
        <v>0.68835992132108004</v>
      </c>
      <c r="H170">
        <v>0.81317530167643803</v>
      </c>
      <c r="I170">
        <v>6.2584641335927804</v>
      </c>
      <c r="J170">
        <v>6.2584641335927804</v>
      </c>
    </row>
    <row r="171" spans="2:10">
      <c r="B171">
        <v>9.8142569034905605E-2</v>
      </c>
      <c r="C171">
        <v>4.5107397902484098E-3</v>
      </c>
      <c r="D171">
        <v>-0.68886609951854905</v>
      </c>
      <c r="E171">
        <v>0.64369732434611604</v>
      </c>
      <c r="G171">
        <v>0.73109659257062298</v>
      </c>
      <c r="H171">
        <v>0.63450771002811701</v>
      </c>
      <c r="I171">
        <v>9.0169603336976802</v>
      </c>
      <c r="J171">
        <v>9.0169603336976802</v>
      </c>
    </row>
    <row r="172" spans="2:10">
      <c r="B172">
        <v>2.28792797771735</v>
      </c>
      <c r="C172">
        <v>1.21597013530072</v>
      </c>
      <c r="D172">
        <v>-0.45662179795809299</v>
      </c>
      <c r="E172">
        <v>1.25572024364593</v>
      </c>
      <c r="G172">
        <v>-0.13391797201802499</v>
      </c>
      <c r="H172">
        <v>-0.74308658688676099</v>
      </c>
      <c r="I172">
        <v>-3.2814376591773602</v>
      </c>
      <c r="J172">
        <v>-3.2814376591773602</v>
      </c>
    </row>
    <row r="173" spans="2:10">
      <c r="B173">
        <v>-1.09253635062538</v>
      </c>
      <c r="C173">
        <v>0.345494634279987</v>
      </c>
      <c r="D173">
        <v>-0.681046900252682</v>
      </c>
      <c r="E173">
        <v>-1.21731848295684</v>
      </c>
      <c r="G173">
        <v>6.2742953450936098E-2</v>
      </c>
      <c r="H173">
        <v>1.0479778707793901</v>
      </c>
      <c r="I173">
        <v>-4.5035143994914497</v>
      </c>
      <c r="J173">
        <v>-4.5035143994914497</v>
      </c>
    </row>
    <row r="174" spans="2:10">
      <c r="B174">
        <v>3.0215060722569498</v>
      </c>
      <c r="C174">
        <v>-0.11293288567463799</v>
      </c>
      <c r="D174">
        <v>0</v>
      </c>
      <c r="E174">
        <v>-0.70809127494899804</v>
      </c>
      <c r="G174">
        <v>0.87429609611484704</v>
      </c>
      <c r="H174">
        <v>-0.61873224579028396</v>
      </c>
      <c r="I174">
        <v>-1.86623461216743</v>
      </c>
      <c r="J174">
        <v>-1.86623461216743</v>
      </c>
    </row>
    <row r="175" spans="2:10">
      <c r="B175">
        <v>-1.1737018331406299</v>
      </c>
      <c r="C175">
        <v>0.99358622766527604</v>
      </c>
      <c r="D175">
        <v>17.323965856505001</v>
      </c>
      <c r="E175">
        <v>0.61505447756524201</v>
      </c>
      <c r="G175">
        <v>1.4878596021456501</v>
      </c>
      <c r="H175">
        <v>0.425093198658544</v>
      </c>
      <c r="I175">
        <v>-4.3163997422602698</v>
      </c>
      <c r="J175">
        <v>-4.3163997422603302</v>
      </c>
    </row>
    <row r="176" spans="2:10">
      <c r="B176">
        <v>1.7363791538920701</v>
      </c>
      <c r="C176">
        <v>0.29697927533027302</v>
      </c>
      <c r="D176">
        <v>-0.44345970678656998</v>
      </c>
      <c r="E176">
        <v>-0.94373182515329201</v>
      </c>
      <c r="G176">
        <v>0.13732721780741</v>
      </c>
      <c r="H176">
        <v>-5.73177745225735E-2</v>
      </c>
      <c r="I176">
        <v>1.9975829937629299</v>
      </c>
      <c r="J176">
        <v>1.9975829937629901</v>
      </c>
    </row>
    <row r="177" spans="2:10">
      <c r="B177">
        <v>-1.97631434538982</v>
      </c>
      <c r="C177">
        <v>0.40930491713811501</v>
      </c>
      <c r="D177">
        <v>-0.88106296821547403</v>
      </c>
      <c r="E177">
        <v>0.66168084264517102</v>
      </c>
      <c r="G177">
        <v>0.93801453414073399</v>
      </c>
      <c r="H177">
        <v>-0.13919669954748301</v>
      </c>
      <c r="I177">
        <v>3.2523669631247598</v>
      </c>
      <c r="J177">
        <v>3.2523669631247598</v>
      </c>
    </row>
    <row r="178" spans="2:10">
      <c r="B178">
        <v>-4.9756823341858798</v>
      </c>
      <c r="C178">
        <v>0.40251239734783401</v>
      </c>
      <c r="D178">
        <v>-0.65574005461590501</v>
      </c>
      <c r="E178">
        <v>0.49746261531601599</v>
      </c>
      <c r="G178">
        <v>1.2371557435852201</v>
      </c>
      <c r="H178">
        <v>0.45182313144181302</v>
      </c>
      <c r="I178">
        <v>-0.23404160082702699</v>
      </c>
      <c r="J178">
        <v>-0.234041600827084</v>
      </c>
    </row>
    <row r="179" spans="2:10">
      <c r="B179">
        <v>0.76010833589248294</v>
      </c>
      <c r="C179">
        <v>-0.17044456198067301</v>
      </c>
      <c r="D179">
        <v>-0.86768440256889801</v>
      </c>
      <c r="E179">
        <v>-1.06235170211937</v>
      </c>
      <c r="G179">
        <v>-0.57923159138465496</v>
      </c>
      <c r="H179">
        <v>0.76962196924091597</v>
      </c>
      <c r="I179">
        <v>8.7063706200449396</v>
      </c>
      <c r="J179">
        <v>8.7063706200449893</v>
      </c>
    </row>
    <row r="180" spans="2:10">
      <c r="B180">
        <v>2.1813878054684301</v>
      </c>
      <c r="C180">
        <v>0.21820586247645199</v>
      </c>
      <c r="D180">
        <v>84.184588708531095</v>
      </c>
      <c r="E180">
        <v>-1.3239127314751999</v>
      </c>
      <c r="G180">
        <v>-0.92117933606993996</v>
      </c>
      <c r="H180">
        <v>-0.39753765466582502</v>
      </c>
      <c r="I180">
        <v>1.3227083089676099</v>
      </c>
      <c r="J180">
        <v>1.3227083089676099</v>
      </c>
    </row>
    <row r="181" spans="2:10">
      <c r="B181">
        <v>0.841887270564598</v>
      </c>
      <c r="C181">
        <v>-0.45072899443402997</v>
      </c>
      <c r="D181">
        <v>-1.0627092574286501</v>
      </c>
      <c r="E181">
        <v>1.05460322895553</v>
      </c>
      <c r="G181">
        <v>0.42177365181436199</v>
      </c>
      <c r="H181">
        <v>0.40586961593868398</v>
      </c>
      <c r="I181">
        <v>-4.0155145210859997</v>
      </c>
      <c r="J181">
        <v>-4.0155145210859997</v>
      </c>
    </row>
    <row r="182" spans="2:10">
      <c r="B182">
        <v>0.76924825989118495</v>
      </c>
      <c r="C182">
        <v>-6.4217580470938201E-2</v>
      </c>
      <c r="D182">
        <v>-1.0515343999522899</v>
      </c>
      <c r="E182">
        <v>0.53621143588933895</v>
      </c>
      <c r="G182">
        <v>1.46608571322639</v>
      </c>
      <c r="H182">
        <v>0.42139468631393101</v>
      </c>
      <c r="I182">
        <v>-4.8071786320535397</v>
      </c>
      <c r="J182">
        <v>-4.8071786320535397</v>
      </c>
    </row>
    <row r="183" spans="2:10">
      <c r="B183">
        <v>1.29534348539289</v>
      </c>
      <c r="C183">
        <v>2.5896943747341101E-2</v>
      </c>
      <c r="D183">
        <v>-0.625653761430499</v>
      </c>
      <c r="E183">
        <v>1.5819992053973799</v>
      </c>
      <c r="G183">
        <v>-0.44635423049317102</v>
      </c>
      <c r="H183">
        <v>-1.0296004183613801</v>
      </c>
      <c r="I183">
        <v>-13.0595549160858</v>
      </c>
      <c r="J183">
        <v>-13.0595549160858</v>
      </c>
    </row>
    <row r="184" spans="2:10">
      <c r="B184">
        <v>0.29548317226658599</v>
      </c>
      <c r="C184">
        <v>0.49398993506440497</v>
      </c>
      <c r="D184">
        <v>-1.0341353794732999</v>
      </c>
      <c r="E184">
        <v>1.7415206628067399</v>
      </c>
      <c r="G184">
        <v>-0.92247560620472802</v>
      </c>
      <c r="H184">
        <v>1.11576521822246</v>
      </c>
      <c r="I184">
        <v>-3.7606844896730802</v>
      </c>
      <c r="J184">
        <v>-3.7606844896730802</v>
      </c>
    </row>
    <row r="185" spans="2:10">
      <c r="B185">
        <v>-0.73771329070609704</v>
      </c>
      <c r="C185">
        <v>-0.29466914300667202</v>
      </c>
      <c r="D185">
        <v>-0.81967672041787398</v>
      </c>
      <c r="E185">
        <v>-9.16682346324936E-2</v>
      </c>
      <c r="G185">
        <v>-1.3630381670522</v>
      </c>
      <c r="H185">
        <v>0.35480108692479501</v>
      </c>
      <c r="I185">
        <v>-6.5131273618000298</v>
      </c>
      <c r="J185">
        <v>-6.5131273618000298</v>
      </c>
    </row>
    <row r="186" spans="2:10">
      <c r="B186">
        <v>-1.9410499045876599</v>
      </c>
      <c r="C186">
        <v>-0.92301385252318402</v>
      </c>
      <c r="D186">
        <v>-0.610378293801773</v>
      </c>
      <c r="E186">
        <v>-1.0573060477379E-2</v>
      </c>
      <c r="G186">
        <v>0.17272458906944599</v>
      </c>
      <c r="H186">
        <v>-1.49419011462442E-2</v>
      </c>
      <c r="I186">
        <v>8.3172854553972702</v>
      </c>
      <c r="J186">
        <v>8.3172854553973306</v>
      </c>
    </row>
    <row r="187" spans="2:10">
      <c r="B187">
        <v>-2.65853737723836</v>
      </c>
      <c r="C187">
        <v>-0.14774459222365999</v>
      </c>
      <c r="D187">
        <v>-1.2096921708828701</v>
      </c>
      <c r="E187">
        <v>-0.52482290109985796</v>
      </c>
      <c r="G187">
        <v>-6.0423332629735604</v>
      </c>
      <c r="H187">
        <v>0.54561909917561002</v>
      </c>
      <c r="I187">
        <v>37.465342179189101</v>
      </c>
      <c r="J187">
        <v>37.465342179189001</v>
      </c>
    </row>
    <row r="188" spans="2:10">
      <c r="B188">
        <v>0.98770307188067397</v>
      </c>
      <c r="C188">
        <v>-1.1617321381429</v>
      </c>
      <c r="D188">
        <v>-1.39305735359466</v>
      </c>
      <c r="E188">
        <v>0.26429629021902301</v>
      </c>
      <c r="G188">
        <v>4.3763037105106797</v>
      </c>
      <c r="H188">
        <v>0.20051044581902</v>
      </c>
      <c r="I188">
        <v>20.154483021365301</v>
      </c>
      <c r="J188">
        <v>20.154483021365301</v>
      </c>
    </row>
    <row r="189" spans="2:10">
      <c r="B189">
        <v>0.31314315464282999</v>
      </c>
      <c r="C189">
        <v>-1.03739550612892</v>
      </c>
      <c r="D189">
        <v>9.0936867489879205</v>
      </c>
      <c r="E189">
        <v>0.37617450352563703</v>
      </c>
      <c r="G189">
        <v>0.57008970583456198</v>
      </c>
      <c r="H189">
        <v>-6.7220988778842597E-2</v>
      </c>
      <c r="I189">
        <v>8.8905721868115997</v>
      </c>
      <c r="J189">
        <v>8.8905721868115997</v>
      </c>
    </row>
    <row r="190" spans="2:10">
      <c r="B190">
        <v>0.136238565681708</v>
      </c>
      <c r="C190">
        <v>-1.94456819250166</v>
      </c>
      <c r="D190">
        <v>-0.97561749453649305</v>
      </c>
      <c r="E190">
        <v>0.23612033817713099</v>
      </c>
      <c r="G190">
        <v>1.3576645352546799</v>
      </c>
      <c r="H190">
        <v>-0.48195274573095098</v>
      </c>
      <c r="I190">
        <v>-8.7600177095606</v>
      </c>
      <c r="J190">
        <v>-8.7600177095606</v>
      </c>
    </row>
    <row r="191" spans="2:10">
      <c r="B191">
        <v>-0.89712866022193805</v>
      </c>
      <c r="C191">
        <v>-2.9170999483160398</v>
      </c>
      <c r="D191">
        <v>-0.77369825021526095</v>
      </c>
      <c r="E191">
        <v>-0.84594744076712203</v>
      </c>
      <c r="G191">
        <v>0.348100644450824</v>
      </c>
      <c r="H191">
        <v>-0.20717634579227701</v>
      </c>
      <c r="I191">
        <v>-17.021485463909801</v>
      </c>
      <c r="J191">
        <v>-17.021485463909801</v>
      </c>
    </row>
    <row r="192" spans="2:10">
      <c r="B192">
        <v>-4.0672422098688799</v>
      </c>
      <c r="C192">
        <v>-1.2121901709976399</v>
      </c>
      <c r="D192">
        <v>-0.767758089903396</v>
      </c>
      <c r="E192">
        <v>0.75851280457618298</v>
      </c>
      <c r="G192">
        <v>-0.40603173876894499</v>
      </c>
      <c r="H192">
        <v>0.20246252329525299</v>
      </c>
      <c r="I192">
        <v>-14.0160809921998</v>
      </c>
      <c r="J192">
        <v>-14.016080992199701</v>
      </c>
    </row>
    <row r="193" spans="7:10">
      <c r="G193">
        <v>-0.51367703264935505</v>
      </c>
      <c r="H193">
        <v>-0.704441572762732</v>
      </c>
      <c r="I193">
        <v>-19.842773368058602</v>
      </c>
      <c r="J193">
        <v>-19.842773368058701</v>
      </c>
    </row>
    <row r="194" spans="7:10">
      <c r="G194">
        <v>0.42200818457337202</v>
      </c>
      <c r="H194">
        <v>-0.398227848341207</v>
      </c>
      <c r="I194">
        <v>-4.0139167590344904</v>
      </c>
      <c r="J194">
        <v>-4.0139167590344904</v>
      </c>
    </row>
    <row r="195" spans="7:10">
      <c r="G195">
        <v>-2.3352838106800999</v>
      </c>
      <c r="H195">
        <v>0.72422467260270196</v>
      </c>
      <c r="I195">
        <v>3.9008420501007199</v>
      </c>
      <c r="J195">
        <v>3.9008420501007199</v>
      </c>
    </row>
    <row r="196" spans="7:10">
      <c r="G196">
        <v>-0.299466284659616</v>
      </c>
      <c r="H196">
        <v>0.45057817119038601</v>
      </c>
      <c r="I196">
        <v>-0.15131045937818</v>
      </c>
      <c r="J196">
        <v>-0.15131045937818</v>
      </c>
    </row>
    <row r="197" spans="7:10">
      <c r="G197">
        <v>0.32578273383478501</v>
      </c>
      <c r="H197">
        <v>0.15705721175498899</v>
      </c>
      <c r="I197">
        <v>-3.5045665336343199</v>
      </c>
      <c r="J197">
        <v>-3.5045665336343199</v>
      </c>
    </row>
    <row r="198" spans="7:10">
      <c r="G198">
        <v>1.6629978574839599</v>
      </c>
      <c r="H198">
        <v>0.129229275733792</v>
      </c>
      <c r="I198">
        <v>1.8575706621872401</v>
      </c>
      <c r="J198">
        <v>1.8575706621872401</v>
      </c>
    </row>
    <row r="199" spans="7:10">
      <c r="G199">
        <v>-1.16350167073404</v>
      </c>
      <c r="H199">
        <v>-4.4970006612459201E-2</v>
      </c>
      <c r="I199">
        <v>2.8006142177730502</v>
      </c>
      <c r="J199">
        <v>2.8006142177730502</v>
      </c>
    </row>
    <row r="200" spans="7:10">
      <c r="G200">
        <v>1.73080922694135</v>
      </c>
      <c r="H200">
        <v>0.29648854962277899</v>
      </c>
      <c r="I200">
        <v>1.24568601890064</v>
      </c>
      <c r="J200">
        <v>1.24568601890064</v>
      </c>
    </row>
    <row r="201" spans="7:10">
      <c r="G201">
        <v>-7.3714610047772994E-2</v>
      </c>
      <c r="H201">
        <v>0.28101863937939697</v>
      </c>
      <c r="I201">
        <v>4.2809889986926404</v>
      </c>
      <c r="J201">
        <v>4.2809889986926404</v>
      </c>
    </row>
    <row r="202" spans="7:10">
      <c r="G202">
        <v>0.40547743757127802</v>
      </c>
      <c r="H202">
        <v>3.2402706237462602E-2</v>
      </c>
      <c r="I202">
        <v>-3.03788824290092</v>
      </c>
      <c r="J202">
        <v>-3.03788824290086</v>
      </c>
    </row>
    <row r="203" spans="7:10">
      <c r="G203">
        <v>0.66965292714417102</v>
      </c>
      <c r="H203">
        <v>-0.80173862529289897</v>
      </c>
      <c r="I203">
        <v>-12.2427297320418</v>
      </c>
      <c r="J203">
        <v>-12.2427297320418</v>
      </c>
    </row>
    <row r="204" spans="7:10">
      <c r="G204">
        <v>0.190362881709291</v>
      </c>
      <c r="H204">
        <v>0.42629266550022799</v>
      </c>
      <c r="I204">
        <v>-6.5067730256109799</v>
      </c>
      <c r="J204">
        <v>-6.5067730256109799</v>
      </c>
    </row>
    <row r="205" spans="7:10">
      <c r="G205">
        <v>-1.3759751651607499</v>
      </c>
      <c r="H205">
        <v>0.69022382175961605</v>
      </c>
      <c r="I205">
        <v>-0.83973978357266799</v>
      </c>
      <c r="J205">
        <v>-0.83973978357266799</v>
      </c>
    </row>
    <row r="206" spans="7:10">
      <c r="G206">
        <v>-1.0803973548194701</v>
      </c>
      <c r="H206">
        <v>-9.1026667220035107E-2</v>
      </c>
      <c r="I206">
        <v>1.86495967612254</v>
      </c>
      <c r="J206">
        <v>1.86495967612254</v>
      </c>
    </row>
    <row r="207" spans="7:10">
      <c r="G207">
        <v>0.60042029081563397</v>
      </c>
      <c r="H207">
        <v>0.20609734161416801</v>
      </c>
      <c r="I207">
        <v>5.7750849681386596</v>
      </c>
      <c r="J207">
        <v>5.7750849681386596</v>
      </c>
    </row>
    <row r="208" spans="7:10">
      <c r="G208">
        <v>-1.8938279261447499</v>
      </c>
      <c r="H208">
        <v>-0.296348943554676</v>
      </c>
      <c r="I208">
        <v>7.64304652358675</v>
      </c>
      <c r="J208">
        <v>7.64304652358675</v>
      </c>
    </row>
    <row r="209" spans="7:10">
      <c r="G209">
        <v>0.41014842698558601</v>
      </c>
      <c r="H209">
        <v>0.138431435187329</v>
      </c>
      <c r="I209">
        <v>5.1011942026285597</v>
      </c>
      <c r="J209">
        <v>5.1011942026285597</v>
      </c>
    </row>
    <row r="210" spans="7:10">
      <c r="G210">
        <v>0.78159037632065098</v>
      </c>
      <c r="H210">
        <v>0.46740895073133998</v>
      </c>
      <c r="I210">
        <v>-0.73999439572082804</v>
      </c>
      <c r="J210">
        <v>-0.73999439572082804</v>
      </c>
    </row>
    <row r="211" spans="7:10">
      <c r="G211">
        <v>-2.2183699292725099E-2</v>
      </c>
      <c r="H211">
        <v>-0.65645933786714805</v>
      </c>
      <c r="I211">
        <v>-2.7268928221683999</v>
      </c>
      <c r="J211">
        <v>-2.7268928221683999</v>
      </c>
    </row>
    <row r="212" spans="7:10">
      <c r="G212">
        <v>0.43713982715917199</v>
      </c>
      <c r="H212">
        <v>0.53786350221974999</v>
      </c>
      <c r="I212">
        <v>-0.160906949864</v>
      </c>
      <c r="J212">
        <v>-0.160906949864</v>
      </c>
    </row>
    <row r="213" spans="7:10">
      <c r="G213">
        <v>1.3216771189040599</v>
      </c>
      <c r="H213">
        <v>0.169612064983482</v>
      </c>
      <c r="I213">
        <v>-9.8204182697827509E-3</v>
      </c>
      <c r="J213">
        <v>-9.8204182697827509E-3</v>
      </c>
    </row>
    <row r="214" spans="7:10">
      <c r="G214">
        <v>-0.47677386919951897</v>
      </c>
      <c r="H214">
        <v>-6.1870805473290602E-2</v>
      </c>
      <c r="I214">
        <v>-5.2643713816628397</v>
      </c>
      <c r="J214">
        <v>-5.2643713816628397</v>
      </c>
    </row>
    <row r="215" spans="7:10">
      <c r="G215">
        <v>0.52895362655010603</v>
      </c>
      <c r="H215">
        <v>-0.57431805079562503</v>
      </c>
      <c r="I215">
        <v>-8.4079445383783291</v>
      </c>
      <c r="J215">
        <v>-8.4079445383783291</v>
      </c>
    </row>
    <row r="216" spans="7:10">
      <c r="G216">
        <v>-0.27527563604934402</v>
      </c>
      <c r="H216">
        <v>0.77184192554381104</v>
      </c>
      <c r="I216">
        <v>-1.18063476243725</v>
      </c>
      <c r="J216">
        <v>-1.18063476243725</v>
      </c>
    </row>
    <row r="217" spans="7:10">
      <c r="G217">
        <v>0.58441043925279301</v>
      </c>
      <c r="H217">
        <v>0.70721197799196001</v>
      </c>
      <c r="I217">
        <v>3.3567230713963201</v>
      </c>
      <c r="J217">
        <v>3.3567230713963201</v>
      </c>
    </row>
    <row r="218" spans="7:10">
      <c r="G218">
        <v>-1.17946439241103</v>
      </c>
      <c r="H218">
        <v>-8.7049856526732597E-2</v>
      </c>
      <c r="I218">
        <v>2.1880019990844599</v>
      </c>
      <c r="J218">
        <v>2.1880019990844599</v>
      </c>
    </row>
    <row r="219" spans="7:10">
      <c r="G219">
        <v>-1.17398170235066</v>
      </c>
      <c r="H219">
        <v>0.283609354399744</v>
      </c>
      <c r="I219">
        <v>2.58250420050959</v>
      </c>
      <c r="J219">
        <v>2.58250420050959</v>
      </c>
    </row>
    <row r="220" spans="7:10">
      <c r="G220">
        <v>0.31244322425482102</v>
      </c>
      <c r="H220">
        <v>0.28730368538577999</v>
      </c>
      <c r="I220">
        <v>-2.8165456543853198</v>
      </c>
      <c r="J220">
        <v>-2.8165456543853802</v>
      </c>
    </row>
    <row r="221" spans="7:10">
      <c r="G221">
        <v>-0.47679510061567498</v>
      </c>
      <c r="H221">
        <v>-0.35191090650403101</v>
      </c>
      <c r="I221">
        <v>-6.3556252040391401</v>
      </c>
      <c r="J221">
        <v>-6.3556252040390904</v>
      </c>
    </row>
    <row r="222" spans="7:10">
      <c r="G222">
        <v>1.01434040460941</v>
      </c>
      <c r="H222">
        <v>1.3842438390668101E-2</v>
      </c>
      <c r="I222">
        <v>-6.21212769604944</v>
      </c>
      <c r="J222">
        <v>-6.21212769604944</v>
      </c>
    </row>
    <row r="223" spans="7:10">
      <c r="G223">
        <v>-0.296254849579839</v>
      </c>
      <c r="H223">
        <v>-0.119596200167166</v>
      </c>
      <c r="I223">
        <v>-1.28848885033449</v>
      </c>
      <c r="J223">
        <v>-1.28848885033449</v>
      </c>
    </row>
    <row r="224" spans="7:10">
      <c r="G224">
        <v>1.8895886593043101E-2</v>
      </c>
      <c r="H224">
        <v>0.371632141518148</v>
      </c>
      <c r="I224">
        <v>-2.2052833273677899</v>
      </c>
      <c r="J224">
        <v>-2.2052833273677899</v>
      </c>
    </row>
    <row r="225" spans="7:10">
      <c r="G225">
        <v>0.77123078806846501</v>
      </c>
      <c r="H225">
        <v>3.9184371196938602E-3</v>
      </c>
      <c r="I225">
        <v>1.3341125415228701</v>
      </c>
      <c r="J225">
        <v>1.3341125415228401</v>
      </c>
    </row>
    <row r="226" spans="7:10">
      <c r="G226">
        <v>0.105703866471742</v>
      </c>
      <c r="H226">
        <v>0.296772948104433</v>
      </c>
      <c r="I226">
        <v>-10.6750773235682</v>
      </c>
      <c r="J226">
        <v>-10.6750773235681</v>
      </c>
    </row>
    <row r="227" spans="7:10">
      <c r="G227">
        <v>0.63927380695241698</v>
      </c>
      <c r="H227">
        <v>0.58245098929904804</v>
      </c>
      <c r="I227">
        <v>-11.4157921057444</v>
      </c>
      <c r="J227">
        <v>-11.4157921057444</v>
      </c>
    </row>
    <row r="228" spans="7:10">
      <c r="G228">
        <v>0.52493905792681494</v>
      </c>
      <c r="H228">
        <v>-3.9895434732727601E-2</v>
      </c>
      <c r="I228">
        <v>2.9033031743712998</v>
      </c>
      <c r="J228">
        <v>2.9033031743713602</v>
      </c>
    </row>
    <row r="229" spans="7:10">
      <c r="G229">
        <v>-0.29136636467291099</v>
      </c>
      <c r="H229">
        <v>0.32941494704010699</v>
      </c>
      <c r="I229">
        <v>-0.50532585389964901</v>
      </c>
      <c r="J229">
        <v>-0.50532585389970597</v>
      </c>
    </row>
    <row r="230" spans="7:10">
      <c r="G230">
        <v>-0.15217526306759099</v>
      </c>
      <c r="H230">
        <v>0.78157937763199903</v>
      </c>
      <c r="I230">
        <v>1.8750275248278601</v>
      </c>
      <c r="J230">
        <v>1.8750275248278601</v>
      </c>
    </row>
    <row r="231" spans="7:10">
      <c r="G231">
        <v>-0.75438539456729403</v>
      </c>
      <c r="H231">
        <v>0.64538945717219998</v>
      </c>
      <c r="I231">
        <v>9.7523364343628298</v>
      </c>
      <c r="J231">
        <v>9.7523364343628298</v>
      </c>
    </row>
    <row r="232" spans="7:10">
      <c r="G232">
        <v>0.72894800830312101</v>
      </c>
      <c r="H232">
        <v>0.51709790726897598</v>
      </c>
      <c r="I232">
        <v>7.7265801398785401</v>
      </c>
      <c r="J232">
        <v>7.7265801398785401</v>
      </c>
    </row>
    <row r="233" spans="7:10">
      <c r="G233">
        <v>0.50802921721685801</v>
      </c>
      <c r="H233">
        <v>0.74606230622396197</v>
      </c>
      <c r="I233">
        <v>7.6650084475032498</v>
      </c>
      <c r="J233">
        <v>7.6650084475032498</v>
      </c>
    </row>
    <row r="234" spans="7:10">
      <c r="G234">
        <v>-0.64647986336404994</v>
      </c>
      <c r="H234">
        <v>0.23211777640455</v>
      </c>
      <c r="I234">
        <v>2.4404603090549699</v>
      </c>
      <c r="J234">
        <v>2.4404603090549699</v>
      </c>
    </row>
    <row r="235" spans="7:10">
      <c r="G235">
        <v>-0.173594173790832</v>
      </c>
      <c r="H235">
        <v>1.0368085431168801</v>
      </c>
      <c r="I235">
        <v>-5.4367423981727496</v>
      </c>
      <c r="J235">
        <v>-5.4367423981727496</v>
      </c>
    </row>
    <row r="236" spans="7:10">
      <c r="G236">
        <v>0.99819269985562198</v>
      </c>
      <c r="H236">
        <v>0.36425703821834099</v>
      </c>
      <c r="I236">
        <v>-4.8074192988686697</v>
      </c>
      <c r="J236">
        <v>-4.8074192988686697</v>
      </c>
    </row>
    <row r="237" spans="7:10">
      <c r="G237">
        <v>0.80918211038226695</v>
      </c>
      <c r="H237">
        <v>0.739831744871708</v>
      </c>
      <c r="I237">
        <v>2.1705510727678599</v>
      </c>
      <c r="J237">
        <v>2.1705510727678599</v>
      </c>
    </row>
    <row r="238" spans="7:10">
      <c r="G238">
        <v>0.283445922994702</v>
      </c>
      <c r="H238">
        <v>0.86586640321479502</v>
      </c>
      <c r="I238">
        <v>0.89364756335751905</v>
      </c>
      <c r="J238">
        <v>0.89364756335751905</v>
      </c>
    </row>
    <row r="239" spans="7:10">
      <c r="G239">
        <v>0.51857285076010795</v>
      </c>
      <c r="H239">
        <v>1.11985263102713</v>
      </c>
      <c r="I239">
        <v>-4.4190547387492796</v>
      </c>
      <c r="J239">
        <v>-4.4190547387492796</v>
      </c>
    </row>
    <row r="240" spans="7:10">
      <c r="G240">
        <v>-0.68416200560454898</v>
      </c>
      <c r="H240">
        <v>-0.34734335318728399</v>
      </c>
      <c r="I240">
        <v>4.5585487989871201</v>
      </c>
      <c r="J240">
        <v>4.5585487989871201</v>
      </c>
    </row>
    <row r="241" spans="7:10">
      <c r="G241">
        <v>0.80986659653757398</v>
      </c>
      <c r="H241">
        <v>0.19801239404023399</v>
      </c>
      <c r="I241">
        <v>3.5846179681461798</v>
      </c>
      <c r="J241">
        <v>3.5846179681461798</v>
      </c>
    </row>
    <row r="242" spans="7:10">
      <c r="G242">
        <v>-1.1916743969997601</v>
      </c>
      <c r="H242">
        <v>-6.2400136033886597E-2</v>
      </c>
      <c r="I242">
        <v>-0.19860979716293101</v>
      </c>
      <c r="J242">
        <v>-0.19860979716293101</v>
      </c>
    </row>
    <row r="243" spans="7:10">
      <c r="G243">
        <v>1.2861120591575701</v>
      </c>
      <c r="H243">
        <v>0.44996709631175202</v>
      </c>
      <c r="I243">
        <v>7.9072512420995897</v>
      </c>
      <c r="J243">
        <v>7.9072512420995897</v>
      </c>
    </row>
    <row r="244" spans="7:10">
      <c r="G244">
        <v>1.7627441169224801E-2</v>
      </c>
      <c r="H244">
        <v>-0.39304553959891603</v>
      </c>
      <c r="I244">
        <v>-0.94891308062042901</v>
      </c>
      <c r="J244">
        <v>-0.94891308062042901</v>
      </c>
    </row>
    <row r="245" spans="7:10">
      <c r="G245">
        <v>-1.3853662429633</v>
      </c>
      <c r="H245">
        <v>0.49506352073257198</v>
      </c>
      <c r="I245">
        <v>-6.4786311813423403</v>
      </c>
      <c r="J245">
        <v>-6.4786311813423403</v>
      </c>
    </row>
    <row r="246" spans="7:10">
      <c r="G246">
        <v>1.5352685463731699</v>
      </c>
      <c r="H246">
        <v>-0.11290491916776101</v>
      </c>
      <c r="I246">
        <v>-5.6143954223205403</v>
      </c>
      <c r="J246">
        <v>-5.6143954223205403</v>
      </c>
    </row>
    <row r="247" spans="7:10">
      <c r="G247">
        <v>0.213889371909318</v>
      </c>
      <c r="H247">
        <v>0.628177349556722</v>
      </c>
      <c r="I247">
        <v>4.57314604350074E-2</v>
      </c>
      <c r="J247">
        <v>4.57314604350074E-2</v>
      </c>
    </row>
    <row r="248" spans="7:10">
      <c r="G248">
        <v>0.62903830246165204</v>
      </c>
      <c r="H248">
        <v>1.3236754895388E-2</v>
      </c>
      <c r="I248">
        <v>0.89184632831359101</v>
      </c>
      <c r="J248">
        <v>0.89184632831359101</v>
      </c>
    </row>
    <row r="249" spans="7:10">
      <c r="G249">
        <v>-0.57766531399681798</v>
      </c>
      <c r="H249">
        <v>-2.4179880984434E-3</v>
      </c>
      <c r="I249">
        <v>-2.8065184356962298</v>
      </c>
      <c r="J249">
        <v>-2.8065184356962298</v>
      </c>
    </row>
    <row r="250" spans="7:10">
      <c r="G250">
        <v>0.34847883516783901</v>
      </c>
      <c r="H250">
        <v>0.51400792126264605</v>
      </c>
      <c r="I250">
        <v>1.271826196158</v>
      </c>
      <c r="J250">
        <v>1.271826196158</v>
      </c>
    </row>
    <row r="251" spans="7:10">
      <c r="G251">
        <v>0.62483892119865903</v>
      </c>
      <c r="H251">
        <v>0.779062157356748</v>
      </c>
      <c r="I251">
        <v>5.8041540540027698</v>
      </c>
      <c r="J251">
        <v>5.8041540540027698</v>
      </c>
    </row>
    <row r="252" spans="7:10">
      <c r="G252">
        <v>-7.8610014663809097E-2</v>
      </c>
      <c r="H252">
        <v>-0.19380674053707</v>
      </c>
      <c r="I252">
        <v>-0.80410454399407205</v>
      </c>
      <c r="J252">
        <v>-0.80410454399407205</v>
      </c>
    </row>
    <row r="253" spans="7:10">
      <c r="G253">
        <v>0.62604086785069102</v>
      </c>
      <c r="H253">
        <v>-2.9062641534153499E-2</v>
      </c>
      <c r="I253">
        <v>1.45169125989443</v>
      </c>
      <c r="J253">
        <v>1.45169125989443</v>
      </c>
    </row>
    <row r="254" spans="7:10">
      <c r="G254">
        <v>-0.23222746024004001</v>
      </c>
      <c r="H254">
        <v>0.49813483869792202</v>
      </c>
      <c r="I254">
        <v>10.998747486384399</v>
      </c>
      <c r="J254">
        <v>10.998747486384399</v>
      </c>
    </row>
    <row r="255" spans="7:10">
      <c r="G255">
        <v>-0.23288958040694799</v>
      </c>
      <c r="H255">
        <v>0.40152010699233598</v>
      </c>
      <c r="I255">
        <v>6.5543704850715301</v>
      </c>
      <c r="J255">
        <v>6.5543704850715301</v>
      </c>
    </row>
    <row r="256" spans="7:10">
      <c r="G256" s="38">
        <v>-6.9467884429741402E-5</v>
      </c>
      <c r="H256">
        <v>0.66265227019698603</v>
      </c>
      <c r="I256">
        <v>-6.0320187841545003</v>
      </c>
      <c r="J256">
        <v>-6.0320187841545003</v>
      </c>
    </row>
    <row r="257" spans="7:10">
      <c r="G257">
        <v>0.50704849061094104</v>
      </c>
      <c r="H257">
        <v>0.145371720591982</v>
      </c>
      <c r="I257">
        <v>-4.2489837697930897</v>
      </c>
      <c r="J257">
        <v>-4.2489837697931403</v>
      </c>
    </row>
    <row r="258" spans="7:10">
      <c r="G258">
        <v>0.121037789834418</v>
      </c>
      <c r="H258">
        <v>0.31172835907193502</v>
      </c>
      <c r="I258">
        <v>1.24760814657665</v>
      </c>
      <c r="J258">
        <v>1.2476081465767099</v>
      </c>
    </row>
    <row r="259" spans="7:10">
      <c r="G259">
        <v>-0.55211094185023102</v>
      </c>
      <c r="H259">
        <v>0.414811226300003</v>
      </c>
      <c r="I259">
        <v>4.5084590147572801</v>
      </c>
      <c r="J259">
        <v>4.5084590147572801</v>
      </c>
    </row>
    <row r="260" spans="7:10">
      <c r="G260">
        <v>0.74198614129903695</v>
      </c>
      <c r="H260">
        <v>0.49993618848850502</v>
      </c>
      <c r="I260">
        <v>6.7796139279984704</v>
      </c>
      <c r="J260">
        <v>6.7796139279984704</v>
      </c>
    </row>
    <row r="261" spans="7:10">
      <c r="G261">
        <v>0.56774602743826097</v>
      </c>
      <c r="H261">
        <v>0.28509334518434998</v>
      </c>
      <c r="I261">
        <v>4.8989430620471204</v>
      </c>
      <c r="J261">
        <v>4.8989430620471204</v>
      </c>
    </row>
    <row r="262" spans="7:10">
      <c r="G262">
        <v>0.69503045777776196</v>
      </c>
      <c r="H262">
        <v>0.45371103633459597</v>
      </c>
      <c r="I262">
        <v>-2.7568292868695599</v>
      </c>
      <c r="J262">
        <v>-2.7568292868695599</v>
      </c>
    </row>
    <row r="263" spans="7:10">
      <c r="G263">
        <v>0.88359704432099295</v>
      </c>
      <c r="H263">
        <v>0.53527735403287102</v>
      </c>
      <c r="I263">
        <v>2.1895412858507401</v>
      </c>
      <c r="J263">
        <v>2.1895412858507401</v>
      </c>
    </row>
    <row r="264" spans="7:10">
      <c r="G264">
        <v>-9.4805734025726507E-2</v>
      </c>
      <c r="H264">
        <v>0.32391979536100701</v>
      </c>
      <c r="I264">
        <v>-1.0534403988382299</v>
      </c>
      <c r="J264">
        <v>-1.0534403988382299</v>
      </c>
    </row>
    <row r="265" spans="7:10">
      <c r="G265">
        <v>0.54861285875114196</v>
      </c>
      <c r="H265">
        <v>0.55864042432176597</v>
      </c>
      <c r="I265">
        <v>-9.9451929144150295</v>
      </c>
      <c r="J265">
        <v>-9.9451929144150295</v>
      </c>
    </row>
    <row r="266" spans="7:10">
      <c r="G266">
        <v>-1.8962439952645099E-2</v>
      </c>
      <c r="H266">
        <v>0.80554861149124701</v>
      </c>
      <c r="I266">
        <v>-8.6592968582931196</v>
      </c>
      <c r="J266">
        <v>-8.6592968582931196</v>
      </c>
    </row>
    <row r="267" spans="7:10">
      <c r="G267">
        <v>0.78916549974127304</v>
      </c>
      <c r="H267">
        <v>0.53616852017063399</v>
      </c>
      <c r="I267">
        <v>-7.2567927175399802</v>
      </c>
      <c r="J267">
        <v>-7.2567927175399802</v>
      </c>
    </row>
    <row r="268" spans="7:10">
      <c r="G268">
        <v>-0.98832413679883802</v>
      </c>
      <c r="H268">
        <v>0.22098051066603799</v>
      </c>
      <c r="I268">
        <v>3.9587357178395202</v>
      </c>
      <c r="J268">
        <v>3.9587357178395202</v>
      </c>
    </row>
    <row r="269" spans="7:10">
      <c r="G269">
        <v>-1.1883184853695601</v>
      </c>
      <c r="H269">
        <v>0.89444673999440705</v>
      </c>
      <c r="I269">
        <v>-6.8751697454926601</v>
      </c>
      <c r="J269">
        <v>-6.8751697454926601</v>
      </c>
    </row>
    <row r="270" spans="7:10">
      <c r="G270">
        <v>0.68552925043991297</v>
      </c>
      <c r="H270">
        <v>0.36178315612096401</v>
      </c>
      <c r="I270">
        <v>0.67891218394873898</v>
      </c>
      <c r="J270">
        <v>0.67891218394873898</v>
      </c>
    </row>
    <row r="271" spans="7:10">
      <c r="G271">
        <v>1.34328381879919</v>
      </c>
      <c r="H271">
        <v>0.44115837284186898</v>
      </c>
      <c r="I271">
        <v>2.4027112531090902</v>
      </c>
      <c r="J271">
        <v>2.4027112531090902</v>
      </c>
    </row>
    <row r="272" spans="7:10">
      <c r="G272">
        <v>0.54755781580109897</v>
      </c>
      <c r="H272">
        <v>0.50208055457585499</v>
      </c>
      <c r="I272">
        <v>-0.86280279760668999</v>
      </c>
      <c r="J272">
        <v>-0.86280279760668999</v>
      </c>
    </row>
    <row r="273" spans="7:10">
      <c r="G273">
        <v>0.77299775278305605</v>
      </c>
      <c r="H273">
        <v>0.67333806627863202</v>
      </c>
      <c r="I273">
        <v>4.6263695640165601</v>
      </c>
      <c r="J273">
        <v>4.6263695640165601</v>
      </c>
    </row>
    <row r="274" spans="7:10">
      <c r="G274">
        <v>-0.21972170324420401</v>
      </c>
      <c r="H274">
        <v>-0.150067532119465</v>
      </c>
      <c r="I274">
        <v>-4.7681370630979201</v>
      </c>
      <c r="J274">
        <v>-4.7681370630979201</v>
      </c>
    </row>
    <row r="275" spans="7:10">
      <c r="G275">
        <v>-0.27601852716549002</v>
      </c>
      <c r="H275">
        <v>-6.3993102364861401E-2</v>
      </c>
      <c r="I275">
        <v>-11.4842178555845</v>
      </c>
      <c r="J275">
        <v>-11.4842178555845</v>
      </c>
    </row>
    <row r="276" spans="7:10">
      <c r="G276">
        <v>1.8033969962429499</v>
      </c>
      <c r="H276">
        <v>-0.212815385668534</v>
      </c>
      <c r="I276">
        <v>-10.8338917998766</v>
      </c>
      <c r="J276">
        <v>-10.8338917998766</v>
      </c>
    </row>
    <row r="277" spans="7:10">
      <c r="G277">
        <v>0.552115584980584</v>
      </c>
      <c r="H277">
        <v>0.78298772404150396</v>
      </c>
      <c r="I277">
        <v>-7.3088576727837502</v>
      </c>
      <c r="J277">
        <v>-7.3088576727837697</v>
      </c>
    </row>
    <row r="278" spans="7:10">
      <c r="G278">
        <v>-0.17067978879543899</v>
      </c>
      <c r="H278">
        <v>-0.311039821896202</v>
      </c>
      <c r="I278">
        <v>-7.6420646635001503</v>
      </c>
      <c r="J278">
        <v>-7.6420646635001201</v>
      </c>
    </row>
    <row r="279" spans="7:10">
      <c r="G279">
        <v>-0.20178292555050301</v>
      </c>
      <c r="H279">
        <v>-7.4544240239561105E-2</v>
      </c>
      <c r="I279">
        <v>3.61462909824726</v>
      </c>
      <c r="J279">
        <v>3.61462909824726</v>
      </c>
    </row>
    <row r="280" spans="7:10">
      <c r="G280">
        <v>-0.79135950559572199</v>
      </c>
      <c r="H280">
        <v>0.24301302748744999</v>
      </c>
      <c r="I280">
        <v>-1.81990213642121</v>
      </c>
      <c r="J280">
        <v>-1.81990213642121</v>
      </c>
    </row>
    <row r="281" spans="7:10">
      <c r="G281">
        <v>-0.41618368571869302</v>
      </c>
      <c r="H281">
        <v>-0.20153543645290001</v>
      </c>
      <c r="I281">
        <v>-8.3852610721758101</v>
      </c>
      <c r="J281">
        <v>-8.3852610721758101</v>
      </c>
    </row>
    <row r="282" spans="7:10">
      <c r="G282">
        <v>-0.204050165610795</v>
      </c>
      <c r="H282">
        <v>-0.103959042511065</v>
      </c>
      <c r="I282">
        <v>-0.76353477035641504</v>
      </c>
      <c r="J282">
        <v>-0.76353477035641504</v>
      </c>
    </row>
    <row r="283" spans="7:10">
      <c r="G283">
        <v>-1.4666314720272999</v>
      </c>
      <c r="H283">
        <v>0.34150429343850403</v>
      </c>
      <c r="I283">
        <v>-1.95738785640924</v>
      </c>
      <c r="J283">
        <v>-1.9573878564092699</v>
      </c>
    </row>
    <row r="284" spans="7:10">
      <c r="G284">
        <v>0.122004952576845</v>
      </c>
      <c r="H284">
        <v>0.23505564989875399</v>
      </c>
      <c r="I284">
        <v>11.815056383343601</v>
      </c>
      <c r="J284">
        <v>11.8150563833437</v>
      </c>
    </row>
    <row r="285" spans="7:10">
      <c r="G285">
        <v>0.17281300090280599</v>
      </c>
      <c r="H285">
        <v>0.295445990114729</v>
      </c>
      <c r="I285">
        <v>-5.55106078919232</v>
      </c>
      <c r="J285">
        <v>-5.5510607891922898</v>
      </c>
    </row>
    <row r="286" spans="7:10">
      <c r="G286">
        <v>1.2752088685063501</v>
      </c>
      <c r="H286">
        <v>0.16250383568007001</v>
      </c>
      <c r="I286">
        <v>-9.8265301495731592</v>
      </c>
      <c r="J286">
        <v>-9.8265301495732196</v>
      </c>
    </row>
    <row r="287" spans="7:10">
      <c r="G287">
        <v>-0.26193444087778101</v>
      </c>
      <c r="H287">
        <v>-0.119527685534479</v>
      </c>
      <c r="I287">
        <v>-15.9166959721393</v>
      </c>
      <c r="J287">
        <v>-15.9166959721393</v>
      </c>
    </row>
    <row r="288" spans="7:10">
      <c r="G288">
        <v>0.32145662732688202</v>
      </c>
      <c r="H288">
        <v>0.948613806310732</v>
      </c>
      <c r="I288">
        <v>7.6989994368649404</v>
      </c>
      <c r="J288">
        <v>7.6989994368649102</v>
      </c>
    </row>
    <row r="289" spans="7:10">
      <c r="G289">
        <v>0.48433009397791699</v>
      </c>
      <c r="H289">
        <v>-0.57681781854029202</v>
      </c>
      <c r="I289">
        <v>1.6593840981211401</v>
      </c>
      <c r="J289">
        <v>1.65938409812117</v>
      </c>
    </row>
    <row r="290" spans="7:10">
      <c r="G290">
        <v>-0.48081751064035</v>
      </c>
      <c r="H290">
        <v>0.80204230539021604</v>
      </c>
      <c r="I290">
        <v>15.754618917937099</v>
      </c>
      <c r="J290">
        <v>15.754618917937099</v>
      </c>
    </row>
    <row r="291" spans="7:10">
      <c r="G291">
        <v>-2.1784981318172099</v>
      </c>
      <c r="H291">
        <v>6.0500582243150802E-2</v>
      </c>
      <c r="I291">
        <v>19.611958754421799</v>
      </c>
      <c r="J291">
        <v>19.611958754421799</v>
      </c>
    </row>
    <row r="292" spans="7:10">
      <c r="G292">
        <v>-0.29618920977532098</v>
      </c>
      <c r="H292">
        <v>0.92479285235356201</v>
      </c>
      <c r="I292">
        <v>4.8765774817821903</v>
      </c>
      <c r="J292">
        <v>4.8765774817821903</v>
      </c>
    </row>
    <row r="293" spans="7:10">
      <c r="G293">
        <v>-1.61101953104327</v>
      </c>
      <c r="H293">
        <v>6.2017291197889797E-2</v>
      </c>
      <c r="I293">
        <v>2.1601856503788799</v>
      </c>
      <c r="J293">
        <v>2.1601856503788199</v>
      </c>
    </row>
    <row r="294" spans="7:10">
      <c r="G294">
        <v>2.3224983729092501</v>
      </c>
      <c r="H294">
        <v>0.69202948256338503</v>
      </c>
      <c r="I294">
        <v>12.198984102898899</v>
      </c>
      <c r="J294">
        <v>12.198984102898899</v>
      </c>
    </row>
    <row r="295" spans="7:10">
      <c r="G295">
        <v>-0.17323759213814999</v>
      </c>
      <c r="H295">
        <v>0.43111648670929997</v>
      </c>
      <c r="I295">
        <v>7.7944333983181497</v>
      </c>
      <c r="J295">
        <v>7.7944333983181799</v>
      </c>
    </row>
    <row r="296" spans="7:10">
      <c r="G296">
        <v>6.5727630180390406E-2</v>
      </c>
      <c r="H296">
        <v>0.64701370249372303</v>
      </c>
      <c r="I296">
        <v>9.6876430939851499</v>
      </c>
      <c r="J296">
        <v>9.6876430939851499</v>
      </c>
    </row>
    <row r="297" spans="7:10">
      <c r="G297">
        <v>0.76727722571234802</v>
      </c>
      <c r="H297">
        <v>0.57719411208268001</v>
      </c>
      <c r="I297">
        <v>-0.27108881486822201</v>
      </c>
      <c r="J297">
        <v>-0.27108881486824998</v>
      </c>
    </row>
    <row r="298" spans="7:10">
      <c r="G298">
        <v>-2.6756765396385201E-2</v>
      </c>
      <c r="H298">
        <v>0.94013849220840495</v>
      </c>
      <c r="I298">
        <v>6.6160848160811598</v>
      </c>
      <c r="J298">
        <v>6.6160848160811803</v>
      </c>
    </row>
    <row r="299" spans="7:10">
      <c r="G299">
        <v>-1.2358912793900501</v>
      </c>
      <c r="H299">
        <v>0.92717331134179004</v>
      </c>
      <c r="I299">
        <v>4.8596647409438001</v>
      </c>
      <c r="J299">
        <v>4.8596647409438001</v>
      </c>
    </row>
    <row r="300" spans="7:10">
      <c r="G300">
        <v>1.5581984550808601</v>
      </c>
      <c r="H300">
        <v>-0.245084060443332</v>
      </c>
      <c r="I300">
        <v>3.49195041760419</v>
      </c>
      <c r="J300">
        <v>3.49195041760419</v>
      </c>
    </row>
    <row r="301" spans="7:10">
      <c r="G301">
        <v>0.92244415858124296</v>
      </c>
      <c r="H301">
        <v>0.36423081004687702</v>
      </c>
      <c r="I301">
        <v>7.5642774681941196</v>
      </c>
      <c r="J301">
        <v>7.5642774681941196</v>
      </c>
    </row>
    <row r="302" spans="7:10">
      <c r="G302">
        <v>4.9564478270497203E-2</v>
      </c>
      <c r="H302">
        <v>0.50150484027363995</v>
      </c>
      <c r="I302">
        <v>0.53893104659079005</v>
      </c>
      <c r="J302">
        <v>0.53893104659079005</v>
      </c>
    </row>
    <row r="303" spans="7:10">
      <c r="G303">
        <v>0.97719110383042096</v>
      </c>
      <c r="H303">
        <v>0.98624278048657699</v>
      </c>
      <c r="I303">
        <v>-13.0782703798097</v>
      </c>
      <c r="J303">
        <v>-13.0782703798097</v>
      </c>
    </row>
    <row r="304" spans="7:10">
      <c r="G304">
        <v>0.76208507548426496</v>
      </c>
      <c r="H304">
        <v>0.50256575357656197</v>
      </c>
      <c r="I304">
        <v>7.9649658387194204</v>
      </c>
      <c r="J304">
        <v>7.9649658387194204</v>
      </c>
    </row>
    <row r="305" spans="7:10">
      <c r="G305">
        <v>-0.296003376978831</v>
      </c>
      <c r="H305">
        <v>9.9943171723339205E-2</v>
      </c>
      <c r="I305">
        <v>8.6895152754894394</v>
      </c>
      <c r="J305">
        <v>8.6895152754894394</v>
      </c>
    </row>
    <row r="306" spans="7:10">
      <c r="G306">
        <v>0.90770860755276295</v>
      </c>
      <c r="H306">
        <v>0.36110145324545301</v>
      </c>
      <c r="I306">
        <v>-3.4882439012053501</v>
      </c>
      <c r="J306">
        <v>-3.4882439012053501</v>
      </c>
    </row>
    <row r="307" spans="7:10">
      <c r="G307">
        <v>1.20246202255868</v>
      </c>
      <c r="H307">
        <v>0.48387931887083402</v>
      </c>
      <c r="I307">
        <v>2.8170876966696601</v>
      </c>
      <c r="J307">
        <v>2.8170876966696601</v>
      </c>
    </row>
    <row r="308" spans="7:10">
      <c r="G308">
        <v>2.4002480956369299E-2</v>
      </c>
      <c r="H308">
        <v>-0.222608761518586</v>
      </c>
      <c r="I308">
        <v>5.4118760082802702</v>
      </c>
      <c r="J308">
        <v>5.4118760082802702</v>
      </c>
    </row>
    <row r="309" spans="7:10">
      <c r="G309">
        <v>0.62715385339214402</v>
      </c>
      <c r="H309">
        <v>0.33093540444889402</v>
      </c>
      <c r="I309">
        <v>-2.99348939577914</v>
      </c>
      <c r="J309">
        <v>-2.99348939577914</v>
      </c>
    </row>
    <row r="310" spans="7:10">
      <c r="G310">
        <v>0.79125164119920999</v>
      </c>
      <c r="H310">
        <v>0.36322330042526102</v>
      </c>
      <c r="I310">
        <v>0.79900491294745302</v>
      </c>
      <c r="J310">
        <v>0.79900491294745302</v>
      </c>
    </row>
    <row r="311" spans="7:10">
      <c r="G311">
        <v>-1.7967466126412399</v>
      </c>
      <c r="H311">
        <v>0.35683685367587298</v>
      </c>
      <c r="I311">
        <v>-17.704387028473601</v>
      </c>
      <c r="J311">
        <v>-17.704387028473601</v>
      </c>
    </row>
    <row r="312" spans="7:10">
      <c r="G312">
        <v>-0.119528315921514</v>
      </c>
      <c r="H312">
        <v>-1.3535008376717901</v>
      </c>
      <c r="I312">
        <v>-3.3893257195957198</v>
      </c>
      <c r="J312">
        <v>-3.3893257195957198</v>
      </c>
    </row>
    <row r="313" spans="7:10">
      <c r="G313">
        <v>-0.69423462873817199</v>
      </c>
      <c r="H313">
        <v>0.82835500405451501</v>
      </c>
      <c r="I313">
        <v>1.71349194904701</v>
      </c>
      <c r="J313">
        <v>1.71349194904701</v>
      </c>
    </row>
    <row r="314" spans="7:10">
      <c r="G314">
        <v>0.95891835735369602</v>
      </c>
      <c r="H314">
        <v>-0.934220753783507</v>
      </c>
      <c r="I314">
        <v>-8.23142207084158</v>
      </c>
      <c r="J314">
        <v>-8.23142207084158</v>
      </c>
    </row>
    <row r="315" spans="7:10">
      <c r="G315">
        <v>-1.34894159647115</v>
      </c>
      <c r="H315">
        <v>-0.44142360652801899</v>
      </c>
      <c r="I315">
        <v>-0.25716933427150901</v>
      </c>
      <c r="J315">
        <v>-0.25716933427150901</v>
      </c>
    </row>
    <row r="316" spans="7:10">
      <c r="G316">
        <v>-1.01382551515633</v>
      </c>
      <c r="H316">
        <v>-2.0404464705222801E-2</v>
      </c>
      <c r="I316">
        <v>6.3816803849885</v>
      </c>
      <c r="J316">
        <v>6.3816803849885</v>
      </c>
    </row>
    <row r="317" spans="7:10">
      <c r="G317">
        <v>-2.3197251438538702</v>
      </c>
      <c r="H317">
        <v>-0.24360441723842999</v>
      </c>
      <c r="I317">
        <v>-3.02504103559659</v>
      </c>
      <c r="J317">
        <v>-3.02504103559659</v>
      </c>
    </row>
    <row r="318" spans="7:10">
      <c r="G318">
        <v>2.8868472859334702</v>
      </c>
      <c r="H318">
        <v>-0.69801424078207197</v>
      </c>
      <c r="I318">
        <v>-4.9274049313667403</v>
      </c>
      <c r="J318">
        <v>-4.9274049313667403</v>
      </c>
    </row>
    <row r="319" spans="7:10">
      <c r="G319">
        <v>0.254563245967177</v>
      </c>
      <c r="H319">
        <v>0.54727092430692903</v>
      </c>
      <c r="I319">
        <v>4.3419672113972503</v>
      </c>
      <c r="J319">
        <v>4.3419672113972503</v>
      </c>
    </row>
    <row r="320" spans="7:10">
      <c r="G320">
        <v>-0.68596440601726305</v>
      </c>
      <c r="H320">
        <v>-0.68453763634852305</v>
      </c>
      <c r="I320">
        <v>-5.8402746873598499</v>
      </c>
      <c r="J320">
        <v>-5.8402746873598499</v>
      </c>
    </row>
    <row r="321" spans="7:10">
      <c r="G321">
        <v>-0.151538172124731</v>
      </c>
      <c r="H321">
        <v>-0.328464548781426</v>
      </c>
      <c r="I321">
        <v>-17.9421351603016</v>
      </c>
      <c r="J321">
        <v>-17.9421351603016</v>
      </c>
    </row>
    <row r="322" spans="7:10">
      <c r="G322">
        <v>0.51582423425423896</v>
      </c>
      <c r="H322">
        <v>-0.26951249065791699</v>
      </c>
      <c r="I322">
        <v>-15.483201341686399</v>
      </c>
      <c r="J322">
        <v>-15.483201341686399</v>
      </c>
    </row>
    <row r="323" spans="7:10">
      <c r="G323">
        <v>-0.60046663919609999</v>
      </c>
      <c r="H323">
        <v>7.7310701022042905E-2</v>
      </c>
      <c r="I323">
        <v>-0.63093402477707605</v>
      </c>
      <c r="J323">
        <v>-0.63093402477707605</v>
      </c>
    </row>
    <row r="324" spans="7:10">
      <c r="G324">
        <v>-1.0925599455358701</v>
      </c>
      <c r="H324">
        <v>1.0546249983059399</v>
      </c>
      <c r="I324">
        <v>6.4415026885189901</v>
      </c>
      <c r="J324">
        <v>6.4415026885189901</v>
      </c>
    </row>
    <row r="325" spans="7:10">
      <c r="G325">
        <v>0.106478574597304</v>
      </c>
      <c r="H325">
        <v>-0.27070869552426302</v>
      </c>
      <c r="I325">
        <v>6.6366648113535698</v>
      </c>
      <c r="J325">
        <v>6.6366648113535698</v>
      </c>
    </row>
    <row r="326" spans="7:10">
      <c r="G326">
        <v>-0.30428551155125699</v>
      </c>
      <c r="H326">
        <v>0.96943745961351602</v>
      </c>
      <c r="I326">
        <v>19.771611182398399</v>
      </c>
      <c r="J326">
        <v>19.771611182398399</v>
      </c>
    </row>
    <row r="327" spans="7:10">
      <c r="G327">
        <v>-0.80593290024040698</v>
      </c>
      <c r="H327">
        <v>0.69967770102294902</v>
      </c>
      <c r="I327">
        <v>6.8610222810197303</v>
      </c>
      <c r="J327">
        <v>6.8610222810197303</v>
      </c>
    </row>
    <row r="328" spans="7:10">
      <c r="G328">
        <v>0.85775348578448496</v>
      </c>
      <c r="H328">
        <v>0.37864191531150498</v>
      </c>
      <c r="I328">
        <v>1.7886157386779999</v>
      </c>
      <c r="J328">
        <v>1.7886157386779999</v>
      </c>
    </row>
    <row r="329" spans="7:10">
      <c r="G329">
        <v>-0.22986642406027599</v>
      </c>
      <c r="H329">
        <v>0.195430386481974</v>
      </c>
      <c r="I329">
        <v>-4.1907587350871696</v>
      </c>
      <c r="J329">
        <v>-4.1907587350871696</v>
      </c>
    </row>
    <row r="330" spans="7:10">
      <c r="G330">
        <v>0.71815713230586198</v>
      </c>
      <c r="H330">
        <v>0.40350867136959301</v>
      </c>
      <c r="I330">
        <v>6.1380554932460996</v>
      </c>
      <c r="J330">
        <v>6.1380554932460996</v>
      </c>
    </row>
    <row r="331" spans="7:10">
      <c r="G331">
        <v>-0.40569033097358398</v>
      </c>
      <c r="H331">
        <v>0.34310065524118699</v>
      </c>
      <c r="I331">
        <v>2.4462807092174299</v>
      </c>
      <c r="J331">
        <v>2.4462807092174299</v>
      </c>
    </row>
    <row r="332" spans="7:10">
      <c r="G332">
        <v>0.81935131642251202</v>
      </c>
      <c r="H332">
        <v>0.296472512711489</v>
      </c>
      <c r="I332">
        <v>5.3635505399822101</v>
      </c>
      <c r="J332">
        <v>5.3635505399822101</v>
      </c>
    </row>
    <row r="333" spans="7:10">
      <c r="G333">
        <v>2.0698170053367999</v>
      </c>
      <c r="H333">
        <v>0.109146653777032</v>
      </c>
      <c r="I333">
        <v>-4.5506751404126904</v>
      </c>
      <c r="J333">
        <v>-4.5506751404126904</v>
      </c>
    </row>
    <row r="334" spans="7:10">
      <c r="G334">
        <v>0.18885634563429199</v>
      </c>
      <c r="H334">
        <v>0.35027672761128797</v>
      </c>
      <c r="I334">
        <v>-9.4735298733620503</v>
      </c>
      <c r="J334">
        <v>-9.4735298733620503</v>
      </c>
    </row>
    <row r="335" spans="7:10">
      <c r="G335">
        <v>-2.4254150919400099</v>
      </c>
      <c r="H335">
        <v>-0.34089236943026402</v>
      </c>
      <c r="I335">
        <v>11.763188299314599</v>
      </c>
      <c r="J335">
        <v>11.763188299314599</v>
      </c>
    </row>
    <row r="336" spans="7:10">
      <c r="G336">
        <v>0.58817063078629395</v>
      </c>
      <c r="H336">
        <v>1.11239754737039</v>
      </c>
      <c r="I336">
        <v>12.284270505041</v>
      </c>
      <c r="J336">
        <v>12.284270505041</v>
      </c>
    </row>
    <row r="337" spans="7:10">
      <c r="G337">
        <v>2.3600614746112001</v>
      </c>
      <c r="H337">
        <v>-2.49599815671218E-2</v>
      </c>
      <c r="I337">
        <v>5.6288473286501199</v>
      </c>
      <c r="J337">
        <v>5.6288473286501199</v>
      </c>
    </row>
    <row r="338" spans="7:10">
      <c r="G338">
        <v>0.74042618084161005</v>
      </c>
      <c r="H338">
        <v>5.2487185013489999E-2</v>
      </c>
      <c r="I338">
        <v>-9.9334770128077103</v>
      </c>
      <c r="J338">
        <v>-9.9334770128077103</v>
      </c>
    </row>
    <row r="339" spans="7:10">
      <c r="G339">
        <v>-1.54829510206031</v>
      </c>
      <c r="H339">
        <v>-0.294409983117362</v>
      </c>
      <c r="I339">
        <v>-17.352544210878399</v>
      </c>
      <c r="J339">
        <v>-17.352544210878399</v>
      </c>
    </row>
    <row r="340" spans="7:10">
      <c r="G340">
        <v>-5.40881718397941E-2</v>
      </c>
      <c r="H340">
        <v>-0.15797586687517701</v>
      </c>
      <c r="I340">
        <v>2.86403357448336</v>
      </c>
      <c r="J340">
        <v>2.86403357448336</v>
      </c>
    </row>
    <row r="341" spans="7:10">
      <c r="G341">
        <v>-1.1636010972788999</v>
      </c>
      <c r="H341">
        <v>0.46116600825422399</v>
      </c>
      <c r="I341">
        <v>7.8001204393926296</v>
      </c>
      <c r="J341">
        <v>7.8001204393926296</v>
      </c>
    </row>
    <row r="342" spans="7:10">
      <c r="G342">
        <v>0.91758959899391401</v>
      </c>
      <c r="H342">
        <v>0.73752439802660796</v>
      </c>
      <c r="I342">
        <v>2.31936618371736</v>
      </c>
      <c r="J342">
        <v>2.31936618371736</v>
      </c>
    </row>
    <row r="343" spans="7:10">
      <c r="G343">
        <v>0.66119385238448602</v>
      </c>
      <c r="H343">
        <v>-0.12920079848675001</v>
      </c>
      <c r="I343">
        <v>1.5141416413994799</v>
      </c>
      <c r="J343">
        <v>1.5141416413994799</v>
      </c>
    </row>
    <row r="344" spans="7:10">
      <c r="G344">
        <v>0.86771668164044502</v>
      </c>
      <c r="H344">
        <v>0.94427115675074502</v>
      </c>
      <c r="I344">
        <v>-10.821748418598499</v>
      </c>
      <c r="J344">
        <v>-10.821748418598499</v>
      </c>
    </row>
    <row r="345" spans="7:10">
      <c r="G345">
        <v>1.3726174302301499</v>
      </c>
      <c r="H345">
        <v>0.90566956598468096</v>
      </c>
      <c r="I345">
        <v>6.3766756701471703</v>
      </c>
      <c r="J345">
        <v>6.3766756701471703</v>
      </c>
    </row>
    <row r="346" spans="7:10">
      <c r="G346">
        <v>0.33523072864460302</v>
      </c>
      <c r="H346">
        <v>0.32994166614241799</v>
      </c>
      <c r="I346">
        <v>0.49347787193471498</v>
      </c>
      <c r="J346">
        <v>0.49347787193471498</v>
      </c>
    </row>
    <row r="347" spans="7:10">
      <c r="G347">
        <v>1.77174207054355</v>
      </c>
      <c r="H347">
        <v>0.73352420165542798</v>
      </c>
      <c r="I347">
        <v>3.86615620336767</v>
      </c>
      <c r="J347">
        <v>3.86615620336767</v>
      </c>
    </row>
    <row r="348" spans="7:10">
      <c r="G348">
        <v>-0.30420845385612</v>
      </c>
      <c r="H348">
        <v>-0.16167484626589601</v>
      </c>
      <c r="I348">
        <v>4.6098827823565802</v>
      </c>
      <c r="J348">
        <v>4.6098827823565802</v>
      </c>
    </row>
    <row r="349" spans="7:10">
      <c r="G349">
        <v>-3.4153519545498098E-2</v>
      </c>
      <c r="H349">
        <v>1.2961954591259</v>
      </c>
      <c r="I349">
        <v>1.69347531978684</v>
      </c>
      <c r="J349">
        <v>1.69347531978684</v>
      </c>
    </row>
    <row r="350" spans="7:10">
      <c r="G350">
        <v>-9.9035329186847307E-2</v>
      </c>
      <c r="H350">
        <v>-2.3562588643358098E-2</v>
      </c>
      <c r="I350">
        <v>4.4646392946753499</v>
      </c>
      <c r="J350">
        <v>4.4646392946753499</v>
      </c>
    </row>
    <row r="351" spans="7:10">
      <c r="G351">
        <v>-4.3922596459481197E-2</v>
      </c>
      <c r="H351">
        <v>0.65074934187322198</v>
      </c>
      <c r="I351">
        <v>0.39792733139177</v>
      </c>
      <c r="J351">
        <v>0.39792733139177</v>
      </c>
    </row>
    <row r="352" spans="7:10">
      <c r="G352">
        <v>-0.50982479075878495</v>
      </c>
      <c r="H352">
        <v>0.33312779412142401</v>
      </c>
      <c r="I352">
        <v>9.4025596215889795</v>
      </c>
      <c r="J352">
        <v>9.4025596215889795</v>
      </c>
    </row>
    <row r="353" spans="7:10">
      <c r="G353">
        <v>2.1573848871911401</v>
      </c>
      <c r="H353">
        <v>-7.6422758691421705E-2</v>
      </c>
      <c r="I353">
        <v>-6.82510684937552</v>
      </c>
      <c r="J353">
        <v>-6.82510684937552</v>
      </c>
    </row>
    <row r="354" spans="7:10">
      <c r="G354">
        <v>0.73919979380752898</v>
      </c>
      <c r="H354">
        <v>0.68541039436303197</v>
      </c>
      <c r="I354">
        <v>6.93487174283303</v>
      </c>
      <c r="J354">
        <v>6.93487174283303</v>
      </c>
    </row>
    <row r="355" spans="7:10">
      <c r="G355">
        <v>-1.4116048471397</v>
      </c>
      <c r="H355">
        <v>5.2702131786361399E-2</v>
      </c>
      <c r="I355">
        <v>9.4300114481587194</v>
      </c>
      <c r="J355">
        <v>9.4300114481587194</v>
      </c>
    </row>
    <row r="356" spans="7:10">
      <c r="G356">
        <v>0.86248533772612801</v>
      </c>
      <c r="H356">
        <v>0.40258551728379599</v>
      </c>
      <c r="I356">
        <v>2.0870981822956201</v>
      </c>
      <c r="J356">
        <v>2.0870981822955601</v>
      </c>
    </row>
    <row r="357" spans="7:10">
      <c r="G357">
        <v>0.83635056989868395</v>
      </c>
      <c r="H357">
        <v>0.44914161094550298</v>
      </c>
      <c r="I357">
        <v>11.0051074605663</v>
      </c>
      <c r="J357">
        <v>11.0051074605664</v>
      </c>
    </row>
    <row r="358" spans="7:10">
      <c r="G358">
        <v>-0.41660016751546902</v>
      </c>
      <c r="H358">
        <v>0.14717534862870699</v>
      </c>
      <c r="I358">
        <v>-13.321088453959399</v>
      </c>
      <c r="J358">
        <v>-13.321088453959399</v>
      </c>
    </row>
    <row r="359" spans="7:10">
      <c r="G359">
        <v>-0.44599294606888401</v>
      </c>
      <c r="H359">
        <v>0.35349790364301698</v>
      </c>
      <c r="I359">
        <v>-15.770843424443999</v>
      </c>
      <c r="J359">
        <v>-15.770843424443999</v>
      </c>
    </row>
    <row r="360" spans="7:10">
      <c r="G360">
        <v>0.327391940335303</v>
      </c>
      <c r="H360">
        <v>0.77379974590365896</v>
      </c>
      <c r="I360">
        <v>9.8044207182026106</v>
      </c>
      <c r="J360">
        <v>9.8044207182026106</v>
      </c>
    </row>
    <row r="361" spans="7:10">
      <c r="G361">
        <v>0.44312922703699098</v>
      </c>
      <c r="H361">
        <v>5.9877606443251401E-2</v>
      </c>
      <c r="I361">
        <v>5.1748512142062904</v>
      </c>
      <c r="J361">
        <v>5.1748512142063401</v>
      </c>
    </row>
    <row r="362" spans="7:10">
      <c r="G362">
        <v>0.41014927388925998</v>
      </c>
      <c r="H362">
        <v>0.23575108602023001</v>
      </c>
      <c r="I362">
        <v>13.726804729012899</v>
      </c>
      <c r="J362">
        <v>13.726804729012899</v>
      </c>
    </row>
    <row r="363" spans="7:10">
      <c r="G363">
        <v>0.40816286542042202</v>
      </c>
      <c r="H363">
        <v>0.72731620696089305</v>
      </c>
      <c r="I363">
        <v>-1.3654248502509201</v>
      </c>
      <c r="J363">
        <v>-1.36542485025097</v>
      </c>
    </row>
    <row r="364" spans="7:10">
      <c r="G364">
        <v>0.12872570412883999</v>
      </c>
      <c r="H364">
        <v>-0.37626178483293399</v>
      </c>
      <c r="I364">
        <v>-4.6077287602852302</v>
      </c>
      <c r="J364">
        <v>-4.6077287602852302</v>
      </c>
    </row>
    <row r="365" spans="7:10">
      <c r="G365">
        <v>-0.52954850185040003</v>
      </c>
      <c r="H365">
        <v>0.66764358381567501</v>
      </c>
      <c r="I365">
        <v>13.1392936682181</v>
      </c>
      <c r="J365">
        <v>13.1392936682181</v>
      </c>
    </row>
    <row r="366" spans="7:10">
      <c r="G366">
        <v>-0.16742908131658399</v>
      </c>
      <c r="H366">
        <v>8.9136515125119303E-2</v>
      </c>
      <c r="I366">
        <v>6.2627423509695701</v>
      </c>
      <c r="J366">
        <v>6.2627423509695204</v>
      </c>
    </row>
    <row r="367" spans="7:10">
      <c r="G367">
        <v>-1.35160973539428E-2</v>
      </c>
      <c r="H367">
        <v>0.319642367367521</v>
      </c>
      <c r="I367">
        <v>9.9468617413457991</v>
      </c>
      <c r="J367">
        <v>9.9468617413458595</v>
      </c>
    </row>
    <row r="368" spans="7:10">
      <c r="G368">
        <v>-0.57109062021123702</v>
      </c>
      <c r="H368">
        <v>8.3897016102468996E-2</v>
      </c>
      <c r="I368">
        <v>-1.16313115437782</v>
      </c>
      <c r="J368">
        <v>-1.16313115437782</v>
      </c>
    </row>
    <row r="369" spans="7:10">
      <c r="G369">
        <v>6.1435286090500099E-2</v>
      </c>
      <c r="H369">
        <v>0.57649311180739504</v>
      </c>
      <c r="I369">
        <v>-6.2525965255253499</v>
      </c>
      <c r="J369">
        <v>-6.2525965255253499</v>
      </c>
    </row>
    <row r="370" spans="7:10">
      <c r="G370">
        <v>0.80435876394631101</v>
      </c>
      <c r="H370">
        <v>1.0595655385071701</v>
      </c>
      <c r="I370">
        <v>-9.6495641284827798</v>
      </c>
      <c r="J370">
        <v>-9.6495641284827798</v>
      </c>
    </row>
    <row r="371" spans="7:10">
      <c r="G371">
        <v>0.249894115945096</v>
      </c>
      <c r="H371">
        <v>0.66008066546589805</v>
      </c>
      <c r="I371">
        <v>1.7457297138455501</v>
      </c>
      <c r="J371">
        <v>1.7457297138455501</v>
      </c>
    </row>
    <row r="372" spans="7:10">
      <c r="G372">
        <v>-0.89259495066403405</v>
      </c>
      <c r="H372">
        <v>-0.12550105768258399</v>
      </c>
      <c r="I372">
        <v>8.7750129506396792</v>
      </c>
      <c r="J372">
        <v>8.7750129506396792</v>
      </c>
    </row>
    <row r="373" spans="7:10">
      <c r="G373">
        <v>3.0570347300454201E-2</v>
      </c>
      <c r="H373">
        <v>0.86631854508709705</v>
      </c>
      <c r="I373">
        <v>-5.6659965111982702</v>
      </c>
      <c r="J373">
        <v>-5.6659965111982702</v>
      </c>
    </row>
    <row r="374" spans="7:10">
      <c r="G374">
        <v>-0.189828279931021</v>
      </c>
      <c r="H374">
        <v>0.31408510940326601</v>
      </c>
      <c r="I374">
        <v>4.4939150400339303</v>
      </c>
      <c r="J374">
        <v>4.4939150400339303</v>
      </c>
    </row>
    <row r="375" spans="7:10">
      <c r="G375">
        <v>9.9546743870177999E-3</v>
      </c>
      <c r="H375">
        <v>0.40880054698863</v>
      </c>
      <c r="I375">
        <v>11.5776779558842</v>
      </c>
      <c r="J375">
        <v>11.5776779558842</v>
      </c>
    </row>
    <row r="376" spans="7:10">
      <c r="G376">
        <v>-0.59073122861872196</v>
      </c>
      <c r="H376">
        <v>0.67458981857936395</v>
      </c>
      <c r="I376">
        <v>2.8247745760687102</v>
      </c>
      <c r="J376">
        <v>2.8247745760687102</v>
      </c>
    </row>
    <row r="377" spans="7:10">
      <c r="G377">
        <v>-2.1841552129160401E-2</v>
      </c>
      <c r="H377">
        <v>0.32675394884591902</v>
      </c>
      <c r="I377">
        <v>-1.1842678569991001</v>
      </c>
      <c r="J377">
        <v>-1.1842678569991001</v>
      </c>
    </row>
    <row r="378" spans="7:10">
      <c r="G378">
        <v>1.4231056790609999</v>
      </c>
      <c r="H378">
        <v>0.32464725528842597</v>
      </c>
      <c r="I378">
        <v>5.8328058372243801</v>
      </c>
      <c r="J378">
        <v>5.8328058372243303</v>
      </c>
    </row>
    <row r="379" spans="7:10">
      <c r="G379">
        <v>-0.37119339382775302</v>
      </c>
      <c r="H379">
        <v>0.39177790496125903</v>
      </c>
      <c r="I379">
        <v>-2.7336724335969498</v>
      </c>
      <c r="J379">
        <v>-2.7336724335968898</v>
      </c>
    </row>
    <row r="380" spans="7:10">
      <c r="G380">
        <v>-0.51103310861498097</v>
      </c>
      <c r="H380">
        <v>0.38112728706988702</v>
      </c>
      <c r="I380">
        <v>-14.3404847667171</v>
      </c>
      <c r="J380">
        <v>-14.3404847667171</v>
      </c>
    </row>
    <row r="381" spans="7:10">
      <c r="G381">
        <v>0.45572721034932301</v>
      </c>
      <c r="H381">
        <v>0.25650082696648702</v>
      </c>
      <c r="I381">
        <v>-7.9062886474933398</v>
      </c>
      <c r="J381">
        <v>-7.9062886474933398</v>
      </c>
    </row>
    <row r="382" spans="7:10">
      <c r="G382">
        <v>-0.57467310175019304</v>
      </c>
      <c r="H382">
        <v>1.1847964984863799</v>
      </c>
      <c r="I382">
        <v>-4.9517208241354603E-2</v>
      </c>
      <c r="J382">
        <v>-4.9517208241354603E-2</v>
      </c>
    </row>
    <row r="383" spans="7:10">
      <c r="G383">
        <v>-0.16336447572405199</v>
      </c>
      <c r="H383">
        <v>0.64005792087908697</v>
      </c>
      <c r="I383">
        <v>3.6741355140118199</v>
      </c>
      <c r="J383">
        <v>3.6741355140118799</v>
      </c>
    </row>
    <row r="384" spans="7:10">
      <c r="G384">
        <v>-0.45369051233632302</v>
      </c>
      <c r="H384">
        <v>0.58133398110811596</v>
      </c>
      <c r="I384">
        <v>-10.505967589631901</v>
      </c>
      <c r="J384">
        <v>-10.505967589632</v>
      </c>
    </row>
    <row r="385" spans="7:10">
      <c r="G385">
        <v>0.38327219920643102</v>
      </c>
      <c r="H385">
        <v>0.21167223417415901</v>
      </c>
      <c r="I385">
        <v>7.7459029655564704</v>
      </c>
      <c r="J385">
        <v>7.7459029655564704</v>
      </c>
    </row>
    <row r="386" spans="7:10">
      <c r="G386">
        <v>2.8172473965355502E-3</v>
      </c>
      <c r="H386">
        <v>0.65222523008759503</v>
      </c>
      <c r="I386">
        <v>4.0969800951740503</v>
      </c>
      <c r="J386">
        <v>4.0969800951740503</v>
      </c>
    </row>
    <row r="387" spans="7:10">
      <c r="G387">
        <v>0.32485175763037</v>
      </c>
      <c r="H387">
        <v>0.13544845436444999</v>
      </c>
      <c r="I387">
        <v>6.7948268312276801</v>
      </c>
      <c r="J387">
        <v>6.7948268312276801</v>
      </c>
    </row>
    <row r="388" spans="7:10">
      <c r="G388">
        <v>-0.73803897851360001</v>
      </c>
      <c r="H388">
        <v>0.91294587804895899</v>
      </c>
      <c r="I388">
        <v>1.39087989127358</v>
      </c>
      <c r="J388">
        <v>1.39087989127358</v>
      </c>
    </row>
    <row r="389" spans="7:10">
      <c r="G389">
        <v>-0.58918375002286905</v>
      </c>
      <c r="H389">
        <v>0.14901834695501701</v>
      </c>
      <c r="I389">
        <v>5.5908852942891896</v>
      </c>
      <c r="J389">
        <v>5.5908852942891896</v>
      </c>
    </row>
    <row r="390" spans="7:10">
      <c r="G390">
        <v>0.84158439179668698</v>
      </c>
      <c r="H390">
        <v>0.44688821678289498</v>
      </c>
      <c r="I390">
        <v>7.9300746303853202</v>
      </c>
      <c r="J390">
        <v>7.9300746303853202</v>
      </c>
    </row>
    <row r="391" spans="7:10">
      <c r="G391">
        <v>-0.84894784772490095</v>
      </c>
      <c r="H391">
        <v>0.429251181629695</v>
      </c>
      <c r="I391">
        <v>-3.5843871797225701</v>
      </c>
      <c r="J391">
        <v>-3.5843871797226301</v>
      </c>
    </row>
    <row r="392" spans="7:10">
      <c r="G392">
        <v>1.00088464042898</v>
      </c>
      <c r="H392">
        <v>6.3735856598100299E-2</v>
      </c>
      <c r="I392">
        <v>5.3531728352274399</v>
      </c>
      <c r="J392">
        <v>5.3531728352274399</v>
      </c>
    </row>
    <row r="393" spans="7:10">
      <c r="G393">
        <v>0.94409104444025604</v>
      </c>
      <c r="H393">
        <v>0.65632434879427104</v>
      </c>
      <c r="I393">
        <v>8.0043196880613401</v>
      </c>
      <c r="J393">
        <v>8.0043196880614005</v>
      </c>
    </row>
    <row r="394" spans="7:10">
      <c r="G394">
        <v>-0.360127898592566</v>
      </c>
      <c r="H394">
        <v>0.41451010013150802</v>
      </c>
      <c r="I394">
        <v>7.6540109704151904</v>
      </c>
      <c r="J394">
        <v>7.6540109704151904</v>
      </c>
    </row>
    <row r="395" spans="7:10">
      <c r="G395">
        <v>0.78183775518994003</v>
      </c>
      <c r="H395">
        <v>0.21270997973067601</v>
      </c>
      <c r="I395">
        <v>-3.03934820833007</v>
      </c>
      <c r="J395">
        <v>-3.03934820833007</v>
      </c>
    </row>
    <row r="396" spans="7:10">
      <c r="G396">
        <v>0.11066190815967</v>
      </c>
      <c r="H396">
        <v>1.47470534235151</v>
      </c>
      <c r="I396">
        <v>1.5722055766932499</v>
      </c>
      <c r="J396">
        <v>1.5722055766933101</v>
      </c>
    </row>
    <row r="397" spans="7:10">
      <c r="G397">
        <v>0.13870118562476799</v>
      </c>
      <c r="H397">
        <v>-0.544536748150108</v>
      </c>
      <c r="I397">
        <v>2.76634199084975</v>
      </c>
      <c r="J397">
        <v>2.7663419908496998</v>
      </c>
    </row>
    <row r="398" spans="7:10">
      <c r="G398">
        <v>0.27690168053453601</v>
      </c>
      <c r="H398">
        <v>-0.31400753319496699</v>
      </c>
      <c r="I398">
        <v>10.0117187835863</v>
      </c>
      <c r="J398">
        <v>10.0117187835863</v>
      </c>
    </row>
    <row r="399" spans="7:10">
      <c r="G399">
        <v>-0.72997814100182301</v>
      </c>
      <c r="H399">
        <v>0.428847829216295</v>
      </c>
      <c r="I399">
        <v>7.4679892315132301</v>
      </c>
      <c r="J399">
        <v>7.4679892315132301</v>
      </c>
    </row>
    <row r="400" spans="7:10">
      <c r="G400">
        <v>0.40414071110842498</v>
      </c>
      <c r="H400">
        <v>-0.88415238027619103</v>
      </c>
      <c r="I400">
        <v>10.1130191811997</v>
      </c>
      <c r="J400">
        <v>10.1130191811997</v>
      </c>
    </row>
    <row r="401" spans="7:10">
      <c r="G401">
        <v>2.4277755286448198E-3</v>
      </c>
      <c r="H401">
        <v>0.26294879779357</v>
      </c>
      <c r="I401">
        <v>6.9282331877161596</v>
      </c>
      <c r="J401">
        <v>6.9282331877161596</v>
      </c>
    </row>
    <row r="402" spans="7:10">
      <c r="G402">
        <v>0.97244303800624698</v>
      </c>
      <c r="H402">
        <v>-0.66843446100875803</v>
      </c>
      <c r="I402">
        <v>0.50892910536345004</v>
      </c>
      <c r="J402">
        <v>0.50892910536345004</v>
      </c>
    </row>
    <row r="403" spans="7:10">
      <c r="G403">
        <v>-1.5024964669530601</v>
      </c>
      <c r="H403">
        <v>-0.90402175108988603</v>
      </c>
      <c r="I403">
        <v>-13.750173827977999</v>
      </c>
      <c r="J403">
        <v>-13.750173827977999</v>
      </c>
    </row>
    <row r="404" spans="7:10">
      <c r="G404">
        <v>-1.30131948929193</v>
      </c>
      <c r="H404">
        <v>-1.0186303149162099</v>
      </c>
      <c r="I404">
        <v>-14.3796464802644</v>
      </c>
      <c r="J404">
        <v>-14.3796464802644</v>
      </c>
    </row>
    <row r="405" spans="7:10">
      <c r="G405">
        <v>1.44943990335207</v>
      </c>
      <c r="H405">
        <v>-1.5566833455760001</v>
      </c>
      <c r="I405">
        <v>-29.9239281897996</v>
      </c>
      <c r="J405">
        <v>-29.9239281897996</v>
      </c>
    </row>
    <row r="406" spans="7:10">
      <c r="G406">
        <v>-0.26634255343901703</v>
      </c>
      <c r="H406">
        <v>-2.7412405543020699</v>
      </c>
      <c r="I406">
        <v>-34.870068402134002</v>
      </c>
      <c r="J406">
        <v>-34.870068402134002</v>
      </c>
    </row>
    <row r="407" spans="7:10">
      <c r="G407">
        <v>-1.09522238380163</v>
      </c>
      <c r="H407">
        <v>-3.26521300587524</v>
      </c>
      <c r="I407">
        <v>-31.352673022429101</v>
      </c>
      <c r="J407">
        <v>-31.352673022429101</v>
      </c>
    </row>
    <row r="408" spans="7:10">
      <c r="G408">
        <v>-1.42866064936447</v>
      </c>
      <c r="H408">
        <v>-2.8701356299093299</v>
      </c>
      <c r="I408">
        <v>3.1991937532737902</v>
      </c>
      <c r="J408">
        <v>3.1991937532737902</v>
      </c>
    </row>
    <row r="409" spans="7:10">
      <c r="G409">
        <v>0.62709074224801498</v>
      </c>
      <c r="H409">
        <v>0.84229466002000197</v>
      </c>
      <c r="I409">
        <v>4.1995216123793302</v>
      </c>
      <c r="J409">
        <v>4.1995216123793302</v>
      </c>
    </row>
    <row r="410" spans="7:10">
      <c r="G410">
        <v>-0.19585764861841401</v>
      </c>
      <c r="H410">
        <v>-0.49460781569763401</v>
      </c>
      <c r="I410">
        <v>17.654375377948298</v>
      </c>
      <c r="J410">
        <v>17.654375377948298</v>
      </c>
    </row>
    <row r="411" spans="7:10">
      <c r="G411">
        <v>0.40380996120450202</v>
      </c>
      <c r="H411">
        <v>0.18616066211870899</v>
      </c>
      <c r="I411">
        <v>7.4809497874292097</v>
      </c>
      <c r="J411">
        <v>7.4809497874292097</v>
      </c>
    </row>
    <row r="412" spans="7:10">
      <c r="G412">
        <v>-0.54559099615323703</v>
      </c>
      <c r="H412">
        <v>0.56704182068284603</v>
      </c>
      <c r="I412">
        <v>13.3950078242943</v>
      </c>
      <c r="J412">
        <v>13.3950078242943</v>
      </c>
    </row>
    <row r="413" spans="7:10">
      <c r="G413">
        <v>0.22721926936179701</v>
      </c>
      <c r="H413">
        <v>0.97239530070726199</v>
      </c>
      <c r="I413">
        <v>14.7971770119757</v>
      </c>
      <c r="J413">
        <v>14.7971770119757</v>
      </c>
    </row>
    <row r="414" spans="7:10">
      <c r="G414">
        <v>1.3206731350646199</v>
      </c>
      <c r="H414">
        <v>0.88094155805839602</v>
      </c>
      <c r="I414">
        <v>-4.45373511476277</v>
      </c>
      <c r="J414">
        <v>-4.45373511476277</v>
      </c>
    </row>
    <row r="415" spans="7:10">
      <c r="G415">
        <v>-0.71001124579811403</v>
      </c>
      <c r="H415">
        <v>0.82055847796158299</v>
      </c>
      <c r="I415">
        <v>6.7077713548945903</v>
      </c>
      <c r="J415">
        <v>6.7077713548945903</v>
      </c>
    </row>
    <row r="416" spans="7:10">
      <c r="G416">
        <v>0.59495965039656096</v>
      </c>
      <c r="H416">
        <v>1.12344993696462</v>
      </c>
      <c r="I416">
        <v>-0.84120303449139999</v>
      </c>
      <c r="J416">
        <v>-0.84120303449134304</v>
      </c>
    </row>
    <row r="417" spans="7:10">
      <c r="G417">
        <v>0.66269306600224798</v>
      </c>
      <c r="H417">
        <v>0.484444633575777</v>
      </c>
      <c r="I417">
        <v>6.0154315704564301</v>
      </c>
      <c r="J417">
        <v>6.0154315704563697</v>
      </c>
    </row>
    <row r="418" spans="7:10">
      <c r="G418">
        <v>0.100979891689349</v>
      </c>
      <c r="H418">
        <v>0.92715622450214097</v>
      </c>
      <c r="I418">
        <v>2.86138399741685</v>
      </c>
      <c r="J418">
        <v>2.86138399741685</v>
      </c>
    </row>
    <row r="419" spans="7:10">
      <c r="G419">
        <v>-0.28907536311192</v>
      </c>
      <c r="H419">
        <v>0.58825753875328302</v>
      </c>
      <c r="I419">
        <v>-2.4047338365299402</v>
      </c>
      <c r="J419">
        <v>-2.4047338365299402</v>
      </c>
    </row>
    <row r="420" spans="7:10">
      <c r="G420">
        <v>-5.7932346244058401E-2</v>
      </c>
      <c r="H420">
        <v>1.84190487577706</v>
      </c>
      <c r="I420">
        <v>3.1843845080519499</v>
      </c>
      <c r="J420">
        <v>3.1843845080519499</v>
      </c>
    </row>
    <row r="421" spans="7:10">
      <c r="G421">
        <v>0.69713240037407298</v>
      </c>
      <c r="H421">
        <v>-0.130843254965782</v>
      </c>
      <c r="I421">
        <v>-1.7059009706606501</v>
      </c>
      <c r="J421">
        <v>-1.7059009706606501</v>
      </c>
    </row>
    <row r="422" spans="7:10">
      <c r="G422">
        <v>0.41117350052553597</v>
      </c>
      <c r="H422">
        <v>1.4542441219204001</v>
      </c>
      <c r="I422">
        <v>4.0072853592350803</v>
      </c>
      <c r="J422">
        <v>4.0072853592350803</v>
      </c>
    </row>
    <row r="423" spans="7:10">
      <c r="G423">
        <v>-0.114683892537755</v>
      </c>
      <c r="H423">
        <v>0.45384328980969701</v>
      </c>
      <c r="I423">
        <v>4.1357611461272699</v>
      </c>
      <c r="J423">
        <v>4.1357611461272104</v>
      </c>
    </row>
    <row r="424" spans="7:10">
      <c r="G424">
        <v>7.89072264049651E-2</v>
      </c>
      <c r="H424">
        <v>0.84356769668249898</v>
      </c>
      <c r="I424">
        <v>-11.709133267851801</v>
      </c>
      <c r="J424">
        <v>-11.709133267851801</v>
      </c>
    </row>
    <row r="425" spans="7:10">
      <c r="G425">
        <v>0.105379397092179</v>
      </c>
      <c r="H425">
        <v>-0.19507256943933299</v>
      </c>
      <c r="I425">
        <v>1.10438954562687</v>
      </c>
      <c r="J425">
        <v>1.10438954562687</v>
      </c>
    </row>
    <row r="426" spans="7:10">
      <c r="G426">
        <v>0.469219277546358</v>
      </c>
      <c r="H426">
        <v>0.465357268997934</v>
      </c>
      <c r="I426">
        <v>1.68684023961112</v>
      </c>
      <c r="J426">
        <v>1.68684023961112</v>
      </c>
    </row>
    <row r="427" spans="7:10">
      <c r="G427">
        <v>-0.13948292640861801</v>
      </c>
      <c r="H427">
        <v>0.37436901079115598</v>
      </c>
      <c r="I427">
        <v>0.194593314832048</v>
      </c>
      <c r="J427">
        <v>0.194593314832048</v>
      </c>
    </row>
    <row r="428" spans="7:10">
      <c r="G428">
        <v>0.41803852833635302</v>
      </c>
      <c r="H428">
        <v>0.23043130097221401</v>
      </c>
      <c r="I428">
        <v>-0.66592968919559303</v>
      </c>
      <c r="J428">
        <v>-0.66592968919559303</v>
      </c>
    </row>
    <row r="429" spans="7:10">
      <c r="G429">
        <v>-0.14128516032508301</v>
      </c>
      <c r="H429">
        <v>0.47785534289295101</v>
      </c>
      <c r="I429">
        <v>4.6517950343670096</v>
      </c>
      <c r="J429">
        <v>4.6517950343670096</v>
      </c>
    </row>
    <row r="430" spans="7:10">
      <c r="G430">
        <v>0.61931908331519003</v>
      </c>
      <c r="H430">
        <v>0.57461077512118697</v>
      </c>
      <c r="I430">
        <v>3.5989620969465901</v>
      </c>
      <c r="J430">
        <v>3.5989620969465901</v>
      </c>
    </row>
    <row r="431" spans="7:10">
      <c r="G431">
        <v>-9.9970286050620402E-2</v>
      </c>
      <c r="H431">
        <v>1.1677468867380301</v>
      </c>
      <c r="I431">
        <v>6.4533788114370596</v>
      </c>
      <c r="J431">
        <v>6.4533788114370596</v>
      </c>
    </row>
    <row r="432" spans="7:10">
      <c r="G432">
        <v>0.77364661774981902</v>
      </c>
      <c r="H432">
        <v>1.3773137312408601</v>
      </c>
      <c r="I432">
        <v>2.0088897903949001</v>
      </c>
      <c r="J432">
        <v>2.0088897903949001</v>
      </c>
    </row>
    <row r="433" spans="7:10">
      <c r="G433">
        <v>-1.0876976757015799</v>
      </c>
      <c r="H433">
        <v>-0.16559996779574301</v>
      </c>
      <c r="I433">
        <v>3.93598069739005</v>
      </c>
      <c r="J433">
        <v>3.93598069739005</v>
      </c>
    </row>
    <row r="434" spans="7:10">
      <c r="G434">
        <v>-1.34202885160704</v>
      </c>
      <c r="H434">
        <v>-0.28918154736913998</v>
      </c>
      <c r="I434">
        <v>10.8555154159188</v>
      </c>
      <c r="J434">
        <v>10.855515415918701</v>
      </c>
    </row>
    <row r="435" spans="7:10">
      <c r="G435">
        <v>-0.209697535187786</v>
      </c>
      <c r="H435">
        <v>-0.50084212634061498</v>
      </c>
      <c r="I435">
        <v>9.3702039704198796</v>
      </c>
      <c r="J435">
        <v>9.37020397041994</v>
      </c>
    </row>
    <row r="436" spans="7:10">
      <c r="G436">
        <v>-0.89382446527355297</v>
      </c>
      <c r="H436">
        <v>0.91628873228631902</v>
      </c>
      <c r="I436">
        <v>-4.8795433202676604</v>
      </c>
      <c r="J436">
        <v>-4.8795433202676604</v>
      </c>
    </row>
    <row r="437" spans="7:10">
      <c r="G437">
        <v>1.0815922358118</v>
      </c>
      <c r="H437">
        <v>0.26010465519243597</v>
      </c>
      <c r="I437">
        <v>-2.4373160009001298</v>
      </c>
      <c r="J437">
        <v>-2.4373160009001298</v>
      </c>
    </row>
    <row r="438" spans="7:10">
      <c r="G438">
        <v>0.54015273181170198</v>
      </c>
      <c r="H438">
        <v>0.30413782581132398</v>
      </c>
      <c r="I438">
        <v>0.26834208165774998</v>
      </c>
      <c r="J438">
        <v>0.26834208165774998</v>
      </c>
    </row>
    <row r="439" spans="7:10">
      <c r="G439">
        <v>0.56649369983739495</v>
      </c>
      <c r="H439">
        <v>0.21624276222974001</v>
      </c>
      <c r="I439">
        <v>-7.0902543270701699</v>
      </c>
      <c r="J439">
        <v>-7.0902543270701699</v>
      </c>
    </row>
    <row r="440" spans="7:10">
      <c r="G440">
        <v>-0.96212102533814903</v>
      </c>
      <c r="H440">
        <v>-6.16515811314002E-2</v>
      </c>
      <c r="I440">
        <v>1.8326400259156801</v>
      </c>
      <c r="J440">
        <v>1.8326400259156801</v>
      </c>
    </row>
    <row r="441" spans="7:10">
      <c r="G441">
        <v>0.76291158728923902</v>
      </c>
      <c r="H441">
        <v>1.3581792994671099E-2</v>
      </c>
      <c r="I441">
        <v>0.85843457358214403</v>
      </c>
      <c r="J441">
        <v>0.85843457358214403</v>
      </c>
    </row>
    <row r="442" spans="7:10">
      <c r="G442">
        <v>1.2448669729286601</v>
      </c>
      <c r="H442">
        <v>-0.12984832999870799</v>
      </c>
      <c r="I442">
        <v>5.2350079684703701</v>
      </c>
      <c r="J442">
        <v>5.2350079684703701</v>
      </c>
    </row>
    <row r="443" spans="7:10">
      <c r="G443">
        <v>0.67034277603033798</v>
      </c>
      <c r="H443">
        <v>0.30258023273393098</v>
      </c>
      <c r="I443">
        <v>-1.0975913123862699</v>
      </c>
      <c r="J443">
        <v>-1.0975913123862699</v>
      </c>
    </row>
    <row r="444" spans="7:10">
      <c r="G444">
        <v>8.8167067179426795E-2</v>
      </c>
      <c r="H444">
        <v>1.8758277820609199E-2</v>
      </c>
      <c r="I444">
        <v>-1.4714780540502399</v>
      </c>
      <c r="J444">
        <v>-1.4714780540502399</v>
      </c>
    </row>
    <row r="445" spans="7:10">
      <c r="G445">
        <v>0.37589223518494902</v>
      </c>
      <c r="H445">
        <v>0.45586998850853899</v>
      </c>
      <c r="I445">
        <v>2.4398056052584698</v>
      </c>
      <c r="J445">
        <v>2.4398056052584698</v>
      </c>
    </row>
    <row r="446" spans="7:10">
      <c r="G446">
        <v>-0.35943632234477702</v>
      </c>
      <c r="H446">
        <v>-0.77045003884677499</v>
      </c>
      <c r="I446">
        <v>2.4567225528992398</v>
      </c>
      <c r="J446">
        <v>2.4567225528992398</v>
      </c>
    </row>
    <row r="447" spans="7:10">
      <c r="G447">
        <v>0.44890806454321802</v>
      </c>
      <c r="H447">
        <v>-0.42177933385289601</v>
      </c>
      <c r="I447">
        <v>-2.4070843443150198</v>
      </c>
      <c r="J447">
        <v>-2.4070843443150198</v>
      </c>
    </row>
    <row r="448" spans="7:10">
      <c r="G448">
        <v>-0.97564592779440296</v>
      </c>
      <c r="H448">
        <v>0.59418506772379898</v>
      </c>
      <c r="I448">
        <v>-4.7798367413473102</v>
      </c>
      <c r="J448">
        <v>-4.7798367413473102</v>
      </c>
    </row>
    <row r="449" spans="7:10">
      <c r="G449">
        <v>-0.18383725984506299</v>
      </c>
      <c r="H449">
        <v>-0.41790776989518003</v>
      </c>
      <c r="I449">
        <v>-11.2680187361566</v>
      </c>
      <c r="J449">
        <v>-11.2680187361566</v>
      </c>
    </row>
    <row r="450" spans="7:10">
      <c r="G450">
        <v>0.25805697482962803</v>
      </c>
      <c r="H450">
        <v>0.115050576395618</v>
      </c>
      <c r="I450">
        <v>0.84600049672428701</v>
      </c>
      <c r="J450">
        <v>0.84600049672428701</v>
      </c>
    </row>
    <row r="451" spans="7:10">
      <c r="G451">
        <v>5.6426395051119002E-2</v>
      </c>
      <c r="H451">
        <v>-0.118147043640249</v>
      </c>
      <c r="I451">
        <v>3.6838586402565201</v>
      </c>
      <c r="J451">
        <v>3.6838586402565201</v>
      </c>
    </row>
    <row r="452" spans="7:10">
      <c r="G452">
        <v>-0.79821231089715605</v>
      </c>
      <c r="H452">
        <v>-0.54499036212922702</v>
      </c>
      <c r="I452">
        <v>4.3323363974936901</v>
      </c>
      <c r="J452">
        <v>4.3323363974936901</v>
      </c>
    </row>
    <row r="453" spans="7:10">
      <c r="G453">
        <v>0.83422963941103501</v>
      </c>
      <c r="H453">
        <v>0.501936110592624</v>
      </c>
      <c r="I453">
        <v>-1.15715894557326</v>
      </c>
      <c r="J453">
        <v>-1.15715894557326</v>
      </c>
    </row>
    <row r="454" spans="7:10">
      <c r="G454">
        <v>0.63695643490723297</v>
      </c>
      <c r="H454">
        <v>1.1327319891393E-2</v>
      </c>
      <c r="I454">
        <v>-2.6965858194550401</v>
      </c>
      <c r="J454">
        <v>-2.6965858194550401</v>
      </c>
    </row>
    <row r="455" spans="7:10">
      <c r="G455">
        <v>-4.0384994383543898E-2</v>
      </c>
      <c r="H455">
        <v>0.15140634159473601</v>
      </c>
      <c r="I455">
        <v>-4.5462231224206002</v>
      </c>
      <c r="J455">
        <v>-4.5462231224206002</v>
      </c>
    </row>
    <row r="456" spans="7:10">
      <c r="G456">
        <v>-0.75676704626619096</v>
      </c>
      <c r="H456">
        <v>9.89927882062034E-2</v>
      </c>
      <c r="I456">
        <v>4.2260905416746404</v>
      </c>
      <c r="J456">
        <v>4.1971670355123898</v>
      </c>
    </row>
    <row r="457" spans="7:10">
      <c r="G457">
        <v>-0.29204423284573999</v>
      </c>
      <c r="H457">
        <v>0.112282604899406</v>
      </c>
      <c r="I457">
        <v>0.74811825772763996</v>
      </c>
      <c r="J457">
        <v>0.79764607112144903</v>
      </c>
    </row>
    <row r="458" spans="7:10">
      <c r="G458">
        <v>0.28669243776596398</v>
      </c>
      <c r="H458">
        <v>4.7867858118422597E-2</v>
      </c>
      <c r="I458">
        <v>0.17386953146376499</v>
      </c>
      <c r="J458">
        <v>0.16058364664189601</v>
      </c>
    </row>
    <row r="459" spans="7:10">
      <c r="G459">
        <v>0.511759352169179</v>
      </c>
      <c r="H459">
        <v>4.4358487552017302E-2</v>
      </c>
      <c r="I459">
        <v>-2.5033630431852298</v>
      </c>
      <c r="J459">
        <v>-2.5115442932537899</v>
      </c>
    </row>
    <row r="460" spans="7:10">
      <c r="G460">
        <v>-0.16778809972578301</v>
      </c>
      <c r="H460">
        <v>3.3753441065812198E-2</v>
      </c>
      <c r="I460">
        <v>2.0509932042073702</v>
      </c>
      <c r="J460">
        <v>2.0617739075515802</v>
      </c>
    </row>
    <row r="461" spans="7:10">
      <c r="G461">
        <v>0.12784482316243401</v>
      </c>
      <c r="H461">
        <v>-0.119575735736987</v>
      </c>
      <c r="I461">
        <v>-1.5567431832126299</v>
      </c>
      <c r="J461">
        <v>-1.59721058486497</v>
      </c>
    </row>
    <row r="462" spans="7:10">
      <c r="G462">
        <v>0.63152214194860801</v>
      </c>
      <c r="H462">
        <v>0.41682997646938702</v>
      </c>
      <c r="I462">
        <v>4.1973932424723399</v>
      </c>
      <c r="J462">
        <v>4.2232195997934197</v>
      </c>
    </row>
    <row r="463" spans="7:10">
      <c r="G463">
        <v>-0.29894995507817201</v>
      </c>
      <c r="H463">
        <v>0.28699224677018298</v>
      </c>
      <c r="I463">
        <v>2.3416607147249802</v>
      </c>
      <c r="J463">
        <v>2.2893975992410001</v>
      </c>
    </row>
    <row r="464" spans="7:10">
      <c r="G464">
        <v>-0.67959595520346705</v>
      </c>
      <c r="H464">
        <v>0.220012330500026</v>
      </c>
      <c r="I464">
        <v>-0.77766569734848201</v>
      </c>
      <c r="J464">
        <v>-0.68300624463080295</v>
      </c>
    </row>
    <row r="465" spans="7:10">
      <c r="G465">
        <v>0.39020087521362301</v>
      </c>
      <c r="H465">
        <v>-5.45303057624551E-2</v>
      </c>
      <c r="I465">
        <v>-5.6509530829123404</v>
      </c>
      <c r="J465">
        <v>-5.66765861646559</v>
      </c>
    </row>
    <row r="466" spans="7:10">
      <c r="G466">
        <v>0.42070840354887201</v>
      </c>
      <c r="H466">
        <v>0.44871285665675498</v>
      </c>
      <c r="I466">
        <v>-8.1254615105235093</v>
      </c>
      <c r="J466">
        <v>-8.1374590224691001</v>
      </c>
    </row>
    <row r="467" spans="7:10">
      <c r="G467">
        <v>0.513310118655397</v>
      </c>
      <c r="H467">
        <v>-7.53765585398014E-3</v>
      </c>
      <c r="I467">
        <v>-2.46678984278219E-2</v>
      </c>
      <c r="J467">
        <v>-3.19338706311783E-2</v>
      </c>
    </row>
    <row r="468" spans="7:10">
      <c r="G468">
        <v>0.356253783350724</v>
      </c>
      <c r="H468">
        <v>0.10889309493728699</v>
      </c>
      <c r="I468">
        <v>-1.2357162787060401</v>
      </c>
      <c r="J468">
        <v>-1.1962028533239399</v>
      </c>
    </row>
    <row r="469" spans="7:10">
      <c r="G469">
        <v>0.63924760776939105</v>
      </c>
      <c r="H469">
        <v>0.218722988094328</v>
      </c>
      <c r="I469">
        <v>6.7588534068635804</v>
      </c>
      <c r="J469">
        <v>6.7706897197353397</v>
      </c>
    </row>
    <row r="470" spans="7:10">
      <c r="G470">
        <v>-0.707526218428711</v>
      </c>
      <c r="H470">
        <v>5.4615616258104203E-2</v>
      </c>
      <c r="I470">
        <v>0.93633989035527099</v>
      </c>
      <c r="J470">
        <v>0.86209982977436495</v>
      </c>
    </row>
    <row r="471" spans="7:10">
      <c r="G471">
        <v>-0.20788058750468999</v>
      </c>
      <c r="H471">
        <v>0.38674537213347598</v>
      </c>
      <c r="I471">
        <v>-3.0019483362480098E-3</v>
      </c>
      <c r="J471">
        <v>1.9452885659973201E-2</v>
      </c>
    </row>
    <row r="472" spans="7:10">
      <c r="G472">
        <v>0.13089899103226799</v>
      </c>
      <c r="H472">
        <v>-0.27909743663627801</v>
      </c>
      <c r="I472">
        <v>1.00176577254632</v>
      </c>
      <c r="J472">
        <v>0.96419104099118202</v>
      </c>
    </row>
    <row r="473" spans="7:10">
      <c r="G473">
        <v>0.40886717890111901</v>
      </c>
      <c r="H473">
        <v>3.05456674910261E-2</v>
      </c>
      <c r="I473">
        <v>1.72849700017548</v>
      </c>
      <c r="J473">
        <v>1.6796177226506199</v>
      </c>
    </row>
    <row r="474" spans="7:10">
      <c r="G474">
        <v>0.23150524283545301</v>
      </c>
      <c r="H474">
        <v>7.7364321372840605E-2</v>
      </c>
      <c r="I474">
        <v>-1.68404837992932</v>
      </c>
      <c r="J474">
        <v>-1.6300260456876601</v>
      </c>
    </row>
    <row r="475" spans="7:10">
      <c r="G475">
        <v>0.33020013659955799</v>
      </c>
      <c r="H475">
        <v>-0.89311375311194796</v>
      </c>
      <c r="I475">
        <v>-5.6814000157828604</v>
      </c>
      <c r="J475">
        <v>-5.7361831323668797</v>
      </c>
    </row>
    <row r="476" spans="7:10">
      <c r="G476">
        <v>1.0198602796706999</v>
      </c>
      <c r="H476">
        <v>1.1007680877126</v>
      </c>
      <c r="I476">
        <v>-4.3141562223136702</v>
      </c>
      <c r="J476">
        <v>-4.2244203245583698</v>
      </c>
    </row>
    <row r="477" spans="7:10">
      <c r="G477">
        <v>1.23388053203769</v>
      </c>
      <c r="H477">
        <v>-0.67435080034681505</v>
      </c>
      <c r="I477">
        <v>-7.7157141192805101</v>
      </c>
      <c r="J477">
        <v>-7.6874995757351003</v>
      </c>
    </row>
    <row r="478" spans="7:10">
      <c r="G478">
        <v>-0.26402323632703401</v>
      </c>
      <c r="H478">
        <v>0.57593566577531896</v>
      </c>
      <c r="I478">
        <v>-10.553987059882701</v>
      </c>
      <c r="J478">
        <v>-10.529041480352401</v>
      </c>
    </row>
    <row r="479" spans="7:10">
      <c r="G479">
        <v>1.07599694431156</v>
      </c>
      <c r="H479">
        <v>0.61025935633375605</v>
      </c>
      <c r="I479">
        <v>-25.580392526497501</v>
      </c>
      <c r="J479">
        <v>-25.621259191961698</v>
      </c>
    </row>
    <row r="480" spans="7:10">
      <c r="G480">
        <v>-0.80356940634897001</v>
      </c>
      <c r="H480">
        <v>-0.27383592875628399</v>
      </c>
      <c r="I480">
        <v>-24.2634608850442</v>
      </c>
      <c r="J480">
        <v>-24.208854673689402</v>
      </c>
    </row>
    <row r="481" spans="7:10">
      <c r="G481">
        <v>-6.5031775148327101E-2</v>
      </c>
      <c r="H481">
        <v>-0.40014796104685502</v>
      </c>
      <c r="I481">
        <v>5.0653147514027497</v>
      </c>
      <c r="J481">
        <v>5.05706810290474</v>
      </c>
    </row>
    <row r="482" spans="7:10">
      <c r="G482">
        <v>1.0970431818958599</v>
      </c>
      <c r="H482">
        <v>0.15721898977057</v>
      </c>
      <c r="I482">
        <v>-0.127353285593756</v>
      </c>
      <c r="J482">
        <v>-0.18428719187437501</v>
      </c>
    </row>
    <row r="483" spans="7:10">
      <c r="G483">
        <v>-0.501151538458942</v>
      </c>
      <c r="H483">
        <v>2.9578761038806099E-2</v>
      </c>
      <c r="I483">
        <v>8.8193718948377899</v>
      </c>
      <c r="J483">
        <v>8.8049726740719105</v>
      </c>
    </row>
    <row r="484" spans="7:10">
      <c r="G484">
        <v>-6.6745453392627496E-2</v>
      </c>
      <c r="H484">
        <v>-0.49135127992025202</v>
      </c>
      <c r="I484">
        <v>10.513266916005501</v>
      </c>
      <c r="J484">
        <v>10.4757331731142</v>
      </c>
    </row>
    <row r="485" spans="7:10">
      <c r="G485">
        <v>0.52636842747767798</v>
      </c>
      <c r="H485">
        <v>0.59681413955922802</v>
      </c>
      <c r="I485">
        <v>2.1486058289068501</v>
      </c>
      <c r="J485">
        <v>2.0948354059101502</v>
      </c>
    </row>
    <row r="486" spans="7:10">
      <c r="G486">
        <v>0.65204143439422102</v>
      </c>
      <c r="H486">
        <v>-0.25669781705636302</v>
      </c>
      <c r="I486">
        <v>-11.830611588585199</v>
      </c>
      <c r="J486">
        <v>-11.7968161965214</v>
      </c>
    </row>
    <row r="487" spans="7:10">
      <c r="G487">
        <v>-0.19881775883493399</v>
      </c>
      <c r="H487">
        <v>0.22030968464577</v>
      </c>
      <c r="I487">
        <v>-19.2480210265614</v>
      </c>
      <c r="J487">
        <v>-19.274929812637801</v>
      </c>
    </row>
    <row r="488" spans="7:10">
      <c r="G488">
        <v>-0.25298729061000802</v>
      </c>
      <c r="H488">
        <v>-1.6840236234031601E-2</v>
      </c>
      <c r="I488">
        <v>-4.8592503438857202</v>
      </c>
      <c r="J488">
        <v>-4.77899603973583</v>
      </c>
    </row>
    <row r="489" spans="7:10">
      <c r="G489">
        <v>7.2118470544637603E-3</v>
      </c>
      <c r="H489">
        <v>5.6617210186402603E-2</v>
      </c>
      <c r="I489">
        <v>2.0521352347252</v>
      </c>
      <c r="J489">
        <v>2.09000350680697</v>
      </c>
    </row>
    <row r="490" spans="7:10">
      <c r="G490">
        <v>0.71604690162126905</v>
      </c>
      <c r="H490">
        <v>-0.815931370681653</v>
      </c>
      <c r="I490">
        <v>-7.5057755026464301</v>
      </c>
      <c r="J490">
        <v>-7.4734677234681604</v>
      </c>
    </row>
    <row r="491" spans="7:10">
      <c r="G491">
        <v>0.25563233546415598</v>
      </c>
      <c r="H491">
        <v>-2.94067529709423E-2</v>
      </c>
      <c r="I491">
        <v>-16.220862716344499</v>
      </c>
      <c r="J491">
        <v>-16.2422413769084</v>
      </c>
    </row>
    <row r="492" spans="7:10">
      <c r="G492">
        <v>-1.49387742875433E-2</v>
      </c>
      <c r="H492">
        <v>0.50713223603554503</v>
      </c>
      <c r="I492">
        <v>-18.897841016923401</v>
      </c>
      <c r="J492">
        <v>-18.7427314232493</v>
      </c>
    </row>
    <row r="493" spans="7:10">
      <c r="G493">
        <v>-0.91226442054761503</v>
      </c>
      <c r="H493">
        <v>-0.15931187272474301</v>
      </c>
      <c r="I493">
        <v>-2.9041825338799998</v>
      </c>
      <c r="J493">
        <v>-2.8963592477350302</v>
      </c>
    </row>
    <row r="494" spans="7:10">
      <c r="G494">
        <v>-3.8427677235460998E-2</v>
      </c>
      <c r="H494">
        <v>2.62790778413091E-2</v>
      </c>
      <c r="I494">
        <v>18.890887722259599</v>
      </c>
      <c r="J494">
        <v>18.691370987893698</v>
      </c>
    </row>
    <row r="495" spans="7:10">
      <c r="G495">
        <v>-0.99439947415680796</v>
      </c>
      <c r="H495">
        <v>0.136936312502598</v>
      </c>
      <c r="I495">
        <v>10.404918834195399</v>
      </c>
      <c r="J495">
        <v>10.3706050932597</v>
      </c>
    </row>
    <row r="496" spans="7:10">
      <c r="G496">
        <v>-0.96574202360039896</v>
      </c>
      <c r="H496">
        <v>-7.7273882743838798E-2</v>
      </c>
      <c r="I496">
        <v>12.8005140620697</v>
      </c>
      <c r="J496">
        <v>12.754234461006099</v>
      </c>
    </row>
    <row r="497" spans="7:10">
      <c r="G497">
        <v>0.89227490181622204</v>
      </c>
      <c r="H497">
        <v>0.702979156933907</v>
      </c>
      <c r="I497">
        <v>7.4495554540070499</v>
      </c>
      <c r="J497">
        <v>7.3726765951971096</v>
      </c>
    </row>
    <row r="498" spans="7:10">
      <c r="G498">
        <v>0.80442707990374596</v>
      </c>
      <c r="H498">
        <v>-0.80047561305144699</v>
      </c>
      <c r="I498">
        <v>-6.2161899711909996</v>
      </c>
      <c r="J498">
        <v>-6.1424612276816202</v>
      </c>
    </row>
    <row r="499" spans="7:10">
      <c r="G499">
        <v>-0.65797642927992706</v>
      </c>
      <c r="H499">
        <v>0.77356724755378503</v>
      </c>
      <c r="I499">
        <v>-0.85750495493238099</v>
      </c>
      <c r="J499">
        <v>-0.83779520907859295</v>
      </c>
    </row>
    <row r="500" spans="7:10">
      <c r="G500">
        <v>0.45817191450822797</v>
      </c>
      <c r="H500">
        <v>-0.33428731330877798</v>
      </c>
      <c r="I500">
        <v>-1.1092740864940001</v>
      </c>
      <c r="J500">
        <v>-1.1149131146018501</v>
      </c>
    </row>
    <row r="501" spans="7:10">
      <c r="G501">
        <v>1.31804841503924</v>
      </c>
      <c r="H501">
        <v>-4.83499045914755E-2</v>
      </c>
      <c r="I501">
        <v>8.8312660261428295</v>
      </c>
      <c r="J501">
        <v>8.8823346370493308</v>
      </c>
    </row>
    <row r="502" spans="7:10">
      <c r="G502">
        <v>1.26110162696688</v>
      </c>
      <c r="H502">
        <v>0.83608397638766996</v>
      </c>
      <c r="I502">
        <v>-7.0505782965195802</v>
      </c>
      <c r="J502">
        <v>-6.9596797216656201</v>
      </c>
    </row>
    <row r="503" spans="7:10">
      <c r="G503">
        <v>-0.68225313717755398</v>
      </c>
      <c r="H503">
        <v>-0.241400245230807</v>
      </c>
      <c r="I503">
        <v>10.871115489630901</v>
      </c>
      <c r="J503">
        <v>10.8754658083578</v>
      </c>
    </row>
  </sheetData>
  <phoneticPr fontId="2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48555"/>
  <sheetViews>
    <sheetView zoomScale="150" zoomScaleNormal="150" workbookViewId="0">
      <pane xSplit="1" ySplit="1" topLeftCell="F786" activePane="bottomRight" state="frozen"/>
      <selection pane="topRight" activeCell="B1" sqref="B1"/>
      <selection pane="bottomLeft" activeCell="A2" sqref="A2"/>
      <selection pane="bottomRight" activeCell="J791" sqref="J791:J797"/>
    </sheetView>
  </sheetViews>
  <sheetFormatPr baseColWidth="10" defaultColWidth="8.83203125" defaultRowHeight="14"/>
  <cols>
    <col min="1" max="1" width="14.5" customWidth="1"/>
    <col min="2" max="2" width="24.6640625" customWidth="1"/>
    <col min="3" max="3" width="28.83203125" customWidth="1"/>
    <col min="4" max="4" width="25" customWidth="1"/>
    <col min="5" max="6" width="38.5" customWidth="1"/>
    <col min="7" max="7" width="33.83203125" bestFit="1" customWidth="1"/>
    <col min="8" max="8" width="19.33203125" customWidth="1"/>
    <col min="9" max="9" width="19.83203125" customWidth="1"/>
    <col min="10" max="10" width="17.5" customWidth="1"/>
  </cols>
  <sheetData>
    <row r="1" spans="1:10">
      <c r="B1" s="5" t="s">
        <v>0</v>
      </c>
      <c r="C1" s="5" t="s">
        <v>8</v>
      </c>
      <c r="D1" s="5" t="s">
        <v>9</v>
      </c>
      <c r="E1" s="5" t="s">
        <v>13</v>
      </c>
      <c r="F1" s="5"/>
      <c r="G1" s="5" t="s">
        <v>1</v>
      </c>
      <c r="H1" s="5" t="s">
        <v>2</v>
      </c>
      <c r="I1" s="5" t="s">
        <v>3</v>
      </c>
      <c r="J1" s="5" t="s">
        <v>4</v>
      </c>
    </row>
    <row r="2" spans="1:10" ht="67.5" customHeight="1">
      <c r="A2" s="7" t="s">
        <v>10</v>
      </c>
      <c r="B2" s="9" t="s">
        <v>70</v>
      </c>
      <c r="C2" s="9" t="s">
        <v>24</v>
      </c>
      <c r="D2" s="9" t="s">
        <v>73</v>
      </c>
      <c r="E2" s="7"/>
      <c r="F2" s="7"/>
      <c r="G2" s="7"/>
      <c r="H2" s="8" t="s">
        <v>23</v>
      </c>
      <c r="I2" s="7"/>
      <c r="J2" s="7"/>
    </row>
    <row r="3" spans="1:10" ht="15">
      <c r="A3" s="1">
        <v>21155</v>
      </c>
      <c r="B3">
        <v>281.81299999999999</v>
      </c>
      <c r="C3" s="40" t="s">
        <v>72</v>
      </c>
      <c r="D3">
        <v>841.31700000000001</v>
      </c>
      <c r="E3" s="10">
        <f t="shared" ref="E3:E10" si="0">$E$364</f>
        <v>2.2677724524951253</v>
      </c>
      <c r="F3" s="10"/>
      <c r="G3">
        <f t="shared" ref="G3:G66" si="1">E3*B3</f>
        <v>639.08775815500871</v>
      </c>
      <c r="H3" s="2">
        <v>17.689700000000002</v>
      </c>
      <c r="I3" s="2">
        <f t="shared" ref="I3:I11" si="2">30*H3</f>
        <v>530.69100000000003</v>
      </c>
    </row>
    <row r="4" spans="1:10" ht="15">
      <c r="A4" s="1">
        <v>21186</v>
      </c>
      <c r="B4">
        <v>284.53899999999999</v>
      </c>
      <c r="D4">
        <v>814.88699999999994</v>
      </c>
      <c r="E4" s="10">
        <f t="shared" si="0"/>
        <v>2.2677724524951253</v>
      </c>
      <c r="F4" s="10"/>
      <c r="G4">
        <f t="shared" si="1"/>
        <v>645.26970586051038</v>
      </c>
      <c r="H4" s="2">
        <f>data_BH_AER2019!B3</f>
        <v>17.8977</v>
      </c>
      <c r="I4" s="2">
        <f t="shared" si="2"/>
        <v>536.93100000000004</v>
      </c>
      <c r="J4">
        <f t="shared" ref="J4:J67" si="3">100*(G4-G3)/I3</f>
        <v>1.1648864792321088</v>
      </c>
    </row>
    <row r="5" spans="1:10" ht="15">
      <c r="A5" s="1">
        <v>21217</v>
      </c>
      <c r="B5">
        <v>285.048</v>
      </c>
      <c r="D5">
        <v>777.82100000000003</v>
      </c>
      <c r="E5" s="10">
        <f t="shared" si="0"/>
        <v>2.2677724524951253</v>
      </c>
      <c r="F5" s="10"/>
      <c r="G5">
        <f t="shared" si="1"/>
        <v>646.42400203883051</v>
      </c>
      <c r="H5" s="2">
        <f>data_BH_AER2019!B4</f>
        <v>18.013200000000001</v>
      </c>
      <c r="I5" s="2">
        <f t="shared" si="2"/>
        <v>540.39600000000007</v>
      </c>
      <c r="J5">
        <f t="shared" si="3"/>
        <v>0.21498035656725417</v>
      </c>
    </row>
    <row r="6" spans="1:10" ht="15">
      <c r="A6" s="1">
        <v>21245</v>
      </c>
      <c r="B6">
        <v>278.53399999999999</v>
      </c>
      <c r="D6">
        <v>766.07299999999998</v>
      </c>
      <c r="E6" s="10">
        <f t="shared" si="0"/>
        <v>2.2677724524951253</v>
      </c>
      <c r="F6" s="10"/>
      <c r="G6">
        <f t="shared" si="1"/>
        <v>631.65173228327717</v>
      </c>
      <c r="H6" s="2">
        <f>data_BH_AER2019!B5</f>
        <v>17.449099999999998</v>
      </c>
      <c r="I6" s="2">
        <f t="shared" si="2"/>
        <v>523.47299999999996</v>
      </c>
      <c r="J6">
        <f t="shared" si="3"/>
        <v>-2.7336008696499117</v>
      </c>
    </row>
    <row r="7" spans="1:10" ht="15">
      <c r="A7" s="1">
        <v>21276</v>
      </c>
      <c r="B7">
        <v>273.959</v>
      </c>
      <c r="D7">
        <v>760.73199999999997</v>
      </c>
      <c r="E7" s="10">
        <f t="shared" si="0"/>
        <v>2.2677724524951253</v>
      </c>
      <c r="F7" s="10"/>
      <c r="G7">
        <f t="shared" si="1"/>
        <v>621.27667331311204</v>
      </c>
      <c r="H7" s="2">
        <f>data_BH_AER2019!B6</f>
        <v>17.367999999999999</v>
      </c>
      <c r="I7" s="2">
        <f t="shared" si="2"/>
        <v>521.04</v>
      </c>
      <c r="J7">
        <f t="shared" si="3"/>
        <v>-1.981966399444695</v>
      </c>
    </row>
    <row r="8" spans="1:10" ht="15">
      <c r="A8" s="1">
        <v>21306</v>
      </c>
      <c r="B8">
        <v>263.10500000000002</v>
      </c>
      <c r="D8">
        <v>766.41099999999994</v>
      </c>
      <c r="E8" s="10">
        <f t="shared" si="0"/>
        <v>2.2677724524951253</v>
      </c>
      <c r="F8" s="10"/>
      <c r="G8">
        <f t="shared" si="1"/>
        <v>596.66227111372996</v>
      </c>
      <c r="H8" s="2">
        <f>data_BH_AER2019!B7</f>
        <v>17.1845</v>
      </c>
      <c r="I8" s="2">
        <f t="shared" si="2"/>
        <v>515.53499999999997</v>
      </c>
      <c r="J8">
        <f t="shared" si="3"/>
        <v>-4.7240907030903738</v>
      </c>
    </row>
    <row r="9" spans="1:10" ht="15">
      <c r="A9" s="1">
        <v>21337</v>
      </c>
      <c r="B9">
        <v>253.55</v>
      </c>
      <c r="D9">
        <v>773.46900000000005</v>
      </c>
      <c r="E9" s="10">
        <f t="shared" si="0"/>
        <v>2.2677724524951253</v>
      </c>
      <c r="F9" s="10"/>
      <c r="G9">
        <f t="shared" si="1"/>
        <v>574.99370533013905</v>
      </c>
      <c r="H9" s="2">
        <f>data_BH_AER2019!B8</f>
        <v>17.436700000000002</v>
      </c>
      <c r="I9" s="2">
        <f t="shared" si="2"/>
        <v>523.10100000000011</v>
      </c>
      <c r="J9">
        <f t="shared" si="3"/>
        <v>-4.2031221514719483</v>
      </c>
    </row>
    <row r="10" spans="1:10" ht="15">
      <c r="A10" s="1">
        <v>21367</v>
      </c>
      <c r="B10">
        <v>246.55600000000001</v>
      </c>
      <c r="D10">
        <v>775.97900000000004</v>
      </c>
      <c r="E10" s="10">
        <f t="shared" si="0"/>
        <v>2.2677724524951253</v>
      </c>
      <c r="F10" s="10"/>
      <c r="G10">
        <f t="shared" si="1"/>
        <v>559.13290479738816</v>
      </c>
      <c r="H10" s="2">
        <f>data_BH_AER2019!B9</f>
        <v>17.968900000000001</v>
      </c>
      <c r="I10" s="2">
        <f t="shared" si="2"/>
        <v>539.06700000000001</v>
      </c>
      <c r="J10">
        <f t="shared" si="3"/>
        <v>-3.0320723020508242</v>
      </c>
    </row>
    <row r="11" spans="1:10" ht="15">
      <c r="A11" s="1">
        <v>21398</v>
      </c>
      <c r="B11">
        <v>244.81</v>
      </c>
      <c r="D11">
        <v>794.53300000000002</v>
      </c>
      <c r="E11" s="10">
        <f t="shared" ref="E11:E74" si="4">$E$364</f>
        <v>2.2677724524951253</v>
      </c>
      <c r="F11" s="10"/>
      <c r="G11">
        <f t="shared" si="1"/>
        <v>555.17337409533161</v>
      </c>
      <c r="H11" s="2">
        <f>data_BH_AER2019!B10</f>
        <v>18.451799999999999</v>
      </c>
      <c r="I11" s="2">
        <f t="shared" si="2"/>
        <v>553.55399999999997</v>
      </c>
      <c r="J11">
        <f t="shared" si="3"/>
        <v>-0.73451550587525372</v>
      </c>
    </row>
    <row r="12" spans="1:10" ht="15">
      <c r="A12" s="1">
        <v>21429</v>
      </c>
      <c r="B12">
        <v>251.70099999999999</v>
      </c>
      <c r="D12">
        <v>816.66800000000001</v>
      </c>
      <c r="E12" s="10">
        <f t="shared" si="4"/>
        <v>2.2677724524951253</v>
      </c>
      <c r="F12" s="10"/>
      <c r="G12">
        <f t="shared" si="1"/>
        <v>570.80059406547548</v>
      </c>
      <c r="H12" s="2">
        <f>data_BH_AER2019!B11</f>
        <v>18.771699999999999</v>
      </c>
      <c r="I12" s="2">
        <f t="shared" ref="I12:I75" si="5">30*H12</f>
        <v>563.15099999999995</v>
      </c>
      <c r="J12">
        <f t="shared" si="3"/>
        <v>2.8230705532150195</v>
      </c>
    </row>
    <row r="13" spans="1:10" ht="15">
      <c r="A13" s="1">
        <v>21459</v>
      </c>
      <c r="B13">
        <v>255.345</v>
      </c>
      <c r="D13">
        <v>822.84100000000001</v>
      </c>
      <c r="E13" s="10">
        <f t="shared" si="4"/>
        <v>2.2677724524951253</v>
      </c>
      <c r="F13" s="10"/>
      <c r="G13">
        <f t="shared" si="1"/>
        <v>579.06435688236775</v>
      </c>
      <c r="H13" s="2">
        <f>data_BH_AER2019!B12</f>
        <v>18.804200000000002</v>
      </c>
      <c r="I13" s="2">
        <f t="shared" si="5"/>
        <v>564.12600000000009</v>
      </c>
      <c r="J13">
        <f t="shared" si="3"/>
        <v>1.4674151012592125</v>
      </c>
    </row>
    <row r="14" spans="1:10" ht="15">
      <c r="A14" s="1">
        <v>21490</v>
      </c>
      <c r="B14">
        <v>257.45600000000002</v>
      </c>
      <c r="D14">
        <v>831.30499999999995</v>
      </c>
      <c r="E14" s="10">
        <f t="shared" si="4"/>
        <v>2.2677724524951253</v>
      </c>
      <c r="F14" s="10"/>
      <c r="G14">
        <f t="shared" si="1"/>
        <v>583.85162452958502</v>
      </c>
      <c r="H14" s="2">
        <f>data_BH_AER2019!B13</f>
        <v>18.860400000000002</v>
      </c>
      <c r="I14" s="2">
        <f t="shared" si="5"/>
        <v>565.81200000000001</v>
      </c>
      <c r="J14">
        <f t="shared" si="3"/>
        <v>0.8486167358386737</v>
      </c>
    </row>
    <row r="15" spans="1:10" ht="15">
      <c r="A15" s="1">
        <v>21520</v>
      </c>
      <c r="B15">
        <v>262.73</v>
      </c>
      <c r="D15">
        <v>788.79600000000005</v>
      </c>
      <c r="E15" s="10">
        <f t="shared" si="4"/>
        <v>2.2677724524951253</v>
      </c>
      <c r="F15" s="10"/>
      <c r="G15">
        <f t="shared" si="1"/>
        <v>595.81185644404434</v>
      </c>
      <c r="H15" s="2">
        <f>data_BH_AER2019!B14</f>
        <v>18.849</v>
      </c>
      <c r="I15" s="2">
        <f t="shared" si="5"/>
        <v>565.47</v>
      </c>
      <c r="J15">
        <f t="shared" si="3"/>
        <v>2.1138172952251479</v>
      </c>
    </row>
    <row r="16" spans="1:10" ht="15">
      <c r="A16" s="1">
        <v>21551</v>
      </c>
      <c r="B16">
        <v>258.108</v>
      </c>
      <c r="D16">
        <v>754.39</v>
      </c>
      <c r="E16" s="10">
        <f t="shared" si="4"/>
        <v>2.2677724524951253</v>
      </c>
      <c r="F16" s="10"/>
      <c r="G16">
        <f t="shared" si="1"/>
        <v>585.33021216861175</v>
      </c>
      <c r="H16" s="2">
        <f>data_BH_AER2019!B15</f>
        <v>19.360599999999998</v>
      </c>
      <c r="I16" s="2">
        <f t="shared" si="5"/>
        <v>580.81799999999998</v>
      </c>
      <c r="J16">
        <f t="shared" si="3"/>
        <v>-1.8536163325079289</v>
      </c>
    </row>
    <row r="17" spans="1:10" ht="15">
      <c r="A17" s="1">
        <v>21582</v>
      </c>
      <c r="B17">
        <v>260.04000000000002</v>
      </c>
      <c r="D17">
        <v>751.76199999999994</v>
      </c>
      <c r="E17" s="10">
        <f t="shared" si="4"/>
        <v>2.2677724524951253</v>
      </c>
      <c r="F17" s="10"/>
      <c r="G17">
        <f t="shared" si="1"/>
        <v>589.71154854683243</v>
      </c>
      <c r="H17" s="2">
        <f>data_BH_AER2019!B16</f>
        <v>19.537400000000002</v>
      </c>
      <c r="I17" s="2">
        <f t="shared" si="5"/>
        <v>586.12200000000007</v>
      </c>
      <c r="J17">
        <f t="shared" si="3"/>
        <v>0.75433894580069505</v>
      </c>
    </row>
    <row r="18" spans="1:10" ht="15">
      <c r="A18" s="1">
        <v>21610</v>
      </c>
      <c r="B18">
        <v>254.94</v>
      </c>
      <c r="D18">
        <v>759.05700000000002</v>
      </c>
      <c r="E18" s="10">
        <f t="shared" si="4"/>
        <v>2.2677724524951253</v>
      </c>
      <c r="F18" s="10"/>
      <c r="G18">
        <f t="shared" si="1"/>
        <v>578.14590903910721</v>
      </c>
      <c r="H18" s="2">
        <f>data_BH_AER2019!B17</f>
        <v>19.6296</v>
      </c>
      <c r="I18" s="2">
        <f t="shared" si="5"/>
        <v>588.88800000000003</v>
      </c>
      <c r="J18">
        <f t="shared" si="3"/>
        <v>-1.9732478063824974</v>
      </c>
    </row>
    <row r="19" spans="1:10" ht="15">
      <c r="A19" s="1">
        <v>21641</v>
      </c>
      <c r="B19">
        <v>257.56400000000002</v>
      </c>
      <c r="D19">
        <v>765.82299999999998</v>
      </c>
      <c r="E19" s="10">
        <f t="shared" si="4"/>
        <v>2.2677724524951253</v>
      </c>
      <c r="F19" s="10"/>
      <c r="G19">
        <f t="shared" si="1"/>
        <v>584.09654395445455</v>
      </c>
      <c r="H19" s="2">
        <f>data_BH_AER2019!B18</f>
        <v>18.460900000000002</v>
      </c>
      <c r="I19" s="2">
        <f t="shared" si="5"/>
        <v>553.82700000000011</v>
      </c>
      <c r="J19">
        <f t="shared" si="3"/>
        <v>1.0104866995672075</v>
      </c>
    </row>
    <row r="20" spans="1:10" ht="15">
      <c r="A20" s="1">
        <v>21671</v>
      </c>
      <c r="B20">
        <v>264.52499999999998</v>
      </c>
      <c r="D20">
        <v>799.25599999999997</v>
      </c>
      <c r="E20" s="10">
        <f t="shared" si="4"/>
        <v>2.2677724524951253</v>
      </c>
      <c r="F20" s="10"/>
      <c r="G20">
        <f t="shared" si="1"/>
        <v>599.88250799627292</v>
      </c>
      <c r="H20" s="2">
        <f>data_BH_AER2019!B19</f>
        <v>19.2424</v>
      </c>
      <c r="I20" s="2">
        <f t="shared" si="5"/>
        <v>577.27200000000005</v>
      </c>
      <c r="J20">
        <f t="shared" si="3"/>
        <v>2.8503420818808709</v>
      </c>
    </row>
    <row r="21" spans="1:10" ht="15">
      <c r="A21" s="1">
        <v>21702</v>
      </c>
      <c r="B21">
        <v>272.505</v>
      </c>
      <c r="D21">
        <v>816.56899999999996</v>
      </c>
      <c r="E21" s="10">
        <f t="shared" si="4"/>
        <v>2.2677724524951253</v>
      </c>
      <c r="F21" s="10"/>
      <c r="G21">
        <f t="shared" si="1"/>
        <v>617.97933216718411</v>
      </c>
      <c r="H21" s="2">
        <f>data_BH_AER2019!B20</f>
        <v>19.325400000000002</v>
      </c>
      <c r="I21" s="2">
        <f t="shared" si="5"/>
        <v>579.76200000000006</v>
      </c>
      <c r="J21">
        <f t="shared" si="3"/>
        <v>3.1348868767082396</v>
      </c>
    </row>
    <row r="22" spans="1:10" ht="15">
      <c r="A22" s="1">
        <v>21732</v>
      </c>
      <c r="B22">
        <v>264.99400000000003</v>
      </c>
      <c r="D22">
        <v>819.17899999999997</v>
      </c>
      <c r="E22" s="10">
        <f t="shared" si="4"/>
        <v>2.2677724524951253</v>
      </c>
      <c r="F22" s="10"/>
      <c r="G22">
        <f t="shared" si="1"/>
        <v>600.94609327649334</v>
      </c>
      <c r="H22" s="2">
        <f>data_BH_AER2019!B21</f>
        <v>19.1113</v>
      </c>
      <c r="I22" s="2">
        <f t="shared" si="5"/>
        <v>573.33899999999994</v>
      </c>
      <c r="J22">
        <f t="shared" si="3"/>
        <v>-2.937970907146513</v>
      </c>
    </row>
    <row r="23" spans="1:10" ht="15">
      <c r="A23" s="1">
        <v>21763</v>
      </c>
      <c r="B23">
        <v>253.09100000000001</v>
      </c>
      <c r="D23">
        <v>834.47</v>
      </c>
      <c r="E23" s="10">
        <f t="shared" si="4"/>
        <v>2.2677724524951253</v>
      </c>
      <c r="F23" s="10"/>
      <c r="G23">
        <f t="shared" si="1"/>
        <v>573.95279777444375</v>
      </c>
      <c r="H23" s="2">
        <f>data_BH_AER2019!B22</f>
        <v>19.4268</v>
      </c>
      <c r="I23" s="2">
        <f t="shared" si="5"/>
        <v>582.80399999999997</v>
      </c>
      <c r="J23">
        <f t="shared" si="3"/>
        <v>-4.7080864029918761</v>
      </c>
    </row>
    <row r="24" spans="1:10" ht="15">
      <c r="A24" s="1">
        <v>21794</v>
      </c>
      <c r="B24">
        <v>250.99600000000001</v>
      </c>
      <c r="D24">
        <v>832.65499999999997</v>
      </c>
      <c r="E24" s="10">
        <f t="shared" si="4"/>
        <v>2.2677724524951253</v>
      </c>
      <c r="F24" s="10"/>
      <c r="G24">
        <f t="shared" si="1"/>
        <v>569.20181448646645</v>
      </c>
      <c r="H24" s="2">
        <f>data_BH_AER2019!B23</f>
        <v>19.320599999999999</v>
      </c>
      <c r="I24" s="2">
        <f t="shared" si="5"/>
        <v>579.61799999999994</v>
      </c>
      <c r="J24">
        <f t="shared" si="3"/>
        <v>-0.81519400827333133</v>
      </c>
    </row>
    <row r="25" spans="1:10" ht="15">
      <c r="A25" s="1">
        <v>21824</v>
      </c>
      <c r="B25">
        <v>257.48700000000002</v>
      </c>
      <c r="D25">
        <v>845.91399999999999</v>
      </c>
      <c r="E25" s="10">
        <f t="shared" si="4"/>
        <v>2.2677724524951253</v>
      </c>
      <c r="F25" s="10"/>
      <c r="G25">
        <f t="shared" si="1"/>
        <v>583.9219254756124</v>
      </c>
      <c r="H25" s="2">
        <f>data_BH_AER2019!B24</f>
        <v>19.581499999999998</v>
      </c>
      <c r="I25" s="2">
        <f t="shared" si="5"/>
        <v>587.44499999999994</v>
      </c>
      <c r="J25">
        <f t="shared" si="3"/>
        <v>2.539622818674705</v>
      </c>
    </row>
    <row r="26" spans="1:10" ht="15">
      <c r="A26" s="1">
        <v>21855</v>
      </c>
      <c r="B26">
        <v>255.953</v>
      </c>
      <c r="D26">
        <v>936.52800000000002</v>
      </c>
      <c r="E26" s="10">
        <f t="shared" si="4"/>
        <v>2.2677724524951253</v>
      </c>
      <c r="F26" s="10"/>
      <c r="G26">
        <f t="shared" si="1"/>
        <v>580.44316253348484</v>
      </c>
      <c r="H26" s="2">
        <f>data_BH_AER2019!B25</f>
        <v>19.903500000000001</v>
      </c>
      <c r="I26" s="2">
        <f t="shared" si="5"/>
        <v>597.10500000000002</v>
      </c>
      <c r="J26">
        <f t="shared" si="3"/>
        <v>-0.59218530111373147</v>
      </c>
    </row>
    <row r="27" spans="1:10" ht="15">
      <c r="A27" s="1">
        <v>21885</v>
      </c>
      <c r="B27">
        <v>257.12900000000002</v>
      </c>
      <c r="D27">
        <v>808.04200000000003</v>
      </c>
      <c r="E27" s="10">
        <f t="shared" si="4"/>
        <v>2.2677724524951253</v>
      </c>
      <c r="F27" s="10"/>
      <c r="G27">
        <f t="shared" si="1"/>
        <v>583.11006293761909</v>
      </c>
      <c r="H27" s="2">
        <f>data_BH_AER2019!B26</f>
        <v>20.117000000000001</v>
      </c>
      <c r="I27" s="2">
        <f t="shared" si="5"/>
        <v>603.51</v>
      </c>
      <c r="J27">
        <f t="shared" si="3"/>
        <v>0.44663843111919227</v>
      </c>
    </row>
    <row r="28" spans="1:10" ht="15">
      <c r="A28" s="1">
        <v>21916</v>
      </c>
      <c r="B28">
        <v>252.20599999999999</v>
      </c>
      <c r="D28">
        <v>790.86500000000001</v>
      </c>
      <c r="E28" s="10">
        <f t="shared" si="4"/>
        <v>2.2677724524951253</v>
      </c>
      <c r="F28" s="10"/>
      <c r="G28">
        <f t="shared" si="1"/>
        <v>571.94581915398555</v>
      </c>
      <c r="H28" s="2">
        <f>data_BH_AER2019!B27</f>
        <v>20.7851</v>
      </c>
      <c r="I28" s="2">
        <f t="shared" si="5"/>
        <v>623.553</v>
      </c>
      <c r="J28">
        <f t="shared" si="3"/>
        <v>-1.8498854672886178</v>
      </c>
    </row>
    <row r="29" spans="1:10" ht="15">
      <c r="A29" s="1">
        <v>21947</v>
      </c>
      <c r="B29">
        <v>257.02800000000002</v>
      </c>
      <c r="D29">
        <v>780.274</v>
      </c>
      <c r="E29" s="10">
        <f t="shared" si="4"/>
        <v>2.2677724524951253</v>
      </c>
      <c r="F29" s="10"/>
      <c r="G29">
        <f t="shared" si="1"/>
        <v>582.8810179199171</v>
      </c>
      <c r="H29" s="2">
        <f>data_BH_AER2019!B28</f>
        <v>20.739000000000001</v>
      </c>
      <c r="I29" s="2">
        <f t="shared" si="5"/>
        <v>622.17000000000007</v>
      </c>
      <c r="J29">
        <f t="shared" si="3"/>
        <v>1.7536919501520394</v>
      </c>
    </row>
    <row r="30" spans="1:10" ht="15">
      <c r="A30" s="1">
        <v>21976</v>
      </c>
      <c r="B30">
        <v>260.923</v>
      </c>
      <c r="D30">
        <v>745.74199999999996</v>
      </c>
      <c r="E30" s="10">
        <f t="shared" si="4"/>
        <v>2.2677724524951253</v>
      </c>
      <c r="F30" s="10"/>
      <c r="G30">
        <f t="shared" si="1"/>
        <v>591.71399162238561</v>
      </c>
      <c r="H30" s="2">
        <f>data_BH_AER2019!B29</f>
        <v>20.6554</v>
      </c>
      <c r="I30" s="2">
        <f t="shared" si="5"/>
        <v>619.66200000000003</v>
      </c>
      <c r="J30">
        <f t="shared" si="3"/>
        <v>1.4197042130717499</v>
      </c>
    </row>
    <row r="31" spans="1:10" ht="15">
      <c r="A31" s="1">
        <v>22007</v>
      </c>
      <c r="B31">
        <v>266.178</v>
      </c>
      <c r="D31">
        <v>760.35299999999995</v>
      </c>
      <c r="E31" s="10">
        <f t="shared" si="4"/>
        <v>2.2677724524951253</v>
      </c>
      <c r="F31" s="10"/>
      <c r="G31">
        <f t="shared" si="1"/>
        <v>603.63113586024747</v>
      </c>
      <c r="H31" s="2">
        <f>data_BH_AER2019!B30</f>
        <v>20.2499</v>
      </c>
      <c r="I31" s="2">
        <f t="shared" si="5"/>
        <v>607.49699999999996</v>
      </c>
      <c r="J31">
        <f t="shared" si="3"/>
        <v>1.9231684753723581</v>
      </c>
    </row>
    <row r="32" spans="1:10" ht="15">
      <c r="A32" s="1">
        <v>22037</v>
      </c>
      <c r="B32">
        <v>261.31200000000001</v>
      </c>
      <c r="D32">
        <v>776.66</v>
      </c>
      <c r="E32" s="10">
        <f t="shared" si="4"/>
        <v>2.2677724524951253</v>
      </c>
      <c r="F32" s="10"/>
      <c r="G32">
        <f t="shared" si="1"/>
        <v>592.59615510640617</v>
      </c>
      <c r="H32" s="2">
        <f>data_BH_AER2019!B31</f>
        <v>20.669400000000003</v>
      </c>
      <c r="I32" s="2">
        <f t="shared" si="5"/>
        <v>620.08200000000011</v>
      </c>
      <c r="J32">
        <f t="shared" si="3"/>
        <v>-1.8164667074637895</v>
      </c>
    </row>
    <row r="33" spans="1:10" ht="15">
      <c r="A33" s="1">
        <v>22068</v>
      </c>
      <c r="B33">
        <v>257.30099999999999</v>
      </c>
      <c r="D33">
        <v>779.91399999999999</v>
      </c>
      <c r="E33" s="10">
        <f t="shared" si="4"/>
        <v>2.2677724524951253</v>
      </c>
      <c r="F33" s="10"/>
      <c r="G33">
        <f t="shared" si="1"/>
        <v>583.50011979944816</v>
      </c>
      <c r="H33" s="2">
        <f>data_BH_AER2019!B32</f>
        <v>20.664900000000003</v>
      </c>
      <c r="I33" s="2">
        <f t="shared" si="5"/>
        <v>619.94700000000012</v>
      </c>
      <c r="J33">
        <f t="shared" si="3"/>
        <v>-1.4669084583906666</v>
      </c>
    </row>
    <row r="34" spans="1:10" ht="15">
      <c r="A34" s="1">
        <v>22098</v>
      </c>
      <c r="B34">
        <v>242.745</v>
      </c>
      <c r="D34">
        <v>793.73299999999995</v>
      </c>
      <c r="E34" s="10">
        <f t="shared" si="4"/>
        <v>2.2677724524951253</v>
      </c>
      <c r="F34" s="10"/>
      <c r="G34">
        <f t="shared" si="1"/>
        <v>550.49042398092922</v>
      </c>
      <c r="H34" s="2">
        <f>data_BH_AER2019!B33</f>
        <v>20.671599999999998</v>
      </c>
      <c r="I34" s="2">
        <f t="shared" si="5"/>
        <v>620.14799999999991</v>
      </c>
      <c r="J34">
        <f t="shared" si="3"/>
        <v>-5.3245996542476908</v>
      </c>
    </row>
    <row r="35" spans="1:10" ht="15">
      <c r="A35" s="1">
        <v>22129</v>
      </c>
      <c r="B35">
        <v>234.09100000000001</v>
      </c>
      <c r="D35">
        <v>802.27599999999995</v>
      </c>
      <c r="E35" s="10">
        <f t="shared" si="4"/>
        <v>2.2677724524951253</v>
      </c>
      <c r="F35" s="10"/>
      <c r="G35">
        <f t="shared" si="1"/>
        <v>530.86512117703637</v>
      </c>
      <c r="H35" s="2">
        <f>data_BH_AER2019!B34</f>
        <v>20.868299999999998</v>
      </c>
      <c r="I35" s="2">
        <f t="shared" si="5"/>
        <v>626.04899999999998</v>
      </c>
      <c r="J35">
        <f t="shared" si="3"/>
        <v>-3.1646159955192719</v>
      </c>
    </row>
    <row r="36" spans="1:10" ht="15">
      <c r="A36" s="1">
        <v>22160</v>
      </c>
      <c r="B36">
        <v>231.96600000000001</v>
      </c>
      <c r="D36">
        <v>816.62300000000005</v>
      </c>
      <c r="E36" s="10">
        <f t="shared" si="4"/>
        <v>2.2677724524951253</v>
      </c>
      <c r="F36" s="10"/>
      <c r="G36">
        <f t="shared" si="1"/>
        <v>526.04610471548426</v>
      </c>
      <c r="H36" s="2">
        <f>data_BH_AER2019!B35</f>
        <v>21.295999999999999</v>
      </c>
      <c r="I36" s="2">
        <f t="shared" si="5"/>
        <v>638.88</v>
      </c>
      <c r="J36">
        <f t="shared" si="3"/>
        <v>-0.76975068429980875</v>
      </c>
    </row>
    <row r="37" spans="1:10" ht="15">
      <c r="A37" s="1">
        <v>22190</v>
      </c>
      <c r="B37">
        <v>232.99</v>
      </c>
      <c r="D37">
        <v>831.43299999999999</v>
      </c>
      <c r="E37" s="10">
        <f t="shared" si="4"/>
        <v>2.2677724524951253</v>
      </c>
      <c r="F37" s="10"/>
      <c r="G37">
        <f t="shared" si="1"/>
        <v>528.36830370683924</v>
      </c>
      <c r="H37" s="2">
        <f>data_BH_AER2019!B36</f>
        <v>21.476400000000002</v>
      </c>
      <c r="I37" s="2">
        <f t="shared" si="5"/>
        <v>644.29200000000003</v>
      </c>
      <c r="J37">
        <f t="shared" si="3"/>
        <v>0.36347968184244001</v>
      </c>
    </row>
    <row r="38" spans="1:10" ht="15">
      <c r="A38" s="1">
        <v>22221</v>
      </c>
      <c r="B38">
        <v>239.52799999999999</v>
      </c>
      <c r="D38">
        <v>826.755</v>
      </c>
      <c r="E38" s="10">
        <f t="shared" si="4"/>
        <v>2.2677724524951253</v>
      </c>
      <c r="F38" s="10"/>
      <c r="G38">
        <f t="shared" si="1"/>
        <v>543.19500000125231</v>
      </c>
      <c r="H38" s="2">
        <f>data_BH_AER2019!B37</f>
        <v>21.637799999999999</v>
      </c>
      <c r="I38" s="2">
        <f t="shared" si="5"/>
        <v>649.13400000000001</v>
      </c>
      <c r="J38">
        <f t="shared" si="3"/>
        <v>2.3012386145432608</v>
      </c>
    </row>
    <row r="39" spans="1:10" ht="15">
      <c r="A39" s="1">
        <v>22251</v>
      </c>
      <c r="B39">
        <v>239.8</v>
      </c>
      <c r="D39">
        <v>778.73500000000001</v>
      </c>
      <c r="E39" s="10">
        <f t="shared" si="4"/>
        <v>2.2677724524951253</v>
      </c>
      <c r="F39" s="10"/>
      <c r="G39">
        <f t="shared" si="1"/>
        <v>543.81183410833103</v>
      </c>
      <c r="H39" s="2">
        <f>data_BH_AER2019!B38</f>
        <v>21.736499999999999</v>
      </c>
      <c r="I39" s="2">
        <f t="shared" si="5"/>
        <v>652.09500000000003</v>
      </c>
      <c r="J39">
        <f t="shared" si="3"/>
        <v>9.5024156349646824E-2</v>
      </c>
    </row>
    <row r="40" spans="1:10" ht="15">
      <c r="A40" s="1">
        <v>22282</v>
      </c>
      <c r="B40">
        <v>244.66399999999999</v>
      </c>
      <c r="D40">
        <v>759.43899999999996</v>
      </c>
      <c r="E40" s="10">
        <f t="shared" si="4"/>
        <v>2.2677724524951253</v>
      </c>
      <c r="F40" s="10"/>
      <c r="G40">
        <f t="shared" si="1"/>
        <v>554.8422793172673</v>
      </c>
      <c r="H40" s="2">
        <f>data_BH_AER2019!B39</f>
        <v>22.0442</v>
      </c>
      <c r="I40" s="2">
        <f t="shared" si="5"/>
        <v>661.32600000000002</v>
      </c>
      <c r="J40">
        <f t="shared" si="3"/>
        <v>1.6915396083295027</v>
      </c>
    </row>
    <row r="41" spans="1:10" ht="15">
      <c r="A41" s="1">
        <v>22313</v>
      </c>
      <c r="B41">
        <v>242.44399999999999</v>
      </c>
      <c r="D41">
        <v>752.21600000000001</v>
      </c>
      <c r="E41" s="10">
        <f t="shared" si="4"/>
        <v>2.2677724524951253</v>
      </c>
      <c r="F41" s="10"/>
      <c r="G41">
        <f t="shared" si="1"/>
        <v>549.80782447272816</v>
      </c>
      <c r="H41" s="2">
        <f>data_BH_AER2019!B40</f>
        <v>22.420400000000001</v>
      </c>
      <c r="I41" s="2">
        <f t="shared" si="5"/>
        <v>672.61200000000008</v>
      </c>
      <c r="J41">
        <f t="shared" si="3"/>
        <v>-0.76126673449087756</v>
      </c>
    </row>
    <row r="42" spans="1:10" ht="15">
      <c r="A42" s="1">
        <v>22341</v>
      </c>
      <c r="B42">
        <v>240.166</v>
      </c>
      <c r="D42">
        <v>766.99900000000002</v>
      </c>
      <c r="E42" s="10">
        <f t="shared" si="4"/>
        <v>2.2677724524951253</v>
      </c>
      <c r="F42" s="10"/>
      <c r="G42">
        <f t="shared" si="1"/>
        <v>544.64183882594421</v>
      </c>
      <c r="H42" s="2">
        <f>data_BH_AER2019!B41</f>
        <v>22.510300000000001</v>
      </c>
      <c r="I42" s="2">
        <f t="shared" si="5"/>
        <v>675.30899999999997</v>
      </c>
      <c r="J42">
        <f t="shared" si="3"/>
        <v>-0.76804839146252979</v>
      </c>
    </row>
    <row r="43" spans="1:10" ht="15">
      <c r="A43" s="1">
        <v>22372</v>
      </c>
      <c r="B43">
        <v>245.63200000000001</v>
      </c>
      <c r="D43">
        <v>791.13400000000001</v>
      </c>
      <c r="E43" s="10">
        <f t="shared" si="4"/>
        <v>2.2677724524951253</v>
      </c>
      <c r="F43" s="10"/>
      <c r="G43">
        <f t="shared" si="1"/>
        <v>557.03748305128261</v>
      </c>
      <c r="H43" s="2">
        <f>data_BH_AER2019!B42</f>
        <v>22.0932</v>
      </c>
      <c r="I43" s="2">
        <f t="shared" si="5"/>
        <v>662.79599999999994</v>
      </c>
      <c r="J43">
        <f t="shared" si="3"/>
        <v>1.8355514624177083</v>
      </c>
    </row>
    <row r="44" spans="1:10" ht="15">
      <c r="A44" s="1">
        <v>22402</v>
      </c>
      <c r="B44">
        <v>255.85900000000001</v>
      </c>
      <c r="D44">
        <v>807.2</v>
      </c>
      <c r="E44" s="10">
        <f t="shared" si="4"/>
        <v>2.2677724524951253</v>
      </c>
      <c r="F44" s="10"/>
      <c r="G44">
        <f t="shared" si="1"/>
        <v>580.22999192295026</v>
      </c>
      <c r="H44" s="2">
        <f>data_BH_AER2019!B43</f>
        <v>22.007099999999998</v>
      </c>
      <c r="I44" s="2">
        <f t="shared" si="5"/>
        <v>660.21299999999997</v>
      </c>
      <c r="J44">
        <f t="shared" si="3"/>
        <v>3.4991926432367815</v>
      </c>
    </row>
    <row r="45" spans="1:10" ht="15">
      <c r="A45" s="1">
        <v>22433</v>
      </c>
      <c r="B45">
        <v>255.67599999999999</v>
      </c>
      <c r="D45">
        <v>817.00199999999995</v>
      </c>
      <c r="E45" s="10">
        <f t="shared" si="4"/>
        <v>2.2677724524951253</v>
      </c>
      <c r="F45" s="10"/>
      <c r="G45">
        <f t="shared" si="1"/>
        <v>579.81498956414362</v>
      </c>
      <c r="H45" s="2">
        <f>data_BH_AER2019!B44</f>
        <v>22.010300000000001</v>
      </c>
      <c r="I45" s="2">
        <f t="shared" si="5"/>
        <v>660.30899999999997</v>
      </c>
      <c r="J45">
        <f t="shared" si="3"/>
        <v>-6.285885900560062E-2</v>
      </c>
    </row>
    <row r="46" spans="1:10" ht="15">
      <c r="A46" s="1">
        <v>22463</v>
      </c>
      <c r="B46">
        <v>247.74</v>
      </c>
      <c r="D46">
        <v>838.23199999999997</v>
      </c>
      <c r="E46" s="10">
        <f t="shared" si="4"/>
        <v>2.2677724524951253</v>
      </c>
      <c r="F46" s="10"/>
      <c r="G46">
        <f t="shared" si="1"/>
        <v>561.8179473811424</v>
      </c>
      <c r="H46" s="2">
        <f>data_BH_AER2019!B45</f>
        <v>21.9603</v>
      </c>
      <c r="I46" s="2">
        <f t="shared" si="5"/>
        <v>658.80899999999997</v>
      </c>
      <c r="J46">
        <f t="shared" si="3"/>
        <v>-2.725548520919935</v>
      </c>
    </row>
    <row r="47" spans="1:10" ht="15">
      <c r="A47" s="1">
        <v>22494</v>
      </c>
      <c r="B47">
        <v>242.41800000000001</v>
      </c>
      <c r="D47">
        <v>841.57100000000003</v>
      </c>
      <c r="E47" s="10">
        <f t="shared" si="4"/>
        <v>2.2677724524951253</v>
      </c>
      <c r="F47" s="10"/>
      <c r="G47">
        <f t="shared" si="1"/>
        <v>549.74886238896329</v>
      </c>
      <c r="H47" s="2">
        <f>data_BH_AER2019!B46</f>
        <v>22.120999999999999</v>
      </c>
      <c r="I47" s="2">
        <f t="shared" si="5"/>
        <v>663.63</v>
      </c>
      <c r="J47">
        <f t="shared" si="3"/>
        <v>-1.8319550874652766</v>
      </c>
    </row>
    <row r="48" spans="1:10" ht="15">
      <c r="A48" s="1">
        <v>22525</v>
      </c>
      <c r="B48">
        <v>243.58799999999999</v>
      </c>
      <c r="D48">
        <v>853.61800000000005</v>
      </c>
      <c r="E48" s="10">
        <f t="shared" si="4"/>
        <v>2.2677724524951253</v>
      </c>
      <c r="F48" s="10"/>
      <c r="G48">
        <f t="shared" si="1"/>
        <v>552.40215615838258</v>
      </c>
      <c r="H48" s="2">
        <f>data_BH_AER2019!B47</f>
        <v>22.249599999999997</v>
      </c>
      <c r="I48" s="2">
        <f t="shared" si="5"/>
        <v>667.48799999999994</v>
      </c>
      <c r="J48">
        <f t="shared" si="3"/>
        <v>0.39981522375710749</v>
      </c>
    </row>
    <row r="49" spans="1:10" ht="15">
      <c r="A49" s="1">
        <v>22555</v>
      </c>
      <c r="B49">
        <v>244.226</v>
      </c>
      <c r="D49">
        <v>866.20100000000002</v>
      </c>
      <c r="E49" s="10">
        <f t="shared" si="4"/>
        <v>2.2677724524951253</v>
      </c>
      <c r="F49" s="10"/>
      <c r="G49">
        <f t="shared" si="1"/>
        <v>553.84899498307448</v>
      </c>
      <c r="H49" s="2">
        <f>data_BH_AER2019!B48</f>
        <v>22.4283</v>
      </c>
      <c r="I49" s="2">
        <f t="shared" si="5"/>
        <v>672.84900000000005</v>
      </c>
      <c r="J49">
        <f t="shared" si="3"/>
        <v>0.21675877689065495</v>
      </c>
    </row>
    <row r="50" spans="1:10" ht="15">
      <c r="A50" s="1">
        <v>22586</v>
      </c>
      <c r="B50">
        <v>251.71899999999999</v>
      </c>
      <c r="D50">
        <v>853.34400000000005</v>
      </c>
      <c r="E50" s="10">
        <f t="shared" si="4"/>
        <v>2.2677724524951253</v>
      </c>
      <c r="F50" s="10"/>
      <c r="G50">
        <f t="shared" si="1"/>
        <v>570.84141396962048</v>
      </c>
      <c r="H50" s="2">
        <f>data_BH_AER2019!B49</f>
        <v>22.487500000000001</v>
      </c>
      <c r="I50" s="2">
        <f t="shared" si="5"/>
        <v>674.625</v>
      </c>
      <c r="J50">
        <f t="shared" si="3"/>
        <v>2.5254431509218263</v>
      </c>
    </row>
    <row r="51" spans="1:10" ht="15">
      <c r="A51" s="1">
        <v>22616</v>
      </c>
      <c r="B51">
        <v>244.66399999999999</v>
      </c>
      <c r="D51">
        <v>825.07399999999996</v>
      </c>
      <c r="E51" s="10">
        <f t="shared" si="4"/>
        <v>2.2677724524951253</v>
      </c>
      <c r="F51" s="10"/>
      <c r="G51">
        <f t="shared" si="1"/>
        <v>554.8422793172673</v>
      </c>
      <c r="H51" s="2">
        <f>data_BH_AER2019!B50</f>
        <v>23.133800000000001</v>
      </c>
      <c r="I51" s="2">
        <f t="shared" si="5"/>
        <v>694.01400000000001</v>
      </c>
      <c r="J51">
        <f t="shared" si="3"/>
        <v>-2.371559703887816</v>
      </c>
    </row>
    <row r="52" spans="1:10" ht="15">
      <c r="A52" s="1">
        <v>22647</v>
      </c>
      <c r="B52">
        <v>242.44399999999999</v>
      </c>
      <c r="D52">
        <v>787.99099999999999</v>
      </c>
      <c r="E52" s="10">
        <f t="shared" si="4"/>
        <v>2.2677724524951253</v>
      </c>
      <c r="F52" s="10"/>
      <c r="G52">
        <f t="shared" si="1"/>
        <v>549.80782447272816</v>
      </c>
      <c r="H52" s="2">
        <f>data_BH_AER2019!B51</f>
        <v>23.423999999999999</v>
      </c>
      <c r="I52" s="2">
        <f t="shared" si="5"/>
        <v>702.72</v>
      </c>
      <c r="J52">
        <f t="shared" si="3"/>
        <v>-0.72541113645245503</v>
      </c>
    </row>
    <row r="53" spans="1:10" ht="15">
      <c r="A53" s="1">
        <v>22678</v>
      </c>
      <c r="B53">
        <v>240.166</v>
      </c>
      <c r="D53">
        <v>774.86599999999999</v>
      </c>
      <c r="E53" s="10">
        <f t="shared" si="4"/>
        <v>2.2677724524951253</v>
      </c>
      <c r="F53" s="10"/>
      <c r="G53">
        <f t="shared" si="1"/>
        <v>544.64183882594421</v>
      </c>
      <c r="H53" s="2">
        <f>data_BH_AER2019!B52</f>
        <v>23.718799999999998</v>
      </c>
      <c r="I53" s="2">
        <f t="shared" si="5"/>
        <v>711.56399999999996</v>
      </c>
      <c r="J53">
        <f t="shared" si="3"/>
        <v>-0.73514140010017526</v>
      </c>
    </row>
    <row r="54" spans="1:10" ht="15">
      <c r="A54" s="1">
        <v>22706</v>
      </c>
      <c r="B54">
        <v>245.63200000000001</v>
      </c>
      <c r="D54">
        <v>764.08</v>
      </c>
      <c r="E54" s="10">
        <f t="shared" si="4"/>
        <v>2.2677724524951253</v>
      </c>
      <c r="F54" s="10"/>
      <c r="G54">
        <f t="shared" si="1"/>
        <v>557.03748305128261</v>
      </c>
      <c r="H54" s="2">
        <f>data_BH_AER2019!B53</f>
        <v>23.830599999999997</v>
      </c>
      <c r="I54" s="2">
        <f t="shared" si="5"/>
        <v>714.91799999999989</v>
      </c>
      <c r="J54">
        <f t="shared" si="3"/>
        <v>1.7420280150960985</v>
      </c>
    </row>
    <row r="55" spans="1:10" ht="15">
      <c r="A55" s="1">
        <v>22737</v>
      </c>
      <c r="B55">
        <v>255.85900000000001</v>
      </c>
      <c r="D55">
        <v>783.86400000000003</v>
      </c>
      <c r="E55" s="10">
        <f t="shared" si="4"/>
        <v>2.2677724524951253</v>
      </c>
      <c r="F55" s="10"/>
      <c r="G55">
        <f t="shared" si="1"/>
        <v>580.22999192295026</v>
      </c>
      <c r="H55" s="2">
        <f>data_BH_AER2019!B54</f>
        <v>23.8384</v>
      </c>
      <c r="I55" s="2">
        <f t="shared" si="5"/>
        <v>715.15200000000004</v>
      </c>
      <c r="J55">
        <f t="shared" si="3"/>
        <v>3.2440795827867892</v>
      </c>
    </row>
    <row r="56" spans="1:10" ht="15">
      <c r="A56" s="1">
        <v>22767</v>
      </c>
      <c r="B56">
        <v>255.67599999999999</v>
      </c>
      <c r="D56">
        <v>798.44500000000005</v>
      </c>
      <c r="E56" s="10">
        <f t="shared" si="4"/>
        <v>2.2677724524951253</v>
      </c>
      <c r="F56" s="10"/>
      <c r="G56">
        <f t="shared" si="1"/>
        <v>579.81498956414362</v>
      </c>
      <c r="H56" s="2">
        <f>data_BH_AER2019!B55</f>
        <v>23.921299999999999</v>
      </c>
      <c r="I56" s="2">
        <f t="shared" si="5"/>
        <v>717.63900000000001</v>
      </c>
      <c r="J56">
        <f t="shared" si="3"/>
        <v>-5.8029951507741852E-2</v>
      </c>
    </row>
    <row r="57" spans="1:10" ht="15">
      <c r="A57" s="1">
        <v>22798</v>
      </c>
      <c r="B57">
        <v>247.74</v>
      </c>
      <c r="D57">
        <v>812.51199999999994</v>
      </c>
      <c r="E57" s="10">
        <f t="shared" si="4"/>
        <v>2.2677724524951253</v>
      </c>
      <c r="F57" s="10"/>
      <c r="G57">
        <f t="shared" si="1"/>
        <v>561.8179473811424</v>
      </c>
      <c r="H57" s="2">
        <f>data_BH_AER2019!B56</f>
        <v>24.097000000000001</v>
      </c>
      <c r="I57" s="2">
        <f t="shared" si="5"/>
        <v>722.91000000000008</v>
      </c>
      <c r="J57">
        <f t="shared" si="3"/>
        <v>-2.5078127279873601</v>
      </c>
    </row>
    <row r="58" spans="1:10" ht="15">
      <c r="A58" s="1">
        <v>22828</v>
      </c>
      <c r="B58">
        <v>242.41800000000001</v>
      </c>
      <c r="D58">
        <v>830.06200000000001</v>
      </c>
      <c r="E58" s="10">
        <f t="shared" si="4"/>
        <v>2.2677724524951253</v>
      </c>
      <c r="F58" s="10"/>
      <c r="G58">
        <f t="shared" si="1"/>
        <v>549.74886238896329</v>
      </c>
      <c r="H58" s="2">
        <f>data_BH_AER2019!B57</f>
        <v>24.520499999999998</v>
      </c>
      <c r="I58" s="2">
        <f t="shared" si="5"/>
        <v>735.61500000000001</v>
      </c>
      <c r="J58">
        <f t="shared" si="3"/>
        <v>-1.6695141846397357</v>
      </c>
    </row>
    <row r="59" spans="1:10" ht="15">
      <c r="A59" s="1">
        <v>22859</v>
      </c>
      <c r="B59">
        <v>243.58799999999999</v>
      </c>
      <c r="D59">
        <v>847.399</v>
      </c>
      <c r="E59" s="10">
        <f t="shared" si="4"/>
        <v>2.2677724524951253</v>
      </c>
      <c r="F59" s="10"/>
      <c r="G59">
        <f t="shared" si="1"/>
        <v>552.40215615838258</v>
      </c>
      <c r="H59" s="2">
        <f>data_BH_AER2019!B58</f>
        <v>24.376300000000001</v>
      </c>
      <c r="I59" s="2">
        <f t="shared" si="5"/>
        <v>731.28899999999999</v>
      </c>
      <c r="J59">
        <f t="shared" si="3"/>
        <v>0.36069054728618805</v>
      </c>
    </row>
    <row r="60" spans="1:10" ht="15">
      <c r="A60" s="1">
        <v>22890</v>
      </c>
      <c r="B60">
        <v>244.226</v>
      </c>
      <c r="D60">
        <v>968.50400000000002</v>
      </c>
      <c r="E60" s="10">
        <f t="shared" si="4"/>
        <v>2.2677724524951253</v>
      </c>
      <c r="F60" s="10"/>
      <c r="G60">
        <f t="shared" si="1"/>
        <v>553.84899498307448</v>
      </c>
      <c r="H60" s="2">
        <f>data_BH_AER2019!B59</f>
        <v>24.601299999999998</v>
      </c>
      <c r="I60" s="2">
        <f t="shared" si="5"/>
        <v>738.03899999999999</v>
      </c>
      <c r="J60">
        <f t="shared" si="3"/>
        <v>0.19784774893262375</v>
      </c>
    </row>
    <row r="61" spans="1:10" ht="15">
      <c r="A61" s="1">
        <v>22920</v>
      </c>
      <c r="B61">
        <v>251.71899999999999</v>
      </c>
      <c r="D61">
        <v>879.50099999999998</v>
      </c>
      <c r="E61" s="10">
        <f t="shared" si="4"/>
        <v>2.2677724524951253</v>
      </c>
      <c r="F61" s="10"/>
      <c r="G61">
        <f t="shared" si="1"/>
        <v>570.84141396962048</v>
      </c>
      <c r="H61" s="2">
        <f>data_BH_AER2019!B60</f>
        <v>24.827500000000001</v>
      </c>
      <c r="I61" s="2">
        <f t="shared" si="5"/>
        <v>744.82500000000005</v>
      </c>
      <c r="J61">
        <f t="shared" si="3"/>
        <v>2.302374127457492</v>
      </c>
    </row>
    <row r="62" spans="1:10" ht="15">
      <c r="A62" s="1">
        <v>22951</v>
      </c>
      <c r="B62">
        <v>256.28399999999999</v>
      </c>
      <c r="D62">
        <v>863.57100000000003</v>
      </c>
      <c r="E62" s="10">
        <f t="shared" si="4"/>
        <v>2.2677724524951253</v>
      </c>
      <c r="F62" s="10"/>
      <c r="G62">
        <f t="shared" si="1"/>
        <v>581.19379521526071</v>
      </c>
      <c r="H62" s="2">
        <f>data_BH_AER2019!B61</f>
        <v>24.7773</v>
      </c>
      <c r="I62" s="2">
        <f t="shared" si="5"/>
        <v>743.31899999999996</v>
      </c>
      <c r="J62">
        <f t="shared" si="3"/>
        <v>1.3899078636780762</v>
      </c>
    </row>
    <row r="63" spans="1:10" ht="15">
      <c r="A63" s="1">
        <v>22981</v>
      </c>
      <c r="B63">
        <v>252.011</v>
      </c>
      <c r="D63">
        <v>834.29600000000005</v>
      </c>
      <c r="E63" s="10">
        <f t="shared" si="4"/>
        <v>2.2677724524951253</v>
      </c>
      <c r="F63" s="10"/>
      <c r="G63">
        <f t="shared" si="1"/>
        <v>571.50360352574899</v>
      </c>
      <c r="H63" s="2">
        <f>data_BH_AER2019!B62</f>
        <v>25.0318</v>
      </c>
      <c r="I63" s="2">
        <f t="shared" si="5"/>
        <v>750.95400000000006</v>
      </c>
      <c r="J63">
        <f t="shared" si="3"/>
        <v>-1.3036383691943461</v>
      </c>
    </row>
    <row r="64" spans="1:10" ht="15">
      <c r="A64" s="1">
        <v>23012</v>
      </c>
      <c r="B64">
        <v>249.209</v>
      </c>
      <c r="D64">
        <v>792.94299999999998</v>
      </c>
      <c r="E64" s="10">
        <f t="shared" si="4"/>
        <v>2.2677724524951253</v>
      </c>
      <c r="F64" s="10"/>
      <c r="G64">
        <f t="shared" si="1"/>
        <v>565.14930511385774</v>
      </c>
      <c r="H64" s="2">
        <f>data_BH_AER2019!B63</f>
        <v>25.309099999999997</v>
      </c>
      <c r="I64" s="2">
        <f t="shared" si="5"/>
        <v>759.27299999999991</v>
      </c>
      <c r="J64">
        <f t="shared" si="3"/>
        <v>-0.84616346832046296</v>
      </c>
    </row>
    <row r="65" spans="1:10" ht="15">
      <c r="A65" s="1">
        <v>23043</v>
      </c>
      <c r="B65">
        <v>240.39599999999999</v>
      </c>
      <c r="D65">
        <v>759.524</v>
      </c>
      <c r="E65" s="10">
        <f t="shared" si="4"/>
        <v>2.2677724524951253</v>
      </c>
      <c r="F65" s="10"/>
      <c r="G65">
        <f t="shared" si="1"/>
        <v>545.16342649001808</v>
      </c>
      <c r="H65" s="2">
        <f>data_BH_AER2019!B64</f>
        <v>25.649799999999999</v>
      </c>
      <c r="I65" s="2">
        <f t="shared" si="5"/>
        <v>769.49399999999991</v>
      </c>
      <c r="J65">
        <f t="shared" si="3"/>
        <v>-2.6322388157934835</v>
      </c>
    </row>
    <row r="66" spans="1:10" ht="15">
      <c r="A66" s="1">
        <v>23071</v>
      </c>
      <c r="B66">
        <v>241.029</v>
      </c>
      <c r="D66">
        <v>771.00199999999995</v>
      </c>
      <c r="E66" s="10">
        <f t="shared" si="4"/>
        <v>2.2677724524951253</v>
      </c>
      <c r="F66" s="10"/>
      <c r="G66">
        <f t="shared" si="1"/>
        <v>546.59892645244759</v>
      </c>
      <c r="H66" s="2">
        <f>data_BH_AER2019!B65</f>
        <v>25.6693</v>
      </c>
      <c r="I66" s="2">
        <f t="shared" si="5"/>
        <v>770.07899999999995</v>
      </c>
      <c r="J66">
        <f t="shared" si="3"/>
        <v>0.18655115730980404</v>
      </c>
    </row>
    <row r="67" spans="1:10" ht="15">
      <c r="A67" s="1">
        <v>23102</v>
      </c>
      <c r="B67">
        <v>251.39099999999999</v>
      </c>
      <c r="D67">
        <v>795.52700000000004</v>
      </c>
      <c r="E67" s="10">
        <f t="shared" si="4"/>
        <v>2.2677724524951253</v>
      </c>
      <c r="F67" s="10"/>
      <c r="G67">
        <f t="shared" ref="G67:G130" si="6">E67*B67</f>
        <v>570.09758460520197</v>
      </c>
      <c r="H67" s="2">
        <f>data_BH_AER2019!B66</f>
        <v>25.9649</v>
      </c>
      <c r="I67" s="2">
        <f t="shared" si="5"/>
        <v>778.947</v>
      </c>
      <c r="J67">
        <f t="shared" si="3"/>
        <v>3.0514607141286008</v>
      </c>
    </row>
    <row r="68" spans="1:10" ht="15">
      <c r="A68" s="1">
        <v>23132</v>
      </c>
      <c r="B68">
        <v>255.666</v>
      </c>
      <c r="D68">
        <v>813.64700000000005</v>
      </c>
      <c r="E68" s="10">
        <f t="shared" si="4"/>
        <v>2.2677724524951253</v>
      </c>
      <c r="F68" s="10"/>
      <c r="G68">
        <f t="shared" si="6"/>
        <v>579.79231183961872</v>
      </c>
      <c r="H68" s="2">
        <f>data_BH_AER2019!B67</f>
        <v>25.895499999999998</v>
      </c>
      <c r="I68" s="2">
        <f t="shared" si="5"/>
        <v>776.86500000000001</v>
      </c>
      <c r="J68">
        <f t="shared" ref="J68:J131" si="7">100*(G68-G67)/I67</f>
        <v>1.2445939498344234</v>
      </c>
    </row>
    <row r="69" spans="1:10" ht="15">
      <c r="A69" s="1">
        <v>23163</v>
      </c>
      <c r="B69">
        <v>250.036</v>
      </c>
      <c r="D69">
        <v>833.38199999999995</v>
      </c>
      <c r="E69" s="10">
        <f t="shared" si="4"/>
        <v>2.2677724524951253</v>
      </c>
      <c r="F69" s="10"/>
      <c r="G69">
        <f t="shared" si="6"/>
        <v>567.02475293207112</v>
      </c>
      <c r="H69" s="2">
        <f>data_BH_AER2019!B68</f>
        <v>25.7653</v>
      </c>
      <c r="I69" s="2">
        <f t="shared" si="5"/>
        <v>772.95899999999995</v>
      </c>
      <c r="J69">
        <f t="shared" si="7"/>
        <v>-1.6434720199194963</v>
      </c>
    </row>
    <row r="70" spans="1:10" ht="15">
      <c r="A70" s="1">
        <v>23193</v>
      </c>
      <c r="B70">
        <v>249.96199999999999</v>
      </c>
      <c r="D70">
        <v>852.66700000000003</v>
      </c>
      <c r="E70" s="10">
        <f t="shared" si="4"/>
        <v>2.2677724524951253</v>
      </c>
      <c r="F70" s="10"/>
      <c r="G70">
        <f t="shared" si="6"/>
        <v>566.85693777058646</v>
      </c>
      <c r="H70" s="2">
        <f>data_BH_AER2019!B69</f>
        <v>25.6081</v>
      </c>
      <c r="I70" s="2">
        <f t="shared" si="5"/>
        <v>768.24300000000005</v>
      </c>
      <c r="J70">
        <f t="shared" si="7"/>
        <v>-2.1710745522682103E-2</v>
      </c>
    </row>
    <row r="71" spans="1:10" ht="15">
      <c r="A71" s="1">
        <v>23224</v>
      </c>
      <c r="B71">
        <v>249.077</v>
      </c>
      <c r="D71">
        <v>864.93899999999996</v>
      </c>
      <c r="E71" s="10">
        <f t="shared" si="4"/>
        <v>2.2677724524951253</v>
      </c>
      <c r="F71" s="10"/>
      <c r="G71">
        <f t="shared" si="6"/>
        <v>564.84995915012826</v>
      </c>
      <c r="H71" s="2">
        <f>data_BH_AER2019!B70</f>
        <v>25.817799999999998</v>
      </c>
      <c r="I71" s="2">
        <f t="shared" si="5"/>
        <v>774.53399999999999</v>
      </c>
      <c r="J71">
        <f t="shared" si="7"/>
        <v>-0.26124268238802029</v>
      </c>
    </row>
    <row r="72" spans="1:10" ht="15">
      <c r="A72" s="1">
        <v>23255</v>
      </c>
      <c r="B72">
        <v>248.261</v>
      </c>
      <c r="D72">
        <v>875.89700000000005</v>
      </c>
      <c r="E72" s="10">
        <f t="shared" si="4"/>
        <v>2.2677724524951253</v>
      </c>
      <c r="F72" s="10"/>
      <c r="G72">
        <f t="shared" si="6"/>
        <v>562.99945682889233</v>
      </c>
      <c r="H72" s="2">
        <f>data_BH_AER2019!B71</f>
        <v>26.277099999999997</v>
      </c>
      <c r="I72" s="2">
        <f t="shared" si="5"/>
        <v>788.31299999999987</v>
      </c>
      <c r="J72">
        <f t="shared" si="7"/>
        <v>-0.23891815223552768</v>
      </c>
    </row>
    <row r="73" spans="1:10" ht="15">
      <c r="A73" s="1">
        <v>23285</v>
      </c>
      <c r="B73">
        <v>245.53899999999999</v>
      </c>
      <c r="D73">
        <v>887.59799999999996</v>
      </c>
      <c r="E73" s="10">
        <f t="shared" si="4"/>
        <v>2.2677724524951253</v>
      </c>
      <c r="F73" s="10"/>
      <c r="G73">
        <f t="shared" si="6"/>
        <v>556.82658021320049</v>
      </c>
      <c r="H73" s="2">
        <f>data_BH_AER2019!B72</f>
        <v>26.298400000000001</v>
      </c>
      <c r="I73" s="2">
        <f t="shared" si="5"/>
        <v>788.952</v>
      </c>
      <c r="J73">
        <f t="shared" si="7"/>
        <v>-0.78304894321060914</v>
      </c>
    </row>
    <row r="74" spans="1:10" ht="15">
      <c r="A74" s="1">
        <v>23316</v>
      </c>
      <c r="B74">
        <v>244.387</v>
      </c>
      <c r="D74">
        <v>890.45299999999997</v>
      </c>
      <c r="E74" s="10">
        <f t="shared" si="4"/>
        <v>2.2677724524951253</v>
      </c>
      <c r="F74" s="10"/>
      <c r="G74">
        <f t="shared" si="6"/>
        <v>554.21410634792619</v>
      </c>
      <c r="H74" s="2">
        <f>data_BH_AER2019!B73</f>
        <v>26.4558</v>
      </c>
      <c r="I74" s="2">
        <f t="shared" si="5"/>
        <v>793.67399999999998</v>
      </c>
      <c r="J74">
        <f t="shared" si="7"/>
        <v>-0.33113216840495951</v>
      </c>
    </row>
    <row r="75" spans="1:10" ht="15">
      <c r="A75" s="1">
        <v>23346</v>
      </c>
      <c r="B75">
        <v>237.36099999999999</v>
      </c>
      <c r="D75">
        <v>835.55899999999997</v>
      </c>
      <c r="E75" s="10">
        <f t="shared" ref="E75:E138" si="8">$E$364</f>
        <v>2.2677724524951253</v>
      </c>
      <c r="F75" s="10"/>
      <c r="G75">
        <f t="shared" si="6"/>
        <v>538.28073709669536</v>
      </c>
      <c r="H75" s="2">
        <f>data_BH_AER2019!B74</f>
        <v>27.024799999999999</v>
      </c>
      <c r="I75" s="2">
        <f t="shared" si="5"/>
        <v>810.74399999999991</v>
      </c>
      <c r="J75">
        <f t="shared" si="7"/>
        <v>-2.007545825015161</v>
      </c>
    </row>
    <row r="76" spans="1:10" ht="15">
      <c r="A76" s="1">
        <v>23377</v>
      </c>
      <c r="B76">
        <v>241.00700000000001</v>
      </c>
      <c r="D76">
        <v>812.78899999999999</v>
      </c>
      <c r="E76" s="10">
        <f t="shared" si="8"/>
        <v>2.2677724524951253</v>
      </c>
      <c r="F76" s="10"/>
      <c r="G76">
        <f t="shared" si="6"/>
        <v>546.54903545849265</v>
      </c>
      <c r="H76" s="2">
        <f>data_BH_AER2019!B75</f>
        <v>27.54</v>
      </c>
      <c r="I76" s="2">
        <f t="shared" ref="I76:I139" si="9">30*H76</f>
        <v>826.19999999999993</v>
      </c>
      <c r="J76">
        <f t="shared" si="7"/>
        <v>1.0198408328396256</v>
      </c>
    </row>
    <row r="77" spans="1:10" ht="15">
      <c r="A77" s="1">
        <v>23408</v>
      </c>
      <c r="B77">
        <v>240.06200000000001</v>
      </c>
      <c r="D77">
        <v>802.88699999999994</v>
      </c>
      <c r="E77" s="10">
        <f t="shared" si="8"/>
        <v>2.2677724524951253</v>
      </c>
      <c r="F77" s="10"/>
      <c r="G77">
        <f t="shared" si="6"/>
        <v>544.40599049088473</v>
      </c>
      <c r="H77" s="2">
        <f>data_BH_AER2019!B76</f>
        <v>27.7545</v>
      </c>
      <c r="I77" s="2">
        <f t="shared" si="9"/>
        <v>832.63499999999999</v>
      </c>
      <c r="J77">
        <f t="shared" si="7"/>
        <v>-0.25938573803049153</v>
      </c>
    </row>
    <row r="78" spans="1:10" ht="15">
      <c r="A78" s="1">
        <v>23437</v>
      </c>
      <c r="B78">
        <v>246.863</v>
      </c>
      <c r="D78">
        <v>809.24900000000002</v>
      </c>
      <c r="E78" s="10">
        <f t="shared" si="8"/>
        <v>2.2677724524951253</v>
      </c>
      <c r="F78" s="10"/>
      <c r="G78">
        <f t="shared" si="6"/>
        <v>559.82911094030408</v>
      </c>
      <c r="H78" s="2">
        <f>data_BH_AER2019!B77</f>
        <v>27.994499999999999</v>
      </c>
      <c r="I78" s="2">
        <f t="shared" si="9"/>
        <v>839.83499999999992</v>
      </c>
      <c r="J78">
        <f t="shared" si="7"/>
        <v>1.8523267037080287</v>
      </c>
    </row>
    <row r="79" spans="1:10" ht="15">
      <c r="A79" s="1">
        <v>23468</v>
      </c>
      <c r="B79">
        <v>253.91200000000001</v>
      </c>
      <c r="D79">
        <v>818.04600000000005</v>
      </c>
      <c r="E79" s="10">
        <f t="shared" si="8"/>
        <v>2.2677724524951253</v>
      </c>
      <c r="F79" s="10"/>
      <c r="G79">
        <f t="shared" si="6"/>
        <v>575.81463895794229</v>
      </c>
      <c r="H79" s="2">
        <f>data_BH_AER2019!B78</f>
        <v>27.4773</v>
      </c>
      <c r="I79" s="2">
        <f t="shared" si="9"/>
        <v>824.31899999999996</v>
      </c>
      <c r="J79">
        <f t="shared" si="7"/>
        <v>1.9034129344023789</v>
      </c>
    </row>
    <row r="80" spans="1:10" ht="15">
      <c r="A80" s="1">
        <v>23498</v>
      </c>
      <c r="B80">
        <v>257.322</v>
      </c>
      <c r="D80">
        <v>842.72199999999998</v>
      </c>
      <c r="E80" s="10">
        <f t="shared" si="8"/>
        <v>2.2677724524951253</v>
      </c>
      <c r="F80" s="10"/>
      <c r="G80">
        <f t="shared" si="6"/>
        <v>583.54774302095063</v>
      </c>
      <c r="H80" s="2">
        <f>data_BH_AER2019!B79</f>
        <v>26.863499999999998</v>
      </c>
      <c r="I80" s="2">
        <f t="shared" si="9"/>
        <v>805.90499999999997</v>
      </c>
      <c r="J80">
        <f t="shared" si="7"/>
        <v>0.93812032271588319</v>
      </c>
    </row>
    <row r="81" spans="1:10" ht="15">
      <c r="A81" s="1">
        <v>23529</v>
      </c>
      <c r="B81">
        <v>251.23</v>
      </c>
      <c r="D81">
        <v>843.85900000000004</v>
      </c>
      <c r="E81" s="10">
        <f t="shared" si="8"/>
        <v>2.2677724524951253</v>
      </c>
      <c r="F81" s="10"/>
      <c r="G81">
        <f t="shared" si="6"/>
        <v>569.73247324035026</v>
      </c>
      <c r="H81" s="2">
        <f>data_BH_AER2019!B80</f>
        <v>27.752500000000001</v>
      </c>
      <c r="I81" s="2">
        <f t="shared" si="9"/>
        <v>832.57500000000005</v>
      </c>
      <c r="J81">
        <f t="shared" si="7"/>
        <v>-1.714255375087681</v>
      </c>
    </row>
    <row r="82" spans="1:10" ht="15">
      <c r="A82" s="1">
        <v>23559</v>
      </c>
      <c r="B82">
        <v>246.333</v>
      </c>
      <c r="D82">
        <v>856.71600000000001</v>
      </c>
      <c r="E82" s="10">
        <f t="shared" si="8"/>
        <v>2.2677724524951253</v>
      </c>
      <c r="F82" s="10"/>
      <c r="G82">
        <f t="shared" si="6"/>
        <v>558.6271915404817</v>
      </c>
      <c r="H82" s="2">
        <f>data_BH_AER2019!B81</f>
        <v>27.6524</v>
      </c>
      <c r="I82" s="2">
        <f t="shared" si="9"/>
        <v>829.572</v>
      </c>
      <c r="J82">
        <f t="shared" si="7"/>
        <v>-1.3338476053050543</v>
      </c>
    </row>
    <row r="83" spans="1:10" ht="15">
      <c r="A83" s="1">
        <v>23590</v>
      </c>
      <c r="B83">
        <v>237.91200000000001</v>
      </c>
      <c r="D83">
        <v>837.28200000000004</v>
      </c>
      <c r="E83" s="10">
        <f t="shared" si="8"/>
        <v>2.2677724524951253</v>
      </c>
      <c r="F83" s="10"/>
      <c r="G83">
        <f t="shared" si="6"/>
        <v>539.53027971802021</v>
      </c>
      <c r="H83" s="2">
        <f>data_BH_AER2019!B82</f>
        <v>27.962900000000001</v>
      </c>
      <c r="I83" s="2">
        <f t="shared" si="9"/>
        <v>838.88700000000006</v>
      </c>
      <c r="J83">
        <f t="shared" si="7"/>
        <v>-2.3020198153338702</v>
      </c>
    </row>
    <row r="84" spans="1:10" ht="15">
      <c r="A84" s="1">
        <v>23621</v>
      </c>
      <c r="B84">
        <v>232.78</v>
      </c>
      <c r="D84">
        <v>876.46699999999998</v>
      </c>
      <c r="E84" s="10">
        <f t="shared" si="8"/>
        <v>2.2677724524951253</v>
      </c>
      <c r="F84" s="10"/>
      <c r="G84">
        <f t="shared" si="6"/>
        <v>527.89207149181527</v>
      </c>
      <c r="H84" s="2">
        <f>data_BH_AER2019!B83</f>
        <v>28.3445</v>
      </c>
      <c r="I84" s="2">
        <f t="shared" si="9"/>
        <v>850.33500000000004</v>
      </c>
      <c r="J84">
        <f t="shared" si="7"/>
        <v>-1.3873392037550871</v>
      </c>
    </row>
    <row r="85" spans="1:10" ht="15">
      <c r="A85" s="1">
        <v>23651</v>
      </c>
      <c r="B85">
        <v>235.233</v>
      </c>
      <c r="D85">
        <v>878.24</v>
      </c>
      <c r="E85" s="10">
        <f t="shared" si="8"/>
        <v>2.2677724524951253</v>
      </c>
      <c r="F85" s="10"/>
      <c r="G85">
        <f t="shared" si="6"/>
        <v>533.45491731778577</v>
      </c>
      <c r="H85" s="2">
        <f>data_BH_AER2019!B84</f>
        <v>28.3002</v>
      </c>
      <c r="I85" s="2">
        <f t="shared" si="9"/>
        <v>849.00599999999997</v>
      </c>
      <c r="J85">
        <f t="shared" si="7"/>
        <v>0.65419462046963828</v>
      </c>
    </row>
    <row r="86" spans="1:10" ht="15">
      <c r="A86" s="1">
        <v>23682</v>
      </c>
      <c r="B86">
        <v>236.809</v>
      </c>
      <c r="D86">
        <v>882.471</v>
      </c>
      <c r="E86" s="10">
        <f t="shared" si="8"/>
        <v>2.2677724524951253</v>
      </c>
      <c r="F86" s="10"/>
      <c r="G86">
        <f t="shared" si="6"/>
        <v>537.02892670291817</v>
      </c>
      <c r="H86" s="2">
        <f>data_BH_AER2019!B85</f>
        <v>28.703099999999999</v>
      </c>
      <c r="I86" s="2">
        <f t="shared" si="9"/>
        <v>861.09299999999996</v>
      </c>
      <c r="J86">
        <f t="shared" si="7"/>
        <v>0.42096397259058232</v>
      </c>
    </row>
    <row r="87" spans="1:10" ht="15">
      <c r="A87" s="1">
        <v>23712</v>
      </c>
      <c r="B87">
        <v>230.05699999999999</v>
      </c>
      <c r="D87">
        <v>839.23500000000001</v>
      </c>
      <c r="E87" s="10">
        <f t="shared" si="8"/>
        <v>2.2677724524951253</v>
      </c>
      <c r="F87" s="10"/>
      <c r="G87">
        <f t="shared" si="6"/>
        <v>521.71692710367097</v>
      </c>
      <c r="H87" s="2">
        <f>data_BH_AER2019!B86</f>
        <v>29.738</v>
      </c>
      <c r="I87" s="2">
        <f t="shared" si="9"/>
        <v>892.14</v>
      </c>
      <c r="J87">
        <f t="shared" si="7"/>
        <v>-1.7782050950649002</v>
      </c>
    </row>
    <row r="88" spans="1:10" ht="15">
      <c r="A88" s="1">
        <v>23743</v>
      </c>
      <c r="B88">
        <v>230.16499999999999</v>
      </c>
      <c r="D88">
        <v>823.98800000000006</v>
      </c>
      <c r="E88" s="10">
        <f t="shared" si="8"/>
        <v>2.2677724524951253</v>
      </c>
      <c r="F88" s="10"/>
      <c r="G88">
        <f t="shared" si="6"/>
        <v>521.96184652854049</v>
      </c>
      <c r="H88" s="2">
        <f>data_BH_AER2019!B87</f>
        <v>29.717700000000001</v>
      </c>
      <c r="I88" s="2">
        <f t="shared" si="9"/>
        <v>891.53100000000006</v>
      </c>
      <c r="J88">
        <f t="shared" si="7"/>
        <v>2.7453025855753817E-2</v>
      </c>
    </row>
    <row r="89" spans="1:10" ht="15">
      <c r="A89" s="1">
        <v>23774</v>
      </c>
      <c r="B89">
        <v>230.268</v>
      </c>
      <c r="D89">
        <v>801.92</v>
      </c>
      <c r="E89" s="10">
        <f t="shared" si="8"/>
        <v>2.2677724524951253</v>
      </c>
      <c r="F89" s="10"/>
      <c r="G89">
        <f t="shared" si="6"/>
        <v>522.19542709114751</v>
      </c>
      <c r="H89" s="2">
        <f>data_BH_AER2019!B88</f>
        <v>30.105900000000002</v>
      </c>
      <c r="I89" s="2">
        <f t="shared" si="9"/>
        <v>903.17700000000002</v>
      </c>
      <c r="J89">
        <f t="shared" si="7"/>
        <v>2.6199937254791684E-2</v>
      </c>
    </row>
    <row r="90" spans="1:10" ht="15">
      <c r="A90" s="1">
        <v>23802</v>
      </c>
      <c r="B90">
        <v>239.56299999999999</v>
      </c>
      <c r="D90">
        <v>790.62800000000004</v>
      </c>
      <c r="E90" s="10">
        <f t="shared" si="8"/>
        <v>2.2677724524951253</v>
      </c>
      <c r="F90" s="10"/>
      <c r="G90">
        <f t="shared" si="6"/>
        <v>543.27437203708962</v>
      </c>
      <c r="H90" s="2">
        <f>data_BH_AER2019!B89</f>
        <v>30.403200000000002</v>
      </c>
      <c r="I90" s="2">
        <f t="shared" si="9"/>
        <v>912.096</v>
      </c>
      <c r="J90">
        <f t="shared" si="7"/>
        <v>2.3338664454411608</v>
      </c>
    </row>
    <row r="91" spans="1:10" ht="15">
      <c r="A91" s="1">
        <v>23833</v>
      </c>
      <c r="B91">
        <v>251.375</v>
      </c>
      <c r="D91">
        <v>802.85199999999998</v>
      </c>
      <c r="E91" s="10">
        <f t="shared" si="8"/>
        <v>2.2677724524951253</v>
      </c>
      <c r="F91" s="10"/>
      <c r="G91">
        <f t="shared" si="6"/>
        <v>570.06130024596212</v>
      </c>
      <c r="H91" s="2">
        <f>data_BH_AER2019!B90</f>
        <v>29.957900000000002</v>
      </c>
      <c r="I91" s="2">
        <f t="shared" si="9"/>
        <v>898.73700000000008</v>
      </c>
      <c r="J91">
        <f t="shared" si="7"/>
        <v>2.9368540382670787</v>
      </c>
    </row>
    <row r="92" spans="1:10" ht="15">
      <c r="A92" s="1">
        <v>23863</v>
      </c>
      <c r="B92">
        <v>255.071</v>
      </c>
      <c r="D92">
        <v>826.73199999999997</v>
      </c>
      <c r="E92" s="10">
        <f t="shared" si="8"/>
        <v>2.2677724524951253</v>
      </c>
      <c r="F92" s="10"/>
      <c r="G92">
        <f t="shared" si="6"/>
        <v>578.44298723038412</v>
      </c>
      <c r="H92" s="2">
        <f>data_BH_AER2019!B91</f>
        <v>29.371400000000001</v>
      </c>
      <c r="I92" s="2">
        <f t="shared" si="9"/>
        <v>881.14200000000005</v>
      </c>
      <c r="J92">
        <f t="shared" si="7"/>
        <v>0.93260731275356445</v>
      </c>
    </row>
    <row r="93" spans="1:10" ht="15">
      <c r="A93" s="1">
        <v>23894</v>
      </c>
      <c r="B93">
        <v>253.58600000000001</v>
      </c>
      <c r="D93">
        <v>840.07500000000005</v>
      </c>
      <c r="E93" s="10">
        <f t="shared" si="8"/>
        <v>2.2677724524951253</v>
      </c>
      <c r="F93" s="10"/>
      <c r="G93">
        <f t="shared" si="6"/>
        <v>575.07534513842882</v>
      </c>
      <c r="H93" s="2">
        <f>data_BH_AER2019!B92</f>
        <v>29.895799999999998</v>
      </c>
      <c r="I93" s="2">
        <f t="shared" si="9"/>
        <v>896.87399999999991</v>
      </c>
      <c r="J93">
        <f t="shared" si="7"/>
        <v>-0.38219062216479338</v>
      </c>
    </row>
    <row r="94" spans="1:10" ht="15">
      <c r="A94" s="1">
        <v>23924</v>
      </c>
      <c r="B94">
        <v>242.101</v>
      </c>
      <c r="D94">
        <v>853.23199999999997</v>
      </c>
      <c r="E94" s="10">
        <f t="shared" si="8"/>
        <v>2.2677724524951253</v>
      </c>
      <c r="F94" s="10"/>
      <c r="G94">
        <f t="shared" si="6"/>
        <v>549.02997852152237</v>
      </c>
      <c r="H94" s="2">
        <f>data_BH_AER2019!B93</f>
        <v>30.083500000000001</v>
      </c>
      <c r="I94" s="2">
        <f t="shared" si="9"/>
        <v>902.505</v>
      </c>
      <c r="J94">
        <f t="shared" si="7"/>
        <v>-2.9040162405094194</v>
      </c>
    </row>
    <row r="95" spans="1:10" ht="15">
      <c r="A95" s="1">
        <v>23955</v>
      </c>
      <c r="B95">
        <v>236.381</v>
      </c>
      <c r="D95">
        <v>864.09500000000003</v>
      </c>
      <c r="E95" s="10">
        <f t="shared" si="8"/>
        <v>2.2677724524951253</v>
      </c>
      <c r="F95" s="10"/>
      <c r="G95">
        <f t="shared" si="6"/>
        <v>536.05832009325025</v>
      </c>
      <c r="H95" s="2">
        <f>data_BH_AER2019!B94</f>
        <v>30.046799999999998</v>
      </c>
      <c r="I95" s="2">
        <f t="shared" si="9"/>
        <v>901.40399999999988</v>
      </c>
      <c r="J95">
        <f t="shared" si="7"/>
        <v>-1.4372949100860517</v>
      </c>
    </row>
    <row r="96" spans="1:10" ht="15">
      <c r="A96" s="1">
        <v>23986</v>
      </c>
      <c r="B96">
        <v>231.1</v>
      </c>
      <c r="D96">
        <v>868.43299999999999</v>
      </c>
      <c r="E96" s="10">
        <f t="shared" si="8"/>
        <v>2.2677724524951253</v>
      </c>
      <c r="F96" s="10"/>
      <c r="G96">
        <f t="shared" si="6"/>
        <v>524.0822137716234</v>
      </c>
      <c r="H96" s="2">
        <f>data_BH_AER2019!B95</f>
        <v>29.8383</v>
      </c>
      <c r="I96" s="2">
        <f t="shared" si="9"/>
        <v>895.149</v>
      </c>
      <c r="J96">
        <f t="shared" si="7"/>
        <v>-1.3286058550468876</v>
      </c>
    </row>
    <row r="97" spans="1:10" ht="15">
      <c r="A97" s="1">
        <v>24016</v>
      </c>
      <c r="B97">
        <v>231.816</v>
      </c>
      <c r="D97">
        <v>880.52700000000004</v>
      </c>
      <c r="E97" s="10">
        <f t="shared" si="8"/>
        <v>2.2677724524951253</v>
      </c>
      <c r="F97" s="10"/>
      <c r="G97">
        <f t="shared" si="6"/>
        <v>525.70593884761001</v>
      </c>
      <c r="H97" s="2">
        <f>data_BH_AER2019!B96</f>
        <v>30.500900000000001</v>
      </c>
      <c r="I97" s="2">
        <f t="shared" si="9"/>
        <v>915.02700000000004</v>
      </c>
      <c r="J97">
        <f t="shared" si="7"/>
        <v>0.1813915980453101</v>
      </c>
    </row>
    <row r="98" spans="1:10" ht="15">
      <c r="A98" s="1">
        <v>24047</v>
      </c>
      <c r="B98">
        <v>226.697</v>
      </c>
      <c r="D98">
        <v>872.95500000000004</v>
      </c>
      <c r="E98" s="10">
        <f t="shared" si="8"/>
        <v>2.2677724524951253</v>
      </c>
      <c r="F98" s="10"/>
      <c r="G98">
        <f t="shared" si="6"/>
        <v>514.09721166328745</v>
      </c>
      <c r="H98" s="2">
        <f>data_BH_AER2019!B97</f>
        <v>31.122299999999999</v>
      </c>
      <c r="I98" s="2">
        <f t="shared" si="9"/>
        <v>933.66899999999998</v>
      </c>
      <c r="J98">
        <f t="shared" si="7"/>
        <v>-1.2686759171393369</v>
      </c>
    </row>
    <row r="99" spans="1:10" ht="15">
      <c r="A99" s="1">
        <v>24077</v>
      </c>
      <c r="B99">
        <v>220.28899999999999</v>
      </c>
      <c r="D99">
        <v>936.34400000000005</v>
      </c>
      <c r="E99" s="10">
        <f t="shared" si="8"/>
        <v>2.2677724524951253</v>
      </c>
      <c r="F99" s="10"/>
      <c r="G99">
        <f t="shared" si="6"/>
        <v>499.56532578769861</v>
      </c>
      <c r="H99" s="2">
        <f>data_BH_AER2019!B98</f>
        <v>31.539200000000001</v>
      </c>
      <c r="I99" s="2">
        <f t="shared" si="9"/>
        <v>946.17600000000004</v>
      </c>
      <c r="J99">
        <f t="shared" si="7"/>
        <v>-1.5564280141665667</v>
      </c>
    </row>
    <row r="100" spans="1:10" ht="15">
      <c r="A100" s="1">
        <v>24108</v>
      </c>
      <c r="B100">
        <v>220.30199999999999</v>
      </c>
      <c r="D100">
        <v>818.702</v>
      </c>
      <c r="E100" s="10">
        <f t="shared" si="8"/>
        <v>2.2677724524951253</v>
      </c>
      <c r="F100" s="10"/>
      <c r="G100">
        <f t="shared" si="6"/>
        <v>499.59480682958105</v>
      </c>
      <c r="H100" s="2">
        <f>data_BH_AER2019!B99</f>
        <v>32.217199999999998</v>
      </c>
      <c r="I100" s="2">
        <f t="shared" si="9"/>
        <v>966.51599999999996</v>
      </c>
      <c r="J100">
        <f t="shared" si="7"/>
        <v>3.1158095198392322E-3</v>
      </c>
    </row>
    <row r="101" spans="1:10" ht="15">
      <c r="A101" s="1">
        <v>24139</v>
      </c>
      <c r="B101">
        <v>223.422</v>
      </c>
      <c r="D101">
        <v>794.60799999999995</v>
      </c>
      <c r="E101" s="10">
        <f t="shared" si="8"/>
        <v>2.2677724524951253</v>
      </c>
      <c r="F101" s="10"/>
      <c r="G101">
        <f t="shared" si="6"/>
        <v>506.67025688136584</v>
      </c>
      <c r="H101" s="2">
        <f>data_BH_AER2019!B100</f>
        <v>33.014400000000002</v>
      </c>
      <c r="I101" s="2">
        <f t="shared" si="9"/>
        <v>990.43200000000002</v>
      </c>
      <c r="J101">
        <f t="shared" si="7"/>
        <v>0.73205720875648195</v>
      </c>
    </row>
    <row r="102" spans="1:10" ht="15">
      <c r="A102" s="1">
        <v>24167</v>
      </c>
      <c r="B102">
        <v>233.22399999999999</v>
      </c>
      <c r="D102">
        <v>803.00599999999997</v>
      </c>
      <c r="E102" s="10">
        <f t="shared" si="8"/>
        <v>2.2677724524951253</v>
      </c>
      <c r="F102" s="10"/>
      <c r="G102">
        <f t="shared" si="6"/>
        <v>528.89896246072306</v>
      </c>
      <c r="H102" s="2">
        <f>data_BH_AER2019!B101</f>
        <v>32.5246</v>
      </c>
      <c r="I102" s="2">
        <f t="shared" si="9"/>
        <v>975.73799999999994</v>
      </c>
      <c r="J102">
        <f t="shared" si="7"/>
        <v>2.2443444455911372</v>
      </c>
    </row>
    <row r="103" spans="1:10" ht="15">
      <c r="A103" s="1">
        <v>24198</v>
      </c>
      <c r="B103">
        <v>245.232</v>
      </c>
      <c r="D103">
        <v>812.93200000000002</v>
      </c>
      <c r="E103" s="10">
        <f t="shared" si="8"/>
        <v>2.2677724524951253</v>
      </c>
      <c r="F103" s="10"/>
      <c r="G103">
        <f t="shared" si="6"/>
        <v>556.13037407028457</v>
      </c>
      <c r="H103" s="2">
        <f>data_BH_AER2019!B102</f>
        <v>32.350200000000001</v>
      </c>
      <c r="I103" s="2">
        <f t="shared" si="9"/>
        <v>970.50600000000009</v>
      </c>
      <c r="J103">
        <f t="shared" si="7"/>
        <v>2.79085283237524</v>
      </c>
    </row>
    <row r="104" spans="1:10" ht="15">
      <c r="A104" s="1">
        <v>24228</v>
      </c>
      <c r="B104">
        <v>250.41800000000001</v>
      </c>
      <c r="D104">
        <v>841.98099999999999</v>
      </c>
      <c r="E104" s="10">
        <f t="shared" si="8"/>
        <v>2.2677724524951253</v>
      </c>
      <c r="F104" s="10"/>
      <c r="G104">
        <f t="shared" si="6"/>
        <v>567.89104200892427</v>
      </c>
      <c r="H104" s="2">
        <f>data_BH_AER2019!B103</f>
        <v>32.339700000000001</v>
      </c>
      <c r="I104" s="2">
        <f t="shared" si="9"/>
        <v>970.19100000000003</v>
      </c>
      <c r="J104">
        <f t="shared" si="7"/>
        <v>1.2118078547314182</v>
      </c>
    </row>
    <row r="105" spans="1:10" ht="15">
      <c r="A105" s="1">
        <v>24259</v>
      </c>
      <c r="B105">
        <v>253.38800000000001</v>
      </c>
      <c r="D105">
        <v>850.33299999999997</v>
      </c>
      <c r="E105" s="10">
        <f t="shared" si="8"/>
        <v>2.2677724524951253</v>
      </c>
      <c r="F105" s="10"/>
      <c r="G105">
        <f t="shared" si="6"/>
        <v>574.62632619283477</v>
      </c>
      <c r="H105" s="2">
        <f>data_BH_AER2019!B104</f>
        <v>32.015500000000003</v>
      </c>
      <c r="I105" s="2">
        <f t="shared" si="9"/>
        <v>960.46500000000015</v>
      </c>
      <c r="J105">
        <f t="shared" si="7"/>
        <v>0.69422249679810411</v>
      </c>
    </row>
    <row r="106" spans="1:10" ht="15">
      <c r="A106" s="1">
        <v>24289</v>
      </c>
      <c r="B106">
        <v>246.87700000000001</v>
      </c>
      <c r="D106">
        <v>879.40099999999995</v>
      </c>
      <c r="E106" s="10">
        <f t="shared" si="8"/>
        <v>2.2677724524951253</v>
      </c>
      <c r="F106" s="10"/>
      <c r="G106">
        <f t="shared" si="6"/>
        <v>559.86085975463902</v>
      </c>
      <c r="H106" s="2">
        <f>data_BH_AER2019!B105</f>
        <v>32.1815</v>
      </c>
      <c r="I106" s="2">
        <f t="shared" si="9"/>
        <v>965.44499999999994</v>
      </c>
      <c r="J106">
        <f t="shared" si="7"/>
        <v>-1.5373247789555833</v>
      </c>
    </row>
    <row r="107" spans="1:10" ht="15">
      <c r="A107" s="1">
        <v>24320</v>
      </c>
      <c r="B107">
        <v>245.34700000000001</v>
      </c>
      <c r="D107">
        <v>892.79100000000005</v>
      </c>
      <c r="E107" s="10">
        <f t="shared" si="8"/>
        <v>2.2677724524951253</v>
      </c>
      <c r="F107" s="10"/>
      <c r="G107">
        <f t="shared" si="6"/>
        <v>556.39116790232151</v>
      </c>
      <c r="H107" s="2">
        <f>data_BH_AER2019!B106</f>
        <v>32.551299999999998</v>
      </c>
      <c r="I107" s="2">
        <f t="shared" si="9"/>
        <v>976.53899999999999</v>
      </c>
      <c r="J107">
        <f t="shared" si="7"/>
        <v>-0.35938783175815403</v>
      </c>
    </row>
    <row r="108" spans="1:10" ht="15">
      <c r="A108" s="1">
        <v>24351</v>
      </c>
      <c r="B108">
        <v>238.19800000000001</v>
      </c>
      <c r="D108">
        <v>905.53499999999997</v>
      </c>
      <c r="E108" s="10">
        <f t="shared" si="8"/>
        <v>2.2677724524951253</v>
      </c>
      <c r="F108" s="10"/>
      <c r="G108">
        <f t="shared" si="6"/>
        <v>540.17886263943387</v>
      </c>
      <c r="H108" s="2">
        <f>data_BH_AER2019!B107</f>
        <v>32.648800000000001</v>
      </c>
      <c r="I108" s="2">
        <f t="shared" si="9"/>
        <v>979.46400000000006</v>
      </c>
      <c r="J108">
        <f t="shared" si="7"/>
        <v>-1.6601800094914427</v>
      </c>
    </row>
    <row r="109" spans="1:10" ht="15">
      <c r="A109" s="1">
        <v>24381</v>
      </c>
      <c r="B109">
        <v>236.09200000000001</v>
      </c>
      <c r="D109">
        <v>916.947</v>
      </c>
      <c r="E109" s="10">
        <f t="shared" si="8"/>
        <v>2.2677724524951253</v>
      </c>
      <c r="F109" s="10"/>
      <c r="G109">
        <f t="shared" si="6"/>
        <v>535.4029338544791</v>
      </c>
      <c r="H109" s="2">
        <f>data_BH_AER2019!B108</f>
        <v>33.101699999999994</v>
      </c>
      <c r="I109" s="2">
        <f t="shared" si="9"/>
        <v>993.05099999999982</v>
      </c>
      <c r="J109">
        <f t="shared" si="7"/>
        <v>-0.48760636276113994</v>
      </c>
    </row>
    <row r="110" spans="1:10" ht="15">
      <c r="A110" s="1">
        <v>24412</v>
      </c>
      <c r="B110">
        <v>241.69200000000001</v>
      </c>
      <c r="D110">
        <v>905.72199999999998</v>
      </c>
      <c r="E110" s="10">
        <f t="shared" si="8"/>
        <v>2.2677724524951253</v>
      </c>
      <c r="F110" s="10"/>
      <c r="G110">
        <f t="shared" si="6"/>
        <v>548.10245958845178</v>
      </c>
      <c r="H110" s="2">
        <f>data_BH_AER2019!B109</f>
        <v>34.018699999999995</v>
      </c>
      <c r="I110" s="2">
        <f t="shared" si="9"/>
        <v>1020.5609999999999</v>
      </c>
      <c r="J110">
        <f t="shared" si="7"/>
        <v>1.2788392271869904</v>
      </c>
    </row>
    <row r="111" spans="1:10" ht="15">
      <c r="A111" s="1">
        <v>24442</v>
      </c>
      <c r="B111">
        <v>238.39099999999999</v>
      </c>
      <c r="D111">
        <v>881.10500000000002</v>
      </c>
      <c r="E111" s="10">
        <f t="shared" si="8"/>
        <v>2.2677724524951253</v>
      </c>
      <c r="F111" s="10"/>
      <c r="G111">
        <f t="shared" si="6"/>
        <v>540.61654272276542</v>
      </c>
      <c r="H111" s="2">
        <f>data_BH_AER2019!B110</f>
        <v>33.965400000000002</v>
      </c>
      <c r="I111" s="2">
        <f t="shared" si="9"/>
        <v>1018.9620000000001</v>
      </c>
      <c r="J111">
        <f t="shared" si="7"/>
        <v>-0.73350998771130427</v>
      </c>
    </row>
    <row r="112" spans="1:10" ht="15">
      <c r="A112" s="1">
        <v>24473</v>
      </c>
      <c r="B112">
        <v>250.64599999999999</v>
      </c>
      <c r="D112">
        <v>881.74900000000002</v>
      </c>
      <c r="E112" s="10">
        <f t="shared" si="8"/>
        <v>2.2677724524951253</v>
      </c>
      <c r="F112" s="10"/>
      <c r="G112">
        <f t="shared" si="6"/>
        <v>568.40809412809313</v>
      </c>
      <c r="H112" s="2">
        <f>data_BH_AER2019!B111</f>
        <v>35.106699999999996</v>
      </c>
      <c r="I112" s="2">
        <f t="shared" si="9"/>
        <v>1053.2009999999998</v>
      </c>
      <c r="J112">
        <f t="shared" si="7"/>
        <v>2.7274374712038041</v>
      </c>
    </row>
    <row r="113" spans="1:10" ht="15">
      <c r="A113" s="1">
        <v>24504</v>
      </c>
      <c r="B113">
        <v>252.38800000000001</v>
      </c>
      <c r="D113">
        <v>861.20399999999995</v>
      </c>
      <c r="E113" s="10">
        <f t="shared" si="8"/>
        <v>2.2677724524951253</v>
      </c>
      <c r="F113" s="10"/>
      <c r="G113">
        <f t="shared" si="6"/>
        <v>572.35855374033974</v>
      </c>
      <c r="H113" s="2">
        <f>data_BH_AER2019!B112</f>
        <v>34.655699999999996</v>
      </c>
      <c r="I113" s="2">
        <f t="shared" si="9"/>
        <v>1039.6709999999998</v>
      </c>
      <c r="J113">
        <f t="shared" si="7"/>
        <v>0.37509075781798717</v>
      </c>
    </row>
    <row r="114" spans="1:10" ht="15">
      <c r="A114" s="1">
        <v>24532</v>
      </c>
      <c r="B114">
        <v>258.10599999999999</v>
      </c>
      <c r="D114">
        <v>846.76099999999997</v>
      </c>
      <c r="E114" s="10">
        <f t="shared" si="8"/>
        <v>2.2677724524951253</v>
      </c>
      <c r="F114" s="10"/>
      <c r="G114">
        <f t="shared" si="6"/>
        <v>585.32567662370684</v>
      </c>
      <c r="H114" s="2">
        <f>data_BH_AER2019!B113</f>
        <v>34.709499999999998</v>
      </c>
      <c r="I114" s="2">
        <f t="shared" si="9"/>
        <v>1041.2849999999999</v>
      </c>
      <c r="J114">
        <f t="shared" si="7"/>
        <v>1.2472332962415129</v>
      </c>
    </row>
    <row r="115" spans="1:10" ht="15">
      <c r="A115" s="1">
        <v>24563</v>
      </c>
      <c r="B115">
        <v>266.755</v>
      </c>
      <c r="D115">
        <v>880.35599999999999</v>
      </c>
      <c r="E115" s="10">
        <f t="shared" si="8"/>
        <v>2.2677724524951253</v>
      </c>
      <c r="F115" s="10"/>
      <c r="G115">
        <f t="shared" si="6"/>
        <v>604.93964056533719</v>
      </c>
      <c r="H115" s="2">
        <f>data_BH_AER2019!B114</f>
        <v>34.544199999999996</v>
      </c>
      <c r="I115" s="2">
        <f t="shared" si="9"/>
        <v>1036.3259999999998</v>
      </c>
      <c r="J115">
        <f t="shared" si="7"/>
        <v>1.8836307006852444</v>
      </c>
    </row>
    <row r="116" spans="1:10" ht="15">
      <c r="A116" s="1">
        <v>24593</v>
      </c>
      <c r="B116">
        <v>268.84500000000003</v>
      </c>
      <c r="D116">
        <v>893.30899999999997</v>
      </c>
      <c r="E116" s="10">
        <f t="shared" si="8"/>
        <v>2.2677724524951253</v>
      </c>
      <c r="F116" s="10"/>
      <c r="G116">
        <f t="shared" si="6"/>
        <v>609.67928499105199</v>
      </c>
      <c r="H116" s="2">
        <f>data_BH_AER2019!B115</f>
        <v>34.606400000000001</v>
      </c>
      <c r="I116" s="2">
        <f t="shared" si="9"/>
        <v>1038.192</v>
      </c>
      <c r="J116">
        <f t="shared" si="7"/>
        <v>0.45735072030565688</v>
      </c>
    </row>
    <row r="117" spans="1:10" ht="15">
      <c r="A117" s="1">
        <v>24624</v>
      </c>
      <c r="B117">
        <v>261.61500000000001</v>
      </c>
      <c r="D117">
        <v>899.19200000000001</v>
      </c>
      <c r="E117" s="10">
        <f t="shared" si="8"/>
        <v>2.2677724524951253</v>
      </c>
      <c r="F117" s="10"/>
      <c r="G117">
        <f t="shared" si="6"/>
        <v>593.28329015951226</v>
      </c>
      <c r="H117" s="2">
        <f>data_BH_AER2019!B116</f>
        <v>34.170699999999997</v>
      </c>
      <c r="I117" s="2">
        <f t="shared" si="9"/>
        <v>1025.1209999999999</v>
      </c>
      <c r="J117">
        <f t="shared" si="7"/>
        <v>-1.5792834881736446</v>
      </c>
    </row>
    <row r="118" spans="1:10" ht="15">
      <c r="A118" s="1">
        <v>24654</v>
      </c>
      <c r="B118">
        <v>256.24200000000002</v>
      </c>
      <c r="D118">
        <v>919.971</v>
      </c>
      <c r="E118" s="10">
        <f t="shared" si="8"/>
        <v>2.2677724524951253</v>
      </c>
      <c r="F118" s="10"/>
      <c r="G118">
        <f t="shared" si="6"/>
        <v>581.09854877225598</v>
      </c>
      <c r="H118" s="2">
        <f>data_BH_AER2019!B117</f>
        <v>34.382599999999996</v>
      </c>
      <c r="I118" s="2">
        <f t="shared" si="9"/>
        <v>1031.4779999999998</v>
      </c>
      <c r="J118">
        <f t="shared" si="7"/>
        <v>-1.1886149427488348</v>
      </c>
    </row>
    <row r="119" spans="1:10" ht="15">
      <c r="A119" s="1">
        <v>24685</v>
      </c>
      <c r="B119">
        <v>261.56599999999997</v>
      </c>
      <c r="D119">
        <v>940.59699999999998</v>
      </c>
      <c r="E119" s="10">
        <f t="shared" si="8"/>
        <v>2.2677724524951253</v>
      </c>
      <c r="F119" s="10"/>
      <c r="G119">
        <f t="shared" si="6"/>
        <v>593.17216930933989</v>
      </c>
      <c r="H119" s="2">
        <f>data_BH_AER2019!B118</f>
        <v>34.607199999999999</v>
      </c>
      <c r="I119" s="2">
        <f t="shared" si="9"/>
        <v>1038.2159999999999</v>
      </c>
      <c r="J119">
        <f t="shared" si="7"/>
        <v>1.1705165342434751</v>
      </c>
    </row>
    <row r="120" spans="1:10" ht="15">
      <c r="A120" s="1">
        <v>24716</v>
      </c>
      <c r="B120">
        <v>257.286</v>
      </c>
      <c r="D120">
        <v>964.89800000000002</v>
      </c>
      <c r="E120" s="10">
        <f t="shared" si="8"/>
        <v>2.2677724524951253</v>
      </c>
      <c r="F120" s="10"/>
      <c r="G120">
        <f t="shared" si="6"/>
        <v>583.46610321266076</v>
      </c>
      <c r="H120" s="2">
        <f>data_BH_AER2019!B119</f>
        <v>34.840000000000003</v>
      </c>
      <c r="I120" s="2">
        <f t="shared" si="9"/>
        <v>1045.2</v>
      </c>
      <c r="J120">
        <f t="shared" si="7"/>
        <v>-0.93487926372538455</v>
      </c>
    </row>
    <row r="121" spans="1:10" ht="15">
      <c r="A121" s="1">
        <v>24746</v>
      </c>
      <c r="B121">
        <v>255.114</v>
      </c>
      <c r="D121">
        <v>976.93899999999996</v>
      </c>
      <c r="E121" s="10">
        <f t="shared" si="8"/>
        <v>2.2677724524951253</v>
      </c>
      <c r="F121" s="10"/>
      <c r="G121">
        <f t="shared" si="6"/>
        <v>578.54050144584141</v>
      </c>
      <c r="H121" s="2">
        <f>data_BH_AER2019!B120</f>
        <v>35.0045</v>
      </c>
      <c r="I121" s="2">
        <f t="shared" si="9"/>
        <v>1050.135</v>
      </c>
      <c r="J121">
        <f t="shared" si="7"/>
        <v>-0.47125925821080566</v>
      </c>
    </row>
    <row r="122" spans="1:10" ht="15">
      <c r="A122" s="1">
        <v>24777</v>
      </c>
      <c r="B122">
        <v>254.185</v>
      </c>
      <c r="D122">
        <v>952.91300000000001</v>
      </c>
      <c r="E122" s="10">
        <f t="shared" si="8"/>
        <v>2.2677724524951253</v>
      </c>
      <c r="F122" s="10"/>
      <c r="G122">
        <f t="shared" si="6"/>
        <v>576.43374083747347</v>
      </c>
      <c r="H122" s="2">
        <f>data_BH_AER2019!B121</f>
        <v>35.1496</v>
      </c>
      <c r="I122" s="2">
        <f t="shared" si="9"/>
        <v>1054.4880000000001</v>
      </c>
      <c r="J122">
        <f t="shared" si="7"/>
        <v>-0.2006180737112799</v>
      </c>
    </row>
    <row r="123" spans="1:10" ht="15">
      <c r="A123" s="1">
        <v>24807</v>
      </c>
      <c r="B123">
        <v>248.97</v>
      </c>
      <c r="D123">
        <v>944.11099999999999</v>
      </c>
      <c r="E123" s="10">
        <f t="shared" si="8"/>
        <v>2.2677724524951253</v>
      </c>
      <c r="F123" s="10"/>
      <c r="G123">
        <f t="shared" si="6"/>
        <v>564.6073074977113</v>
      </c>
      <c r="H123" s="2">
        <f>data_BH_AER2019!B122</f>
        <v>35.273499999999999</v>
      </c>
      <c r="I123" s="2">
        <f t="shared" si="9"/>
        <v>1058.2049999999999</v>
      </c>
      <c r="J123">
        <f t="shared" si="7"/>
        <v>-1.1215332312707362</v>
      </c>
    </row>
    <row r="124" spans="1:10" ht="15">
      <c r="A124" s="1">
        <v>24838</v>
      </c>
      <c r="B124">
        <v>244.946</v>
      </c>
      <c r="D124">
        <v>890.548</v>
      </c>
      <c r="E124" s="10">
        <f t="shared" si="8"/>
        <v>2.2677724524951253</v>
      </c>
      <c r="F124" s="10"/>
      <c r="G124">
        <f t="shared" si="6"/>
        <v>555.48179114887091</v>
      </c>
      <c r="H124" s="2">
        <f>data_BH_AER2019!B123</f>
        <v>36.245100000000001</v>
      </c>
      <c r="I124" s="2">
        <f t="shared" si="9"/>
        <v>1087.3530000000001</v>
      </c>
      <c r="J124">
        <f t="shared" si="7"/>
        <v>-0.86235808268155911</v>
      </c>
    </row>
    <row r="125" spans="1:10" ht="15">
      <c r="A125" s="1">
        <v>24869</v>
      </c>
      <c r="B125">
        <v>245.27099999999999</v>
      </c>
      <c r="D125">
        <v>863.66</v>
      </c>
      <c r="E125" s="10">
        <f t="shared" si="8"/>
        <v>2.2677724524951253</v>
      </c>
      <c r="F125" s="10"/>
      <c r="G125">
        <f t="shared" si="6"/>
        <v>556.21881719593182</v>
      </c>
      <c r="H125" s="2">
        <f>data_BH_AER2019!B124</f>
        <v>36.460800000000006</v>
      </c>
      <c r="I125" s="2">
        <f t="shared" si="9"/>
        <v>1093.8240000000001</v>
      </c>
      <c r="J125">
        <f t="shared" si="7"/>
        <v>6.7781672286820208E-2</v>
      </c>
    </row>
    <row r="126" spans="1:10" ht="15">
      <c r="A126" s="1">
        <v>24898</v>
      </c>
      <c r="B126">
        <v>256.86399999999998</v>
      </c>
      <c r="D126">
        <v>881.73299999999995</v>
      </c>
      <c r="E126" s="10">
        <f t="shared" si="8"/>
        <v>2.2677724524951253</v>
      </c>
      <c r="F126" s="10"/>
      <c r="G126">
        <f t="shared" si="6"/>
        <v>582.50910323770779</v>
      </c>
      <c r="H126" s="2">
        <f>data_BH_AER2019!B125</f>
        <v>37.291400000000003</v>
      </c>
      <c r="I126" s="2">
        <f t="shared" si="9"/>
        <v>1118.7420000000002</v>
      </c>
      <c r="J126">
        <f t="shared" si="7"/>
        <v>2.4035206799060882</v>
      </c>
    </row>
    <row r="127" spans="1:10" ht="15">
      <c r="A127" s="1">
        <v>24929</v>
      </c>
      <c r="B127">
        <v>262.08699999999999</v>
      </c>
      <c r="D127">
        <v>898.61199999999997</v>
      </c>
      <c r="E127" s="10">
        <f t="shared" si="8"/>
        <v>2.2677724524951253</v>
      </c>
      <c r="F127" s="10"/>
      <c r="G127">
        <f t="shared" si="6"/>
        <v>594.35367875708982</v>
      </c>
      <c r="H127" s="2">
        <f>data_BH_AER2019!B126</f>
        <v>38.0197</v>
      </c>
      <c r="I127" s="2">
        <f t="shared" si="9"/>
        <v>1140.5909999999999</v>
      </c>
      <c r="J127">
        <f t="shared" si="7"/>
        <v>1.0587405782014112</v>
      </c>
    </row>
    <row r="128" spans="1:10" ht="15">
      <c r="A128" s="1">
        <v>24959</v>
      </c>
      <c r="B128">
        <v>262.02100000000002</v>
      </c>
      <c r="D128">
        <v>930.22500000000002</v>
      </c>
      <c r="E128" s="10">
        <f t="shared" si="8"/>
        <v>2.2677724524951253</v>
      </c>
      <c r="F128" s="10"/>
      <c r="G128">
        <f t="shared" si="6"/>
        <v>594.20400577522526</v>
      </c>
      <c r="H128" s="2">
        <f>data_BH_AER2019!B127</f>
        <v>38.747999999999998</v>
      </c>
      <c r="I128" s="2">
        <f t="shared" si="9"/>
        <v>1162.4399999999998</v>
      </c>
      <c r="J128">
        <f t="shared" si="7"/>
        <v>-1.3122406003954881E-2</v>
      </c>
    </row>
    <row r="129" spans="1:10" ht="15">
      <c r="A129" s="1">
        <v>24990</v>
      </c>
      <c r="B129">
        <v>264.89600000000002</v>
      </c>
      <c r="D129">
        <v>959.93499999999995</v>
      </c>
      <c r="E129" s="10">
        <f t="shared" si="8"/>
        <v>2.2677724524951253</v>
      </c>
      <c r="F129" s="10"/>
      <c r="G129">
        <f t="shared" si="6"/>
        <v>600.72385157614872</v>
      </c>
      <c r="H129" s="2">
        <f>data_BH_AER2019!B128</f>
        <v>37.944199999999995</v>
      </c>
      <c r="I129" s="2">
        <f t="shared" si="9"/>
        <v>1138.3259999999998</v>
      </c>
      <c r="J129">
        <f t="shared" si="7"/>
        <v>0.56087589905057156</v>
      </c>
    </row>
    <row r="130" spans="1:10" ht="15">
      <c r="A130" s="1">
        <v>25020</v>
      </c>
      <c r="B130">
        <v>265.755</v>
      </c>
      <c r="D130">
        <v>990.995</v>
      </c>
      <c r="E130" s="10">
        <f t="shared" si="8"/>
        <v>2.2677724524951253</v>
      </c>
      <c r="F130" s="10"/>
      <c r="G130">
        <f t="shared" si="6"/>
        <v>602.67186811284205</v>
      </c>
      <c r="H130" s="2">
        <f>data_BH_AER2019!B129</f>
        <v>39.219000000000001</v>
      </c>
      <c r="I130" s="2">
        <f t="shared" si="9"/>
        <v>1176.57</v>
      </c>
      <c r="J130">
        <f t="shared" si="7"/>
        <v>0.17112993436795179</v>
      </c>
    </row>
    <row r="131" spans="1:10" ht="15">
      <c r="A131" s="1">
        <v>25051</v>
      </c>
      <c r="B131">
        <v>266.36799999999999</v>
      </c>
      <c r="D131">
        <v>1010.547</v>
      </c>
      <c r="E131" s="10">
        <f t="shared" si="8"/>
        <v>2.2677724524951253</v>
      </c>
      <c r="F131" s="10"/>
      <c r="G131">
        <f t="shared" ref="G131:G194" si="10">E131*B131</f>
        <v>604.06201262622153</v>
      </c>
      <c r="H131" s="2">
        <f>data_BH_AER2019!B130</f>
        <v>38.825000000000003</v>
      </c>
      <c r="I131" s="2">
        <f t="shared" si="9"/>
        <v>1164.75</v>
      </c>
      <c r="J131">
        <f t="shared" si="7"/>
        <v>0.11815229976792561</v>
      </c>
    </row>
    <row r="132" spans="1:10" ht="15">
      <c r="A132" s="1">
        <v>25082</v>
      </c>
      <c r="B132">
        <v>262.77100000000002</v>
      </c>
      <c r="D132">
        <v>1032.461</v>
      </c>
      <c r="E132" s="10">
        <f t="shared" si="8"/>
        <v>2.2677724524951253</v>
      </c>
      <c r="F132" s="10"/>
      <c r="G132">
        <f t="shared" si="10"/>
        <v>595.90483511459661</v>
      </c>
      <c r="H132" s="2">
        <f>data_BH_AER2019!B131</f>
        <v>39.414099999999998</v>
      </c>
      <c r="I132" s="2">
        <f t="shared" si="9"/>
        <v>1182.423</v>
      </c>
      <c r="J132">
        <f t="shared" ref="J132:J195" si="11">100*(G132-G131)/I131</f>
        <v>-0.70033719782141424</v>
      </c>
    </row>
    <row r="133" spans="1:10" ht="15">
      <c r="A133" s="1">
        <v>25112</v>
      </c>
      <c r="B133">
        <v>266.33</v>
      </c>
      <c r="D133">
        <v>1041.546</v>
      </c>
      <c r="E133" s="10">
        <f t="shared" si="8"/>
        <v>2.2677724524951253</v>
      </c>
      <c r="F133" s="10"/>
      <c r="G133">
        <f t="shared" si="10"/>
        <v>603.97583727302663</v>
      </c>
      <c r="H133" s="2">
        <f>data_BH_AER2019!B132</f>
        <v>38.9816</v>
      </c>
      <c r="I133" s="2">
        <f t="shared" si="9"/>
        <v>1169.4480000000001</v>
      </c>
      <c r="J133">
        <f t="shared" si="11"/>
        <v>0.68258162759266516</v>
      </c>
    </row>
    <row r="134" spans="1:10" ht="15">
      <c r="A134" s="1">
        <v>25143</v>
      </c>
      <c r="B134">
        <v>271.58699999999999</v>
      </c>
      <c r="D134">
        <v>1035.7090000000001</v>
      </c>
      <c r="E134" s="10">
        <f t="shared" si="8"/>
        <v>2.2677724524951253</v>
      </c>
      <c r="F134" s="10"/>
      <c r="G134">
        <f t="shared" si="10"/>
        <v>615.89751705579351</v>
      </c>
      <c r="H134" s="2">
        <f>data_BH_AER2019!B133</f>
        <v>39.444400000000002</v>
      </c>
      <c r="I134" s="2">
        <f t="shared" si="9"/>
        <v>1183.3320000000001</v>
      </c>
      <c r="J134">
        <f t="shared" si="11"/>
        <v>1.0194279508594555</v>
      </c>
    </row>
    <row r="135" spans="1:10" ht="15">
      <c r="A135" s="1">
        <v>25173</v>
      </c>
      <c r="B135">
        <v>272.19299999999998</v>
      </c>
      <c r="D135">
        <v>999.572</v>
      </c>
      <c r="E135" s="10">
        <f t="shared" si="8"/>
        <v>2.2677724524951253</v>
      </c>
      <c r="F135" s="10"/>
      <c r="G135">
        <f t="shared" si="10"/>
        <v>617.27178716200558</v>
      </c>
      <c r="H135" s="2">
        <f>data_BH_AER2019!B134</f>
        <v>39.947400000000002</v>
      </c>
      <c r="I135" s="2">
        <f t="shared" si="9"/>
        <v>1198.422</v>
      </c>
      <c r="J135">
        <f t="shared" si="11"/>
        <v>0.11613563279046504</v>
      </c>
    </row>
    <row r="136" spans="1:10" ht="15">
      <c r="A136" s="1">
        <v>25204</v>
      </c>
      <c r="B136">
        <v>279.483</v>
      </c>
      <c r="D136">
        <v>936.32399999999996</v>
      </c>
      <c r="E136" s="10">
        <f t="shared" si="8"/>
        <v>2.2677724524951253</v>
      </c>
      <c r="F136" s="10"/>
      <c r="G136">
        <f t="shared" si="10"/>
        <v>633.80384834069514</v>
      </c>
      <c r="H136" s="2">
        <f>data_BH_AER2019!B135</f>
        <v>39.500900000000001</v>
      </c>
      <c r="I136" s="2">
        <f t="shared" si="9"/>
        <v>1185.027</v>
      </c>
      <c r="J136">
        <f t="shared" si="11"/>
        <v>1.379485788702941</v>
      </c>
    </row>
    <row r="137" spans="1:10" ht="15">
      <c r="A137" s="1">
        <v>25235</v>
      </c>
      <c r="B137">
        <v>265.298</v>
      </c>
      <c r="D137">
        <v>904.74900000000002</v>
      </c>
      <c r="E137" s="10">
        <f t="shared" si="8"/>
        <v>2.2677724524951253</v>
      </c>
      <c r="F137" s="10"/>
      <c r="G137">
        <f t="shared" si="10"/>
        <v>601.63549610205177</v>
      </c>
      <c r="H137" s="2">
        <f>data_BH_AER2019!B136</f>
        <v>40.572400000000002</v>
      </c>
      <c r="I137" s="2">
        <f t="shared" si="9"/>
        <v>1217.172</v>
      </c>
      <c r="J137">
        <f t="shared" si="11"/>
        <v>-2.7145670300038196</v>
      </c>
    </row>
    <row r="138" spans="1:10" ht="15">
      <c r="A138" s="1">
        <v>25263</v>
      </c>
      <c r="B138">
        <v>264.178</v>
      </c>
      <c r="D138">
        <v>902.71600000000001</v>
      </c>
      <c r="E138" s="10">
        <f t="shared" si="8"/>
        <v>2.2677724524951253</v>
      </c>
      <c r="F138" s="10"/>
      <c r="G138">
        <f t="shared" si="10"/>
        <v>599.09559095525719</v>
      </c>
      <c r="H138" s="2">
        <f>data_BH_AER2019!B137</f>
        <v>40.021800000000006</v>
      </c>
      <c r="I138" s="2">
        <f t="shared" si="9"/>
        <v>1200.6540000000002</v>
      </c>
      <c r="J138">
        <f t="shared" si="11"/>
        <v>-0.20867265651810762</v>
      </c>
    </row>
    <row r="139" spans="1:10" ht="15">
      <c r="A139" s="1">
        <v>25294</v>
      </c>
      <c r="B139">
        <v>273.20400000000001</v>
      </c>
      <c r="D139">
        <v>920.12400000000002</v>
      </c>
      <c r="E139" s="10">
        <f t="shared" ref="E139:E183" si="12">$E$364</f>
        <v>2.2677724524951253</v>
      </c>
      <c r="F139" s="10"/>
      <c r="G139">
        <f t="shared" si="10"/>
        <v>619.56450511147818</v>
      </c>
      <c r="H139" s="2">
        <f>data_BH_AER2019!B138</f>
        <v>41.674500000000002</v>
      </c>
      <c r="I139" s="2">
        <f t="shared" si="9"/>
        <v>1250.2350000000001</v>
      </c>
      <c r="J139">
        <f t="shared" si="11"/>
        <v>1.7048137228727831</v>
      </c>
    </row>
    <row r="140" spans="1:10" ht="15">
      <c r="A140" s="1">
        <v>25324</v>
      </c>
      <c r="B140">
        <v>281.27100000000002</v>
      </c>
      <c r="D140">
        <v>949.05</v>
      </c>
      <c r="E140" s="10">
        <f t="shared" si="12"/>
        <v>2.2677724524951253</v>
      </c>
      <c r="F140" s="10"/>
      <c r="G140">
        <f t="shared" si="10"/>
        <v>637.85862548575642</v>
      </c>
      <c r="H140" s="2">
        <f>data_BH_AER2019!B139</f>
        <v>40.604300000000002</v>
      </c>
      <c r="I140" s="2">
        <f t="shared" ref="I140:I203" si="13">30*H140</f>
        <v>1218.1290000000001</v>
      </c>
      <c r="J140">
        <f t="shared" si="11"/>
        <v>1.463254538089098</v>
      </c>
    </row>
    <row r="141" spans="1:10" ht="15">
      <c r="A141" s="1">
        <v>25355</v>
      </c>
      <c r="B141">
        <v>284.54399999999998</v>
      </c>
      <c r="D141">
        <v>974.89800000000002</v>
      </c>
      <c r="E141" s="10">
        <f t="shared" si="12"/>
        <v>2.2677724524951253</v>
      </c>
      <c r="F141" s="10"/>
      <c r="G141">
        <f t="shared" si="10"/>
        <v>645.28104472277289</v>
      </c>
      <c r="H141" s="2">
        <f>data_BH_AER2019!B140</f>
        <v>41.426000000000002</v>
      </c>
      <c r="I141" s="2">
        <f t="shared" si="13"/>
        <v>1242.78</v>
      </c>
      <c r="J141">
        <f t="shared" si="11"/>
        <v>0.60932949113078083</v>
      </c>
    </row>
    <row r="142" spans="1:10" ht="15">
      <c r="A142" s="1">
        <v>25385</v>
      </c>
      <c r="B142">
        <v>277.48200000000003</v>
      </c>
      <c r="D142">
        <v>993.05399999999997</v>
      </c>
      <c r="E142" s="10">
        <f t="shared" si="12"/>
        <v>2.2677724524951253</v>
      </c>
      <c r="F142" s="10"/>
      <c r="G142">
        <f t="shared" si="10"/>
        <v>629.26603566325241</v>
      </c>
      <c r="H142" s="2">
        <f>data_BH_AER2019!B141</f>
        <v>41.198399999999999</v>
      </c>
      <c r="I142" s="2">
        <f t="shared" si="13"/>
        <v>1235.952</v>
      </c>
      <c r="J142">
        <f t="shared" si="11"/>
        <v>-1.2886439321135261</v>
      </c>
    </row>
    <row r="143" spans="1:10" ht="15">
      <c r="A143" s="1">
        <v>25416</v>
      </c>
      <c r="B143">
        <v>267.721</v>
      </c>
      <c r="D143">
        <v>1023.2380000000001</v>
      </c>
      <c r="E143" s="10">
        <f t="shared" si="12"/>
        <v>2.2677724524951253</v>
      </c>
      <c r="F143" s="10"/>
      <c r="G143">
        <f t="shared" si="10"/>
        <v>607.13030875444747</v>
      </c>
      <c r="H143" s="2">
        <f>data_BH_AER2019!B142</f>
        <v>41.643300000000004</v>
      </c>
      <c r="I143" s="2">
        <f t="shared" si="13"/>
        <v>1249.2990000000002</v>
      </c>
      <c r="J143">
        <f t="shared" si="11"/>
        <v>-1.7909859694231605</v>
      </c>
    </row>
    <row r="144" spans="1:10" ht="15">
      <c r="A144" s="1">
        <v>25447</v>
      </c>
      <c r="B144">
        <v>262.52800000000002</v>
      </c>
      <c r="D144">
        <v>1012.509</v>
      </c>
      <c r="E144" s="10">
        <f t="shared" si="12"/>
        <v>2.2677724524951253</v>
      </c>
      <c r="F144" s="10"/>
      <c r="G144">
        <f t="shared" si="10"/>
        <v>595.35376640864024</v>
      </c>
      <c r="H144" s="2">
        <f>data_BH_AER2019!B143</f>
        <v>42.346599999999995</v>
      </c>
      <c r="I144" s="2">
        <f t="shared" si="13"/>
        <v>1270.3979999999999</v>
      </c>
      <c r="J144">
        <f t="shared" si="11"/>
        <v>-0.94265202692127559</v>
      </c>
    </row>
    <row r="145" spans="1:10" ht="15">
      <c r="A145" s="1">
        <v>25477</v>
      </c>
      <c r="B145">
        <v>264.28500000000003</v>
      </c>
      <c r="D145">
        <v>1018.02</v>
      </c>
      <c r="E145" s="10">
        <f t="shared" si="12"/>
        <v>2.2677724524951253</v>
      </c>
      <c r="F145" s="10"/>
      <c r="G145">
        <f t="shared" si="10"/>
        <v>599.33824260767426</v>
      </c>
      <c r="H145" s="2">
        <f>data_BH_AER2019!B144</f>
        <v>42.7667</v>
      </c>
      <c r="I145" s="2">
        <f t="shared" si="13"/>
        <v>1283.001</v>
      </c>
      <c r="J145">
        <f t="shared" si="11"/>
        <v>0.31363999305997181</v>
      </c>
    </row>
    <row r="146" spans="1:10" ht="15">
      <c r="A146" s="1">
        <v>25508</v>
      </c>
      <c r="B146">
        <v>264.75599999999997</v>
      </c>
      <c r="D146">
        <v>1013.284</v>
      </c>
      <c r="E146" s="10">
        <f t="shared" si="12"/>
        <v>2.2677724524951253</v>
      </c>
      <c r="F146" s="10"/>
      <c r="G146">
        <f t="shared" si="10"/>
        <v>600.40636343279937</v>
      </c>
      <c r="H146" s="2">
        <f>data_BH_AER2019!B145</f>
        <v>43.295699999999997</v>
      </c>
      <c r="I146" s="2">
        <f t="shared" si="13"/>
        <v>1298.8709999999999</v>
      </c>
      <c r="J146">
        <f t="shared" si="11"/>
        <v>8.3251753126077563E-2</v>
      </c>
    </row>
    <row r="147" spans="1:10" ht="15">
      <c r="A147" s="1">
        <v>25538</v>
      </c>
      <c r="B147">
        <v>265.22699999999998</v>
      </c>
      <c r="D147">
        <v>980.12300000000005</v>
      </c>
      <c r="E147" s="10">
        <f t="shared" si="12"/>
        <v>2.2677724524951253</v>
      </c>
      <c r="F147" s="10"/>
      <c r="G147">
        <f t="shared" si="10"/>
        <v>601.47448425792459</v>
      </c>
      <c r="H147" s="2">
        <f>data_BH_AER2019!B146</f>
        <v>43.8994</v>
      </c>
      <c r="I147" s="2">
        <f t="shared" si="13"/>
        <v>1316.982</v>
      </c>
      <c r="J147">
        <f t="shared" si="11"/>
        <v>8.2234557944955294E-2</v>
      </c>
    </row>
    <row r="148" spans="1:10" ht="15">
      <c r="A148" s="1">
        <v>25569</v>
      </c>
      <c r="B148">
        <v>267.08699999999999</v>
      </c>
      <c r="D148">
        <v>927.85500000000002</v>
      </c>
      <c r="E148" s="10">
        <f t="shared" si="12"/>
        <v>2.2677724524951253</v>
      </c>
      <c r="F148" s="10"/>
      <c r="G148">
        <f t="shared" si="10"/>
        <v>605.69254101956551</v>
      </c>
      <c r="H148" s="2">
        <f>data_BH_AER2019!B147</f>
        <v>43.925400000000003</v>
      </c>
      <c r="I148" s="2">
        <f t="shared" si="13"/>
        <v>1317.7620000000002</v>
      </c>
      <c r="J148">
        <f t="shared" si="11"/>
        <v>0.32028203586996051</v>
      </c>
    </row>
    <row r="149" spans="1:10" ht="15">
      <c r="A149" s="1">
        <v>25600</v>
      </c>
      <c r="B149">
        <v>269.62799999999999</v>
      </c>
      <c r="D149">
        <v>907.10500000000002</v>
      </c>
      <c r="E149" s="10">
        <f t="shared" si="12"/>
        <v>2.2677724524951253</v>
      </c>
      <c r="F149" s="10"/>
      <c r="G149">
        <f t="shared" si="10"/>
        <v>611.45495082135562</v>
      </c>
      <c r="H149" s="2">
        <f>data_BH_AER2019!B148</f>
        <v>44.946899999999999</v>
      </c>
      <c r="I149" s="2">
        <f t="shared" si="13"/>
        <v>1348.4069999999999</v>
      </c>
      <c r="J149">
        <f t="shared" si="11"/>
        <v>0.43728759835160769</v>
      </c>
    </row>
    <row r="150" spans="1:10" ht="15">
      <c r="A150" s="1">
        <v>25628</v>
      </c>
      <c r="B150">
        <v>274.64299999999997</v>
      </c>
      <c r="D150">
        <v>906.154</v>
      </c>
      <c r="E150" s="10">
        <f t="shared" si="12"/>
        <v>2.2677724524951253</v>
      </c>
      <c r="F150" s="10"/>
      <c r="G150">
        <f t="shared" si="10"/>
        <v>622.8278296706186</v>
      </c>
      <c r="H150" s="2">
        <f>data_BH_AER2019!B149</f>
        <v>44.369</v>
      </c>
      <c r="I150" s="2">
        <f t="shared" si="13"/>
        <v>1331.07</v>
      </c>
      <c r="J150">
        <f t="shared" si="11"/>
        <v>0.84343071856368113</v>
      </c>
    </row>
    <row r="151" spans="1:10" ht="15">
      <c r="A151" s="1">
        <v>25659</v>
      </c>
      <c r="B151">
        <v>278.03699999999998</v>
      </c>
      <c r="D151">
        <v>923.43499999999995</v>
      </c>
      <c r="E151" s="10">
        <f t="shared" si="12"/>
        <v>2.2677724524951253</v>
      </c>
      <c r="F151" s="10"/>
      <c r="G151">
        <f t="shared" si="10"/>
        <v>630.52464937438708</v>
      </c>
      <c r="H151" s="2">
        <f>data_BH_AER2019!B150</f>
        <v>44.654699999999998</v>
      </c>
      <c r="I151" s="2">
        <f t="shared" si="13"/>
        <v>1339.6409999999998</v>
      </c>
      <c r="J151">
        <f t="shared" si="11"/>
        <v>0.57824304535212145</v>
      </c>
    </row>
    <row r="152" spans="1:10" ht="15">
      <c r="A152" s="1">
        <v>25689</v>
      </c>
      <c r="B152">
        <v>284.82400000000001</v>
      </c>
      <c r="D152">
        <v>951.56299999999999</v>
      </c>
      <c r="E152" s="10">
        <f t="shared" si="12"/>
        <v>2.2677724524951253</v>
      </c>
      <c r="F152" s="10"/>
      <c r="G152">
        <f t="shared" si="10"/>
        <v>645.91602100947159</v>
      </c>
      <c r="H152" s="2">
        <f>data_BH_AER2019!B151</f>
        <v>44.814500000000002</v>
      </c>
      <c r="I152" s="2">
        <f t="shared" si="13"/>
        <v>1344.4350000000002</v>
      </c>
      <c r="J152">
        <f t="shared" si="11"/>
        <v>1.148917630550611</v>
      </c>
    </row>
    <row r="153" spans="1:10" ht="15">
      <c r="A153" s="1">
        <v>25720</v>
      </c>
      <c r="B153">
        <v>279.89400000000001</v>
      </c>
      <c r="D153">
        <v>966.54200000000003</v>
      </c>
      <c r="E153" s="10">
        <f t="shared" si="12"/>
        <v>2.2677724524951253</v>
      </c>
      <c r="F153" s="10"/>
      <c r="G153">
        <f t="shared" si="10"/>
        <v>634.73590281867064</v>
      </c>
      <c r="H153" s="2">
        <f>data_BH_AER2019!B152</f>
        <v>44.253099999999996</v>
      </c>
      <c r="I153" s="2">
        <f t="shared" si="13"/>
        <v>1327.5929999999998</v>
      </c>
      <c r="J153">
        <f t="shared" si="11"/>
        <v>-0.83158488069716663</v>
      </c>
    </row>
    <row r="154" spans="1:10" ht="15">
      <c r="A154" s="1">
        <v>25750</v>
      </c>
      <c r="B154">
        <v>266.85399999999998</v>
      </c>
      <c r="D154">
        <v>971.005</v>
      </c>
      <c r="E154" s="10">
        <f t="shared" si="12"/>
        <v>2.2677724524951253</v>
      </c>
      <c r="F154" s="10"/>
      <c r="G154">
        <f t="shared" si="10"/>
        <v>605.16415003813415</v>
      </c>
      <c r="H154" s="2">
        <f>data_BH_AER2019!B153</f>
        <v>44.119099999999996</v>
      </c>
      <c r="I154" s="2">
        <f t="shared" si="13"/>
        <v>1323.5729999999999</v>
      </c>
      <c r="J154">
        <f t="shared" si="11"/>
        <v>-2.2274712792652935</v>
      </c>
    </row>
    <row r="155" spans="1:10" ht="15">
      <c r="A155" s="1">
        <v>25781</v>
      </c>
      <c r="B155">
        <v>254.14400000000001</v>
      </c>
      <c r="D155">
        <v>982.779</v>
      </c>
      <c r="E155" s="10">
        <f t="shared" si="12"/>
        <v>2.2677724524951253</v>
      </c>
      <c r="F155" s="10"/>
      <c r="G155">
        <f t="shared" si="10"/>
        <v>576.34076216692108</v>
      </c>
      <c r="H155" s="2">
        <f>data_BH_AER2019!B154</f>
        <v>45.823900000000002</v>
      </c>
      <c r="I155" s="2">
        <f t="shared" si="13"/>
        <v>1374.7170000000001</v>
      </c>
      <c r="J155">
        <f t="shared" si="11"/>
        <v>-2.1776953648354169</v>
      </c>
    </row>
    <row r="156" spans="1:10" ht="15">
      <c r="A156" s="1">
        <v>25812</v>
      </c>
      <c r="B156">
        <v>259.19600000000003</v>
      </c>
      <c r="D156">
        <v>1009.768</v>
      </c>
      <c r="E156" s="10">
        <f t="shared" si="12"/>
        <v>2.2677724524951253</v>
      </c>
      <c r="F156" s="10"/>
      <c r="G156">
        <f t="shared" si="10"/>
        <v>587.7975485969265</v>
      </c>
      <c r="H156" s="2">
        <f>data_BH_AER2019!B155</f>
        <v>46.256099999999996</v>
      </c>
      <c r="I156" s="2">
        <f t="shared" si="13"/>
        <v>1387.683</v>
      </c>
      <c r="J156">
        <f t="shared" si="11"/>
        <v>0.83339235857310423</v>
      </c>
    </row>
    <row r="157" spans="1:10" ht="15">
      <c r="A157" s="1">
        <v>25842</v>
      </c>
      <c r="B157">
        <v>265.47899999999998</v>
      </c>
      <c r="D157">
        <v>1025.4179999999999</v>
      </c>
      <c r="E157" s="10">
        <f t="shared" si="12"/>
        <v>2.2677724524951253</v>
      </c>
      <c r="F157" s="10"/>
      <c r="G157">
        <f t="shared" si="10"/>
        <v>602.04596291595328</v>
      </c>
      <c r="H157" s="2">
        <f>data_BH_AER2019!B156</f>
        <v>46.642000000000003</v>
      </c>
      <c r="I157" s="2">
        <f t="shared" si="13"/>
        <v>1399.26</v>
      </c>
      <c r="J157">
        <f t="shared" si="11"/>
        <v>1.0267773201103407</v>
      </c>
    </row>
    <row r="158" spans="1:10" ht="15">
      <c r="A158" s="1">
        <v>25873</v>
      </c>
      <c r="B158">
        <v>271.303</v>
      </c>
      <c r="D158">
        <v>1043.3150000000001</v>
      </c>
      <c r="E158" s="10">
        <f t="shared" si="12"/>
        <v>2.2677724524951253</v>
      </c>
      <c r="F158" s="10"/>
      <c r="G158">
        <f t="shared" si="10"/>
        <v>615.25346967928499</v>
      </c>
      <c r="H158" s="2">
        <f>data_BH_AER2019!B157</f>
        <v>47.410599999999995</v>
      </c>
      <c r="I158" s="2">
        <f t="shared" si="13"/>
        <v>1422.3179999999998</v>
      </c>
      <c r="J158">
        <f t="shared" si="11"/>
        <v>0.94389225471547156</v>
      </c>
    </row>
    <row r="159" spans="1:10" ht="15">
      <c r="A159" s="1">
        <v>25903</v>
      </c>
      <c r="B159">
        <v>276.36700000000002</v>
      </c>
      <c r="D159">
        <v>1017.861</v>
      </c>
      <c r="E159" s="10">
        <f t="shared" si="12"/>
        <v>2.2677724524951253</v>
      </c>
      <c r="F159" s="10"/>
      <c r="G159">
        <f t="shared" si="10"/>
        <v>626.73746937872033</v>
      </c>
      <c r="H159" s="2">
        <f>data_BH_AER2019!B158</f>
        <v>47.421099999999996</v>
      </c>
      <c r="I159" s="2">
        <f t="shared" si="13"/>
        <v>1422.6329999999998</v>
      </c>
      <c r="J159">
        <f t="shared" si="11"/>
        <v>0.8074143545561081</v>
      </c>
    </row>
    <row r="160" spans="1:10" ht="15">
      <c r="A160" s="1">
        <v>25934</v>
      </c>
      <c r="B160">
        <v>269.80599999999998</v>
      </c>
      <c r="D160">
        <v>980.42700000000002</v>
      </c>
      <c r="E160" s="10">
        <f t="shared" si="12"/>
        <v>2.2677724524951253</v>
      </c>
      <c r="F160" s="10"/>
      <c r="G160">
        <f t="shared" si="10"/>
        <v>611.85861431789976</v>
      </c>
      <c r="H160" s="2">
        <f>data_BH_AER2019!B159</f>
        <v>48.515599999999999</v>
      </c>
      <c r="I160" s="2">
        <f t="shared" si="13"/>
        <v>1455.4680000000001</v>
      </c>
      <c r="J160">
        <f t="shared" si="11"/>
        <v>-1.045867420537874</v>
      </c>
    </row>
    <row r="161" spans="1:10" ht="15">
      <c r="A161" s="1">
        <v>25965</v>
      </c>
      <c r="B161">
        <v>266.86399999999998</v>
      </c>
      <c r="D161">
        <v>943.84</v>
      </c>
      <c r="E161" s="10">
        <f t="shared" si="12"/>
        <v>2.2677724524951253</v>
      </c>
      <c r="F161" s="10"/>
      <c r="G161">
        <f t="shared" si="10"/>
        <v>605.18682776265905</v>
      </c>
      <c r="H161" s="2">
        <f>data_BH_AER2019!B160</f>
        <v>48.1997</v>
      </c>
      <c r="I161" s="2">
        <f t="shared" si="13"/>
        <v>1445.991</v>
      </c>
      <c r="J161">
        <f t="shared" si="11"/>
        <v>-0.45839458890478624</v>
      </c>
    </row>
    <row r="162" spans="1:10" ht="15">
      <c r="A162" s="1">
        <v>25993</v>
      </c>
      <c r="B162">
        <v>267.24599999999998</v>
      </c>
      <c r="D162">
        <v>934.40499999999997</v>
      </c>
      <c r="E162" s="10">
        <f t="shared" si="12"/>
        <v>2.2677724524951253</v>
      </c>
      <c r="F162" s="10"/>
      <c r="G162">
        <f t="shared" si="10"/>
        <v>606.0531168395122</v>
      </c>
      <c r="H162" s="2">
        <f>data_BH_AER2019!B161</f>
        <v>48.540099999999995</v>
      </c>
      <c r="I162" s="2">
        <f t="shared" si="13"/>
        <v>1456.203</v>
      </c>
      <c r="J162">
        <f t="shared" si="11"/>
        <v>5.9909714296503207E-2</v>
      </c>
    </row>
    <row r="163" spans="1:10" ht="15">
      <c r="A163" s="1">
        <v>26024</v>
      </c>
      <c r="B163">
        <v>271.44499999999999</v>
      </c>
      <c r="D163">
        <v>945.71799999999996</v>
      </c>
      <c r="E163" s="10">
        <f t="shared" si="12"/>
        <v>2.2677724524951253</v>
      </c>
      <c r="F163" s="10"/>
      <c r="G163">
        <f t="shared" si="10"/>
        <v>615.57549336753925</v>
      </c>
      <c r="H163" s="2">
        <f>data_BH_AER2019!B162</f>
        <v>48.236800000000002</v>
      </c>
      <c r="I163" s="2">
        <f t="shared" si="13"/>
        <v>1447.104</v>
      </c>
      <c r="J163">
        <f t="shared" si="11"/>
        <v>0.65391820563664904</v>
      </c>
    </row>
    <row r="164" spans="1:10" ht="15">
      <c r="A164" s="1">
        <v>26054</v>
      </c>
      <c r="B164">
        <v>284.32</v>
      </c>
      <c r="D164">
        <v>985.96500000000003</v>
      </c>
      <c r="E164" s="10">
        <f t="shared" si="12"/>
        <v>2.2677724524951253</v>
      </c>
      <c r="F164" s="10"/>
      <c r="G164">
        <f t="shared" si="10"/>
        <v>644.77306369341397</v>
      </c>
      <c r="H164" s="2">
        <f>data_BH_AER2019!B163</f>
        <v>48.665599999999998</v>
      </c>
      <c r="I164" s="2">
        <f t="shared" si="13"/>
        <v>1459.9679999999998</v>
      </c>
      <c r="J164">
        <f t="shared" si="11"/>
        <v>2.0176552843385633</v>
      </c>
    </row>
    <row r="165" spans="1:10" ht="15">
      <c r="A165" s="1">
        <v>26085</v>
      </c>
      <c r="B165">
        <v>279.33699999999999</v>
      </c>
      <c r="D165">
        <v>1003.522</v>
      </c>
      <c r="E165" s="10">
        <f t="shared" si="12"/>
        <v>2.2677724524951253</v>
      </c>
      <c r="F165" s="10"/>
      <c r="G165">
        <f t="shared" si="10"/>
        <v>633.47275356263083</v>
      </c>
      <c r="H165" s="2">
        <f>data_BH_AER2019!B164</f>
        <v>47.433</v>
      </c>
      <c r="I165" s="2">
        <f t="shared" si="13"/>
        <v>1422.99</v>
      </c>
      <c r="J165">
        <f t="shared" si="11"/>
        <v>-0.7740108091946637</v>
      </c>
    </row>
    <row r="166" spans="1:10" ht="15">
      <c r="A166" s="1">
        <v>26115</v>
      </c>
      <c r="B166">
        <v>273.23500000000001</v>
      </c>
      <c r="D166">
        <v>1035.972</v>
      </c>
      <c r="E166" s="10">
        <f t="shared" si="12"/>
        <v>2.2677724524951253</v>
      </c>
      <c r="F166" s="10"/>
      <c r="G166">
        <f t="shared" si="10"/>
        <v>619.63480605750556</v>
      </c>
      <c r="H166" s="2">
        <f>data_BH_AER2019!B165</f>
        <v>47.687599999999996</v>
      </c>
      <c r="I166" s="2">
        <f t="shared" si="13"/>
        <v>1430.6279999999999</v>
      </c>
      <c r="J166">
        <f t="shared" si="11"/>
        <v>-0.97245570981702412</v>
      </c>
    </row>
    <row r="167" spans="1:10" ht="15">
      <c r="A167" s="1">
        <v>26146</v>
      </c>
      <c r="B167">
        <v>272.41699999999997</v>
      </c>
      <c r="D167">
        <v>1065.671</v>
      </c>
      <c r="E167" s="10">
        <f t="shared" si="12"/>
        <v>2.2677724524951253</v>
      </c>
      <c r="F167" s="10"/>
      <c r="G167">
        <f t="shared" si="10"/>
        <v>617.7797681913645</v>
      </c>
      <c r="H167" s="2">
        <f>data_BH_AER2019!B166</f>
        <v>46.6494</v>
      </c>
      <c r="I167" s="2">
        <f t="shared" si="13"/>
        <v>1399.482</v>
      </c>
      <c r="J167">
        <f t="shared" si="11"/>
        <v>-0.12966598348005634</v>
      </c>
    </row>
    <row r="168" spans="1:10" ht="15">
      <c r="A168" s="1">
        <v>26177</v>
      </c>
      <c r="B168">
        <v>269.77100000000002</v>
      </c>
      <c r="D168">
        <v>1083.4880000000001</v>
      </c>
      <c r="E168" s="10">
        <f t="shared" si="12"/>
        <v>2.2677724524951253</v>
      </c>
      <c r="F168" s="10"/>
      <c r="G168">
        <f t="shared" si="10"/>
        <v>611.77924228206246</v>
      </c>
      <c r="H168" s="2">
        <f>data_BH_AER2019!B167</f>
        <v>47.899900000000002</v>
      </c>
      <c r="I168" s="2">
        <f t="shared" si="13"/>
        <v>1436.9970000000001</v>
      </c>
      <c r="J168">
        <f t="shared" si="11"/>
        <v>-0.42876763754746694</v>
      </c>
    </row>
    <row r="169" spans="1:10" ht="15">
      <c r="A169" s="1">
        <v>26207</v>
      </c>
      <c r="B169">
        <v>265.899</v>
      </c>
      <c r="D169">
        <v>1097.43</v>
      </c>
      <c r="E169" s="10">
        <f t="shared" si="12"/>
        <v>2.2677724524951253</v>
      </c>
      <c r="F169" s="10"/>
      <c r="G169">
        <f t="shared" si="10"/>
        <v>602.99842734600134</v>
      </c>
      <c r="H169" s="2">
        <f>data_BH_AER2019!B168</f>
        <v>47.555</v>
      </c>
      <c r="I169" s="2">
        <f t="shared" si="13"/>
        <v>1426.65</v>
      </c>
      <c r="J169">
        <f t="shared" si="11"/>
        <v>-0.61105311535522477</v>
      </c>
    </row>
    <row r="170" spans="1:10" ht="15">
      <c r="A170" s="1">
        <v>26238</v>
      </c>
      <c r="B170">
        <v>265.55200000000002</v>
      </c>
      <c r="D170">
        <v>1075.204</v>
      </c>
      <c r="E170" s="10">
        <f t="shared" si="12"/>
        <v>2.2677724524951253</v>
      </c>
      <c r="F170" s="10"/>
      <c r="G170">
        <f t="shared" si="10"/>
        <v>602.21151030498561</v>
      </c>
      <c r="H170" s="2">
        <f>data_BH_AER2019!B169</f>
        <v>48.571899999999999</v>
      </c>
      <c r="I170" s="2">
        <f t="shared" si="13"/>
        <v>1457.1569999999999</v>
      </c>
      <c r="J170">
        <f t="shared" si="11"/>
        <v>-5.5158380893402491E-2</v>
      </c>
    </row>
    <row r="171" spans="1:10" ht="15">
      <c r="A171" s="1">
        <v>26268</v>
      </c>
      <c r="B171">
        <v>259.64800000000002</v>
      </c>
      <c r="D171">
        <v>1043.9469999999999</v>
      </c>
      <c r="E171" s="10">
        <f t="shared" si="12"/>
        <v>2.2677724524951253</v>
      </c>
      <c r="F171" s="10"/>
      <c r="G171">
        <f t="shared" si="10"/>
        <v>588.82258174545439</v>
      </c>
      <c r="H171" s="2">
        <f>data_BH_AER2019!B170</f>
        <v>48.965000000000003</v>
      </c>
      <c r="I171" s="2">
        <f t="shared" si="13"/>
        <v>1468.95</v>
      </c>
      <c r="J171">
        <f t="shared" si="11"/>
        <v>-0.91883912025479919</v>
      </c>
    </row>
    <row r="172" spans="1:10" ht="15">
      <c r="A172" s="1">
        <v>26299</v>
      </c>
      <c r="B172">
        <v>251.012</v>
      </c>
      <c r="D172">
        <v>1013.934</v>
      </c>
      <c r="E172" s="10">
        <f t="shared" si="12"/>
        <v>2.2677724524951253</v>
      </c>
      <c r="F172" s="10"/>
      <c r="G172">
        <f t="shared" si="10"/>
        <v>569.23809884570642</v>
      </c>
      <c r="H172" s="2">
        <f>data_BH_AER2019!B171</f>
        <v>49.862000000000002</v>
      </c>
      <c r="I172" s="2">
        <f t="shared" si="13"/>
        <v>1495.8600000000001</v>
      </c>
      <c r="J172">
        <f t="shared" si="11"/>
        <v>-1.3332300554646495</v>
      </c>
    </row>
    <row r="173" spans="1:10" ht="15">
      <c r="A173" s="1">
        <v>26330</v>
      </c>
      <c r="B173">
        <v>252.94499999999999</v>
      </c>
      <c r="D173">
        <v>964.01300000000003</v>
      </c>
      <c r="E173" s="10">
        <f t="shared" si="12"/>
        <v>2.2677724524951253</v>
      </c>
      <c r="F173" s="10"/>
      <c r="G173">
        <f t="shared" si="10"/>
        <v>573.62170299637944</v>
      </c>
      <c r="H173" s="2">
        <f>data_BH_AER2019!B172</f>
        <v>49.7376</v>
      </c>
      <c r="I173" s="2">
        <f t="shared" si="13"/>
        <v>1492.1279999999999</v>
      </c>
      <c r="J173">
        <f t="shared" si="11"/>
        <v>0.29304909220602343</v>
      </c>
    </row>
    <row r="174" spans="1:10" ht="15">
      <c r="A174" s="1">
        <v>26359</v>
      </c>
      <c r="B174">
        <v>258.90199999999999</v>
      </c>
      <c r="D174">
        <v>942.3</v>
      </c>
      <c r="E174" s="10">
        <f t="shared" si="12"/>
        <v>2.2677724524951253</v>
      </c>
      <c r="F174" s="10"/>
      <c r="G174">
        <f t="shared" si="10"/>
        <v>587.13082349589286</v>
      </c>
      <c r="H174" s="2">
        <f>data_BH_AER2019!B173</f>
        <v>49.228900000000003</v>
      </c>
      <c r="I174" s="2">
        <f t="shared" si="13"/>
        <v>1476.8670000000002</v>
      </c>
      <c r="J174">
        <f t="shared" si="11"/>
        <v>0.90535935921807076</v>
      </c>
    </row>
    <row r="175" spans="1:10" ht="15">
      <c r="A175" s="1">
        <v>26390</v>
      </c>
      <c r="B175">
        <v>266.63600000000002</v>
      </c>
      <c r="D175">
        <v>946.63400000000001</v>
      </c>
      <c r="E175" s="10">
        <f t="shared" si="12"/>
        <v>2.2677724524951253</v>
      </c>
      <c r="F175" s="10"/>
      <c r="G175">
        <f t="shared" si="10"/>
        <v>604.66977564349031</v>
      </c>
      <c r="H175" s="2">
        <f>data_BH_AER2019!B174</f>
        <v>50.488599999999998</v>
      </c>
      <c r="I175" s="2">
        <f t="shared" si="13"/>
        <v>1514.6579999999999</v>
      </c>
      <c r="J175">
        <f t="shared" si="11"/>
        <v>1.1875783091908381</v>
      </c>
    </row>
    <row r="176" spans="1:10" ht="15">
      <c r="A176" s="1">
        <v>26420</v>
      </c>
      <c r="B176">
        <v>279.49</v>
      </c>
      <c r="D176">
        <v>984.43299999999999</v>
      </c>
      <c r="E176" s="10">
        <f t="shared" si="12"/>
        <v>2.2677724524951253</v>
      </c>
      <c r="F176" s="10"/>
      <c r="G176">
        <f t="shared" si="10"/>
        <v>633.81972274786256</v>
      </c>
      <c r="H176" s="2">
        <f>data_BH_AER2019!B175</f>
        <v>49.057000000000002</v>
      </c>
      <c r="I176" s="2">
        <f t="shared" si="13"/>
        <v>1471.71</v>
      </c>
      <c r="J176">
        <f t="shared" si="11"/>
        <v>1.9245233646388984</v>
      </c>
    </row>
    <row r="177" spans="1:10" ht="15">
      <c r="A177" s="1">
        <v>26451</v>
      </c>
      <c r="B177">
        <v>271.38099999999997</v>
      </c>
      <c r="D177">
        <v>991.63199999999995</v>
      </c>
      <c r="E177" s="10">
        <f t="shared" si="12"/>
        <v>2.2677724524951253</v>
      </c>
      <c r="F177" s="10"/>
      <c r="G177">
        <f t="shared" si="10"/>
        <v>615.43035593057948</v>
      </c>
      <c r="H177" s="2">
        <f>data_BH_AER2019!B176</f>
        <v>47.9465</v>
      </c>
      <c r="I177" s="2">
        <f t="shared" si="13"/>
        <v>1438.395</v>
      </c>
      <c r="J177">
        <f t="shared" si="11"/>
        <v>-1.2495238068154104</v>
      </c>
    </row>
    <row r="178" spans="1:10" ht="15">
      <c r="A178" s="1">
        <v>26481</v>
      </c>
      <c r="B178">
        <v>265.84300000000002</v>
      </c>
      <c r="D178">
        <v>1023.398</v>
      </c>
      <c r="E178" s="10">
        <f t="shared" si="12"/>
        <v>2.2677724524951253</v>
      </c>
      <c r="F178" s="10"/>
      <c r="G178">
        <f t="shared" si="10"/>
        <v>602.87143208866166</v>
      </c>
      <c r="H178" s="2">
        <f>data_BH_AER2019!B177</f>
        <v>48.412500000000001</v>
      </c>
      <c r="I178" s="2">
        <f t="shared" si="13"/>
        <v>1452.375</v>
      </c>
      <c r="J178">
        <f t="shared" si="11"/>
        <v>-0.87312065475184619</v>
      </c>
    </row>
    <row r="179" spans="1:10" ht="15">
      <c r="A179" s="1">
        <v>26512</v>
      </c>
      <c r="B179">
        <v>257.976</v>
      </c>
      <c r="D179">
        <v>1025.307</v>
      </c>
      <c r="E179" s="10">
        <f t="shared" si="12"/>
        <v>2.2677724524951253</v>
      </c>
      <c r="F179" s="10"/>
      <c r="G179">
        <f t="shared" si="10"/>
        <v>585.03086620488239</v>
      </c>
      <c r="H179" s="2">
        <f>data_BH_AER2019!B178</f>
        <v>51.574800000000003</v>
      </c>
      <c r="I179" s="2">
        <f t="shared" si="13"/>
        <v>1547.2440000000001</v>
      </c>
      <c r="J179">
        <f t="shared" si="11"/>
        <v>-1.2283718656531046</v>
      </c>
    </row>
    <row r="180" spans="1:10" ht="15">
      <c r="A180" s="1">
        <v>26543</v>
      </c>
      <c r="B180">
        <v>250.80199999999999</v>
      </c>
      <c r="D180">
        <v>1046.1880000000001</v>
      </c>
      <c r="E180" s="10">
        <f t="shared" si="12"/>
        <v>2.2677724524951253</v>
      </c>
      <c r="F180" s="10"/>
      <c r="G180">
        <f t="shared" si="10"/>
        <v>568.76186663068233</v>
      </c>
      <c r="H180" s="2">
        <f>data_BH_AER2019!B179</f>
        <v>51.822400000000002</v>
      </c>
      <c r="I180" s="2">
        <f t="shared" si="13"/>
        <v>1554.672</v>
      </c>
      <c r="J180">
        <f t="shared" si="11"/>
        <v>-1.051482479440867</v>
      </c>
    </row>
    <row r="181" spans="1:10" ht="15">
      <c r="A181" s="1">
        <v>26573</v>
      </c>
      <c r="B181">
        <v>253.74799999999999</v>
      </c>
      <c r="D181">
        <v>1050.6220000000001</v>
      </c>
      <c r="E181" s="10">
        <f t="shared" si="12"/>
        <v>2.2677724524951253</v>
      </c>
      <c r="F181" s="10"/>
      <c r="G181">
        <f t="shared" si="10"/>
        <v>575.44272427573299</v>
      </c>
      <c r="H181" s="2">
        <f>data_BH_AER2019!B180</f>
        <v>52.417999999999999</v>
      </c>
      <c r="I181" s="2">
        <f t="shared" si="13"/>
        <v>1572.54</v>
      </c>
      <c r="J181">
        <f t="shared" si="11"/>
        <v>0.42972779113862286</v>
      </c>
    </row>
    <row r="182" spans="1:10" ht="15">
      <c r="A182" s="1">
        <v>26604</v>
      </c>
      <c r="B182">
        <v>251.30600000000001</v>
      </c>
      <c r="D182">
        <v>1013.919</v>
      </c>
      <c r="E182" s="10">
        <f t="shared" si="12"/>
        <v>2.2677724524951253</v>
      </c>
      <c r="F182" s="10"/>
      <c r="G182">
        <f t="shared" si="10"/>
        <v>569.90482394673995</v>
      </c>
      <c r="H182" s="2">
        <f>data_BH_AER2019!B181</f>
        <v>52.9054</v>
      </c>
      <c r="I182" s="2">
        <f t="shared" si="13"/>
        <v>1587.162</v>
      </c>
      <c r="J182">
        <f t="shared" si="11"/>
        <v>-0.35216276399920082</v>
      </c>
    </row>
    <row r="183" spans="1:10" ht="15">
      <c r="A183" s="1">
        <v>26634</v>
      </c>
      <c r="B183">
        <v>246.39500000000001</v>
      </c>
      <c r="D183">
        <v>958.97900000000004</v>
      </c>
      <c r="E183" s="10">
        <f t="shared" si="12"/>
        <v>2.2677724524951253</v>
      </c>
      <c r="F183" s="10"/>
      <c r="G183">
        <f t="shared" si="10"/>
        <v>558.76779343253645</v>
      </c>
      <c r="H183" s="2">
        <f>data_BH_AER2019!B182</f>
        <v>53.196199999999997</v>
      </c>
      <c r="I183" s="2">
        <f t="shared" si="13"/>
        <v>1595.886</v>
      </c>
      <c r="J183">
        <f t="shared" si="11"/>
        <v>-0.70169462942053185</v>
      </c>
    </row>
    <row r="184" spans="1:10" ht="15">
      <c r="A184" s="1">
        <v>26665</v>
      </c>
      <c r="B184">
        <v>237.46899999999999</v>
      </c>
      <c r="C184" s="3"/>
      <c r="D184">
        <v>905.71100000000001</v>
      </c>
      <c r="E184" s="10">
        <f t="shared" ref="E184:E247" si="14">$E$364</f>
        <v>2.2677724524951253</v>
      </c>
      <c r="F184" s="10"/>
      <c r="G184">
        <f t="shared" si="10"/>
        <v>538.52565652156488</v>
      </c>
      <c r="H184" s="2">
        <f>data_BH_AER2019!B183</f>
        <v>54.389000000000003</v>
      </c>
      <c r="I184" s="2">
        <f t="shared" si="13"/>
        <v>1631.67</v>
      </c>
      <c r="J184">
        <f t="shared" si="11"/>
        <v>-1.2683949173670028</v>
      </c>
    </row>
    <row r="185" spans="1:10" ht="15">
      <c r="A185" s="1">
        <v>26696</v>
      </c>
      <c r="B185">
        <v>235.36199999999999</v>
      </c>
      <c r="C185" s="3"/>
      <c r="D185">
        <v>866.30499999999995</v>
      </c>
      <c r="E185" s="10">
        <f t="shared" si="14"/>
        <v>2.2677724524951253</v>
      </c>
      <c r="F185" s="10"/>
      <c r="G185">
        <f t="shared" si="10"/>
        <v>533.74745996415766</v>
      </c>
      <c r="H185" s="2">
        <f>data_BH_AER2019!B184</f>
        <v>54.93</v>
      </c>
      <c r="I185" s="2">
        <f t="shared" si="13"/>
        <v>1647.9</v>
      </c>
      <c r="J185">
        <f t="shared" si="11"/>
        <v>-0.29284086594760134</v>
      </c>
    </row>
    <row r="186" spans="1:10" ht="15">
      <c r="A186" s="1">
        <v>26724</v>
      </c>
      <c r="B186">
        <v>244.131</v>
      </c>
      <c r="C186" s="3"/>
      <c r="D186">
        <v>887.16200000000003</v>
      </c>
      <c r="E186" s="10">
        <f t="shared" si="14"/>
        <v>2.2677724524951253</v>
      </c>
      <c r="F186" s="10"/>
      <c r="G186">
        <f t="shared" si="10"/>
        <v>553.63355660008745</v>
      </c>
      <c r="H186" s="2">
        <f>data_BH_AER2019!B185</f>
        <v>54.994999999999997</v>
      </c>
      <c r="I186" s="2">
        <f t="shared" si="13"/>
        <v>1649.85</v>
      </c>
      <c r="J186">
        <f t="shared" si="11"/>
        <v>1.2067538464670058</v>
      </c>
    </row>
    <row r="187" spans="1:10" ht="15">
      <c r="A187" s="1">
        <v>26755</v>
      </c>
      <c r="B187">
        <v>248.78299999999999</v>
      </c>
      <c r="C187" s="3"/>
      <c r="D187">
        <v>913.3</v>
      </c>
      <c r="E187" s="10">
        <f t="shared" si="14"/>
        <v>2.2677724524951253</v>
      </c>
      <c r="F187" s="10"/>
      <c r="G187">
        <f t="shared" si="10"/>
        <v>564.18323404909472</v>
      </c>
      <c r="H187" s="2">
        <f>data_BH_AER2019!B186</f>
        <v>55.048999999999999</v>
      </c>
      <c r="I187" s="2">
        <f t="shared" si="13"/>
        <v>1651.47</v>
      </c>
      <c r="J187">
        <f t="shared" si="11"/>
        <v>0.63943252107811477</v>
      </c>
    </row>
    <row r="188" spans="1:10" ht="15">
      <c r="A188" s="1">
        <v>26785</v>
      </c>
      <c r="B188">
        <v>257.86700000000002</v>
      </c>
      <c r="C188" s="3"/>
      <c r="D188">
        <v>933.69899999999996</v>
      </c>
      <c r="E188" s="10">
        <f t="shared" si="14"/>
        <v>2.2677724524951253</v>
      </c>
      <c r="F188" s="10"/>
      <c r="G188">
        <f t="shared" si="10"/>
        <v>584.78367900756052</v>
      </c>
      <c r="H188" s="2">
        <f>data_BH_AER2019!B187</f>
        <v>56.323</v>
      </c>
      <c r="I188" s="2">
        <f t="shared" si="13"/>
        <v>1689.69</v>
      </c>
      <c r="J188">
        <f t="shared" si="11"/>
        <v>1.247400495223395</v>
      </c>
    </row>
    <row r="189" spans="1:10" ht="15">
      <c r="A189" s="1">
        <v>26816</v>
      </c>
      <c r="B189">
        <v>248.857</v>
      </c>
      <c r="C189" s="3"/>
      <c r="D189">
        <v>958.01099999999997</v>
      </c>
      <c r="E189" s="10">
        <f t="shared" si="14"/>
        <v>2.2677724524951253</v>
      </c>
      <c r="F189" s="10"/>
      <c r="G189">
        <f t="shared" si="10"/>
        <v>564.35104921057939</v>
      </c>
      <c r="H189" s="2">
        <f>data_BH_AER2019!B188</f>
        <v>55.710999999999999</v>
      </c>
      <c r="I189" s="2">
        <f t="shared" si="13"/>
        <v>1671.33</v>
      </c>
      <c r="J189">
        <f t="shared" si="11"/>
        <v>-1.2092531646030416</v>
      </c>
    </row>
    <row r="190" spans="1:10" ht="15">
      <c r="A190" s="1">
        <v>26846</v>
      </c>
      <c r="B190">
        <v>243.673</v>
      </c>
      <c r="C190" s="3"/>
      <c r="D190">
        <v>986.298</v>
      </c>
      <c r="E190" s="10">
        <f t="shared" si="14"/>
        <v>2.2677724524951253</v>
      </c>
      <c r="F190" s="10"/>
      <c r="G190">
        <f t="shared" si="10"/>
        <v>552.59491681684472</v>
      </c>
      <c r="H190" s="2">
        <f>data_BH_AER2019!B189</f>
        <v>57.42</v>
      </c>
      <c r="I190" s="2">
        <f t="shared" si="13"/>
        <v>1722.6000000000001</v>
      </c>
      <c r="J190">
        <f t="shared" si="11"/>
        <v>-0.70339983089723002</v>
      </c>
    </row>
    <row r="191" spans="1:10" ht="15">
      <c r="A191" s="1">
        <v>26877</v>
      </c>
      <c r="B191">
        <v>248.31399999999999</v>
      </c>
      <c r="C191" s="3"/>
      <c r="D191">
        <v>996.95500000000004</v>
      </c>
      <c r="E191" s="10">
        <f t="shared" si="14"/>
        <v>2.2677724524951253</v>
      </c>
      <c r="F191" s="10"/>
      <c r="G191">
        <f t="shared" si="10"/>
        <v>563.11964876887453</v>
      </c>
      <c r="H191" s="2">
        <f>data_BH_AER2019!B190</f>
        <v>56.75</v>
      </c>
      <c r="I191" s="2">
        <f t="shared" si="13"/>
        <v>1702.5</v>
      </c>
      <c r="J191">
        <f t="shared" si="11"/>
        <v>0.6109794468843498</v>
      </c>
    </row>
    <row r="192" spans="1:10" ht="15">
      <c r="A192" s="1">
        <v>26908</v>
      </c>
      <c r="B192">
        <v>241.27600000000001</v>
      </c>
      <c r="C192" s="3"/>
      <c r="D192">
        <v>1015.641</v>
      </c>
      <c r="E192" s="10">
        <f t="shared" si="14"/>
        <v>2.2677724524951253</v>
      </c>
      <c r="F192" s="10"/>
      <c r="G192">
        <f t="shared" si="10"/>
        <v>547.15906624821389</v>
      </c>
      <c r="H192" s="2">
        <f>data_BH_AER2019!B191</f>
        <v>57.744</v>
      </c>
      <c r="I192" s="2">
        <f t="shared" si="13"/>
        <v>1732.32</v>
      </c>
      <c r="J192">
        <f t="shared" si="11"/>
        <v>-0.93747914952485389</v>
      </c>
    </row>
    <row r="193" spans="1:10" ht="15">
      <c r="A193" s="1">
        <v>26938</v>
      </c>
      <c r="B193">
        <v>246.297</v>
      </c>
      <c r="C193" s="3"/>
      <c r="D193">
        <v>1037.44</v>
      </c>
      <c r="E193" s="10">
        <f t="shared" si="14"/>
        <v>2.2677724524951253</v>
      </c>
      <c r="F193" s="10"/>
      <c r="G193">
        <f t="shared" si="10"/>
        <v>558.54555173219183</v>
      </c>
      <c r="H193" s="2">
        <f>data_BH_AER2019!B192</f>
        <v>56.613999999999997</v>
      </c>
      <c r="I193" s="2">
        <f t="shared" si="13"/>
        <v>1698.4199999999998</v>
      </c>
      <c r="J193">
        <f t="shared" si="11"/>
        <v>0.65729688994977464</v>
      </c>
    </row>
    <row r="194" spans="1:10" ht="15">
      <c r="A194" s="1">
        <v>26969</v>
      </c>
      <c r="B194">
        <v>249.99799999999999</v>
      </c>
      <c r="C194" s="3"/>
      <c r="D194">
        <v>1023.2380000000001</v>
      </c>
      <c r="E194" s="10">
        <f t="shared" si="14"/>
        <v>2.2677724524951253</v>
      </c>
      <c r="F194" s="10"/>
      <c r="G194">
        <f t="shared" si="10"/>
        <v>566.93857757887633</v>
      </c>
      <c r="H194" s="2">
        <f>data_BH_AER2019!B193</f>
        <v>53.866</v>
      </c>
      <c r="I194" s="2">
        <f t="shared" si="13"/>
        <v>1615.98</v>
      </c>
      <c r="J194">
        <f t="shared" si="11"/>
        <v>0.49416668707884442</v>
      </c>
    </row>
    <row r="195" spans="1:10" ht="15">
      <c r="A195" s="1">
        <v>26999</v>
      </c>
      <c r="B195">
        <v>242.47800000000001</v>
      </c>
      <c r="C195" s="3"/>
      <c r="D195">
        <v>1008.307</v>
      </c>
      <c r="E195" s="10">
        <f t="shared" si="14"/>
        <v>2.2677724524951253</v>
      </c>
      <c r="F195" s="10"/>
      <c r="G195">
        <f t="shared" ref="G195:G258" si="15">E195*B195</f>
        <v>549.88492873611301</v>
      </c>
      <c r="H195" s="2">
        <f>data_BH_AER2019!B194</f>
        <v>54.277000000000001</v>
      </c>
      <c r="I195" s="2">
        <f t="shared" si="13"/>
        <v>1628.31</v>
      </c>
      <c r="J195">
        <f t="shared" si="11"/>
        <v>-1.0553131129570492</v>
      </c>
    </row>
    <row r="196" spans="1:10" ht="15">
      <c r="A196" s="1">
        <v>27030</v>
      </c>
      <c r="B196">
        <v>233.035</v>
      </c>
      <c r="C196" s="3"/>
      <c r="D196">
        <v>975.06299999999999</v>
      </c>
      <c r="E196" s="10">
        <f t="shared" si="14"/>
        <v>2.2677724524951253</v>
      </c>
      <c r="F196" s="10"/>
      <c r="G196">
        <f t="shared" si="15"/>
        <v>528.47035346720156</v>
      </c>
      <c r="H196" s="2">
        <f>data_BH_AER2019!B195</f>
        <v>55.473999999999997</v>
      </c>
      <c r="I196" s="2">
        <f t="shared" si="13"/>
        <v>1664.2199999999998</v>
      </c>
      <c r="J196">
        <f t="shared" ref="J196:J259" si="16">100*(G196-G195)/I195</f>
        <v>-1.3151411751393438</v>
      </c>
    </row>
    <row r="197" spans="1:10" ht="15">
      <c r="A197" s="1">
        <v>27061</v>
      </c>
      <c r="B197">
        <v>240.72300000000001</v>
      </c>
      <c r="C197" s="3"/>
      <c r="D197">
        <v>947.17100000000005</v>
      </c>
      <c r="E197" s="10">
        <f t="shared" si="14"/>
        <v>2.2677724524951253</v>
      </c>
      <c r="F197" s="10"/>
      <c r="G197">
        <f t="shared" si="15"/>
        <v>545.90498808198402</v>
      </c>
      <c r="H197" s="2">
        <f>data_BH_AER2019!B196</f>
        <v>55.942999999999998</v>
      </c>
      <c r="I197" s="2">
        <f t="shared" si="13"/>
        <v>1678.29</v>
      </c>
      <c r="J197">
        <f t="shared" si="16"/>
        <v>1.0476159771413909</v>
      </c>
    </row>
    <row r="198" spans="1:10" ht="15">
      <c r="A198" s="1">
        <v>27089</v>
      </c>
      <c r="B198">
        <v>244.66499999999999</v>
      </c>
      <c r="C198" s="3"/>
      <c r="D198">
        <v>953.09500000000003</v>
      </c>
      <c r="E198" s="10">
        <f t="shared" si="14"/>
        <v>2.2677724524951253</v>
      </c>
      <c r="F198" s="10"/>
      <c r="G198">
        <f t="shared" si="15"/>
        <v>554.84454708971975</v>
      </c>
      <c r="H198" s="2">
        <f>data_BH_AER2019!B197</f>
        <v>56.375</v>
      </c>
      <c r="I198" s="2">
        <f t="shared" si="13"/>
        <v>1691.25</v>
      </c>
      <c r="J198">
        <f t="shared" si="16"/>
        <v>0.53265877814535856</v>
      </c>
    </row>
    <row r="199" spans="1:10" ht="15">
      <c r="A199" s="1">
        <v>27120</v>
      </c>
      <c r="B199">
        <v>256.38499999999999</v>
      </c>
      <c r="C199" s="3"/>
      <c r="D199">
        <v>982.58600000000001</v>
      </c>
      <c r="E199" s="10">
        <f t="shared" si="14"/>
        <v>2.2677724524951253</v>
      </c>
      <c r="F199" s="10"/>
      <c r="G199">
        <f t="shared" si="15"/>
        <v>581.4228402329627</v>
      </c>
      <c r="H199" s="2">
        <f>data_BH_AER2019!B198</f>
        <v>57.11</v>
      </c>
      <c r="I199" s="2">
        <f t="shared" si="13"/>
        <v>1713.3</v>
      </c>
      <c r="J199">
        <f t="shared" si="16"/>
        <v>1.5715177024829532</v>
      </c>
    </row>
    <row r="200" spans="1:10" ht="15">
      <c r="A200" s="1">
        <v>27150</v>
      </c>
      <c r="B200">
        <v>269.45499999999998</v>
      </c>
      <c r="C200" s="3"/>
      <c r="D200">
        <v>1030.0350000000001</v>
      </c>
      <c r="E200" s="10">
        <f t="shared" si="14"/>
        <v>2.2677724524951253</v>
      </c>
      <c r="F200" s="10"/>
      <c r="G200">
        <f t="shared" si="15"/>
        <v>611.06262618707399</v>
      </c>
      <c r="H200" s="2">
        <f>data_BH_AER2019!B199</f>
        <v>57.279000000000003</v>
      </c>
      <c r="I200" s="2">
        <f t="shared" si="13"/>
        <v>1718.3700000000001</v>
      </c>
      <c r="J200">
        <f t="shared" si="16"/>
        <v>1.7299822537857521</v>
      </c>
    </row>
    <row r="201" spans="1:10" ht="15">
      <c r="A201" s="1">
        <v>27181</v>
      </c>
      <c r="B201">
        <v>268.76499999999999</v>
      </c>
      <c r="C201" s="3"/>
      <c r="D201">
        <v>1060.1969999999999</v>
      </c>
      <c r="E201" s="10">
        <f t="shared" si="14"/>
        <v>2.2677724524951253</v>
      </c>
      <c r="F201" s="10"/>
      <c r="G201">
        <f t="shared" si="15"/>
        <v>609.49786319485236</v>
      </c>
      <c r="H201" s="2">
        <f>data_BH_AER2019!B200</f>
        <v>56.857999999999997</v>
      </c>
      <c r="I201" s="2">
        <f t="shared" si="13"/>
        <v>1705.74</v>
      </c>
      <c r="J201">
        <f t="shared" si="16"/>
        <v>-9.1060888645730018E-2</v>
      </c>
    </row>
    <row r="202" spans="1:10" ht="15">
      <c r="A202" s="1">
        <v>27211</v>
      </c>
      <c r="B202">
        <v>268.68599999999998</v>
      </c>
      <c r="C202" s="3"/>
      <c r="D202">
        <v>1087.4469999999999</v>
      </c>
      <c r="E202" s="10">
        <f t="shared" si="14"/>
        <v>2.2677724524951253</v>
      </c>
      <c r="F202" s="10"/>
      <c r="G202">
        <f t="shared" si="15"/>
        <v>609.31870917110518</v>
      </c>
      <c r="H202" s="2">
        <f>data_BH_AER2019!B201</f>
        <v>55.765000000000001</v>
      </c>
      <c r="I202" s="2">
        <f t="shared" si="13"/>
        <v>1672.95</v>
      </c>
      <c r="J202">
        <f t="shared" si="16"/>
        <v>-1.0503008884541231E-2</v>
      </c>
    </row>
    <row r="203" spans="1:10" ht="15">
      <c r="A203" s="1">
        <v>27242</v>
      </c>
      <c r="B203">
        <v>264.83999999999997</v>
      </c>
      <c r="C203" s="3"/>
      <c r="D203">
        <v>1100.961</v>
      </c>
      <c r="E203" s="10">
        <f t="shared" si="14"/>
        <v>2.2677724524951253</v>
      </c>
      <c r="F203" s="10"/>
      <c r="G203">
        <f t="shared" si="15"/>
        <v>600.59685631880893</v>
      </c>
      <c r="H203" s="2">
        <f>data_BH_AER2019!B202</f>
        <v>54.302</v>
      </c>
      <c r="I203" s="2">
        <f t="shared" si="13"/>
        <v>1629.06</v>
      </c>
      <c r="J203">
        <f t="shared" si="16"/>
        <v>-0.5213456978568547</v>
      </c>
    </row>
    <row r="204" spans="1:10" ht="15">
      <c r="A204" s="1">
        <v>27273</v>
      </c>
      <c r="B204">
        <v>266.726</v>
      </c>
      <c r="C204" s="3"/>
      <c r="D204">
        <v>1113.835</v>
      </c>
      <c r="E204" s="10">
        <f t="shared" si="14"/>
        <v>2.2677724524951253</v>
      </c>
      <c r="F204" s="10"/>
      <c r="G204">
        <f t="shared" si="15"/>
        <v>604.87387516421472</v>
      </c>
      <c r="H204" s="2">
        <f>data_BH_AER2019!B203</f>
        <v>54.841000000000001</v>
      </c>
      <c r="I204" s="2">
        <f t="shared" ref="I204:I267" si="17">30*H204</f>
        <v>1645.23</v>
      </c>
      <c r="J204">
        <f t="shared" si="16"/>
        <v>0.2625452006313943</v>
      </c>
    </row>
    <row r="205" spans="1:10" ht="15">
      <c r="A205" s="1">
        <v>27303</v>
      </c>
      <c r="B205">
        <v>269.43700000000001</v>
      </c>
      <c r="C205" s="3"/>
      <c r="D205">
        <v>1105.682</v>
      </c>
      <c r="E205" s="10">
        <f t="shared" si="14"/>
        <v>2.2677724524951253</v>
      </c>
      <c r="F205" s="10"/>
      <c r="G205">
        <f t="shared" si="15"/>
        <v>611.02180628292911</v>
      </c>
      <c r="H205" s="2">
        <f>data_BH_AER2019!B204</f>
        <v>55.012999999999998</v>
      </c>
      <c r="I205" s="2">
        <f t="shared" si="17"/>
        <v>1650.3899999999999</v>
      </c>
      <c r="J205">
        <f t="shared" si="16"/>
        <v>0.37368216715683411</v>
      </c>
    </row>
    <row r="206" spans="1:10" ht="15">
      <c r="A206" s="1">
        <v>27334</v>
      </c>
      <c r="B206">
        <v>271.14400000000001</v>
      </c>
      <c r="C206" s="3"/>
      <c r="D206">
        <v>1103.346</v>
      </c>
      <c r="E206" s="10">
        <f t="shared" si="14"/>
        <v>2.2677724524951253</v>
      </c>
      <c r="F206" s="10"/>
      <c r="G206">
        <f t="shared" si="15"/>
        <v>614.8928938593383</v>
      </c>
      <c r="H206" s="2">
        <f>data_BH_AER2019!B205</f>
        <v>55.088000000000001</v>
      </c>
      <c r="I206" s="2">
        <f t="shared" si="17"/>
        <v>1652.64</v>
      </c>
      <c r="J206">
        <f t="shared" si="16"/>
        <v>0.23455592777520437</v>
      </c>
    </row>
    <row r="207" spans="1:10" ht="15">
      <c r="A207" s="1">
        <v>27364</v>
      </c>
      <c r="B207">
        <v>265.02</v>
      </c>
      <c r="C207" s="3"/>
      <c r="D207">
        <v>1073.646</v>
      </c>
      <c r="E207" s="10">
        <f t="shared" si="14"/>
        <v>2.2677724524951253</v>
      </c>
      <c r="F207" s="10"/>
      <c r="G207">
        <f t="shared" si="15"/>
        <v>601.0050553602581</v>
      </c>
      <c r="H207" s="2">
        <f>data_BH_AER2019!B206</f>
        <v>54.595999999999997</v>
      </c>
      <c r="I207" s="2">
        <f t="shared" si="17"/>
        <v>1637.8799999999999</v>
      </c>
      <c r="J207">
        <f t="shared" si="16"/>
        <v>-0.84034263354875849</v>
      </c>
    </row>
    <row r="208" spans="1:10" ht="15">
      <c r="A208" s="1">
        <v>27395</v>
      </c>
      <c r="B208">
        <v>270.46199999999999</v>
      </c>
      <c r="C208" s="3"/>
      <c r="D208">
        <v>1099.144</v>
      </c>
      <c r="E208" s="10">
        <f t="shared" si="14"/>
        <v>2.2677724524951253</v>
      </c>
      <c r="F208" s="10"/>
      <c r="G208">
        <f t="shared" si="15"/>
        <v>613.34627304673654</v>
      </c>
      <c r="H208" s="2">
        <f>data_BH_AER2019!B207</f>
        <v>52.42</v>
      </c>
      <c r="I208" s="2">
        <f t="shared" si="17"/>
        <v>1572.6000000000001</v>
      </c>
      <c r="J208">
        <f t="shared" si="16"/>
        <v>0.75348729372594114</v>
      </c>
    </row>
    <row r="209" spans="1:10" ht="15">
      <c r="A209" s="1">
        <v>27426</v>
      </c>
      <c r="B209">
        <v>276.755</v>
      </c>
      <c r="C209" s="3"/>
      <c r="D209">
        <v>1086.2139999999999</v>
      </c>
      <c r="E209" s="10">
        <f t="shared" si="14"/>
        <v>2.2677724524951253</v>
      </c>
      <c r="F209" s="10"/>
      <c r="G209">
        <f t="shared" si="15"/>
        <v>627.61736509028833</v>
      </c>
      <c r="H209" s="2">
        <f>data_BH_AER2019!B208</f>
        <v>51.408000000000001</v>
      </c>
      <c r="I209" s="2">
        <f t="shared" si="17"/>
        <v>1542.24</v>
      </c>
      <c r="J209">
        <f t="shared" si="16"/>
        <v>0.90748391476229096</v>
      </c>
    </row>
    <row r="210" spans="1:10" ht="15">
      <c r="A210" s="1">
        <v>27454</v>
      </c>
      <c r="B210">
        <v>279.98899999999998</v>
      </c>
      <c r="C210" s="3"/>
      <c r="D210">
        <v>1076.3599999999999</v>
      </c>
      <c r="E210" s="10">
        <f t="shared" si="14"/>
        <v>2.2677724524951253</v>
      </c>
      <c r="F210" s="10"/>
      <c r="G210">
        <f t="shared" si="15"/>
        <v>634.95134120165756</v>
      </c>
      <c r="H210" s="2">
        <f>data_BH_AER2019!B209</f>
        <v>51.326000000000001</v>
      </c>
      <c r="I210" s="2">
        <f t="shared" si="17"/>
        <v>1539.78</v>
      </c>
      <c r="J210">
        <f t="shared" si="16"/>
        <v>0.47554051972256101</v>
      </c>
    </row>
    <row r="211" spans="1:10" ht="15">
      <c r="A211" s="1">
        <v>27485</v>
      </c>
      <c r="B211">
        <v>281.90800000000002</v>
      </c>
      <c r="C211" s="3"/>
      <c r="D211">
        <v>1057.1610000000001</v>
      </c>
      <c r="E211" s="10">
        <f t="shared" si="14"/>
        <v>2.2677724524951253</v>
      </c>
      <c r="F211" s="10"/>
      <c r="G211">
        <f t="shared" si="15"/>
        <v>639.30319653799586</v>
      </c>
      <c r="H211" s="2">
        <f>data_BH_AER2019!B210</f>
        <v>50.945999999999998</v>
      </c>
      <c r="I211" s="2">
        <f t="shared" si="17"/>
        <v>1528.3799999999999</v>
      </c>
      <c r="J211">
        <f t="shared" si="16"/>
        <v>0.28262838433661325</v>
      </c>
    </row>
    <row r="212" spans="1:10" ht="15">
      <c r="A212" s="1">
        <v>27515</v>
      </c>
      <c r="B212">
        <v>280.96100000000001</v>
      </c>
      <c r="C212" s="3"/>
      <c r="D212">
        <v>1069.396</v>
      </c>
      <c r="E212" s="10">
        <f t="shared" si="14"/>
        <v>2.2677724524951253</v>
      </c>
      <c r="F212" s="10"/>
      <c r="G212">
        <f t="shared" si="15"/>
        <v>637.15561602548291</v>
      </c>
      <c r="H212" s="2">
        <f>data_BH_AER2019!B211</f>
        <v>51.180999999999997</v>
      </c>
      <c r="I212" s="2">
        <f t="shared" si="17"/>
        <v>1535.4299999999998</v>
      </c>
      <c r="J212">
        <f t="shared" si="16"/>
        <v>-0.14051351839941281</v>
      </c>
    </row>
    <row r="213" spans="1:10" ht="15">
      <c r="A213" s="1">
        <v>27546</v>
      </c>
      <c r="B213">
        <v>276.13200000000001</v>
      </c>
      <c r="C213" s="3"/>
      <c r="D213">
        <v>1071.1500000000001</v>
      </c>
      <c r="E213" s="10">
        <f t="shared" si="14"/>
        <v>2.2677724524951253</v>
      </c>
      <c r="F213" s="10"/>
      <c r="G213">
        <f t="shared" si="15"/>
        <v>626.20454285238395</v>
      </c>
      <c r="H213" s="2">
        <f>data_BH_AER2019!B212</f>
        <v>52.475000000000001</v>
      </c>
      <c r="I213" s="2">
        <f t="shared" si="17"/>
        <v>1574.25</v>
      </c>
      <c r="J213">
        <f t="shared" si="16"/>
        <v>-0.71322516644190637</v>
      </c>
    </row>
    <row r="214" spans="1:10" ht="15">
      <c r="A214" s="1">
        <v>27576</v>
      </c>
      <c r="B214">
        <v>264.15699999999998</v>
      </c>
      <c r="C214" s="3"/>
      <c r="D214">
        <v>1086.3499999999999</v>
      </c>
      <c r="E214" s="10">
        <f t="shared" si="14"/>
        <v>2.2677724524951253</v>
      </c>
      <c r="F214" s="10"/>
      <c r="G214">
        <f t="shared" si="15"/>
        <v>599.04796773375472</v>
      </c>
      <c r="H214" s="2">
        <f>data_BH_AER2019!B213</f>
        <v>53.856000000000002</v>
      </c>
      <c r="I214" s="2">
        <f t="shared" si="17"/>
        <v>1615.68</v>
      </c>
      <c r="J214">
        <f t="shared" si="16"/>
        <v>-1.725048443298665</v>
      </c>
    </row>
    <row r="215" spans="1:10" ht="15">
      <c r="A215" s="1">
        <v>27607</v>
      </c>
      <c r="B215">
        <v>256.61599999999999</v>
      </c>
      <c r="C215" s="3"/>
      <c r="D215">
        <v>1106.915</v>
      </c>
      <c r="E215" s="10">
        <f t="shared" si="14"/>
        <v>2.2677724524951253</v>
      </c>
      <c r="F215" s="10"/>
      <c r="G215">
        <f t="shared" si="15"/>
        <v>581.94669566948903</v>
      </c>
      <c r="H215" s="2">
        <f>data_BH_AER2019!B214</f>
        <v>55.017000000000003</v>
      </c>
      <c r="I215" s="2">
        <f t="shared" si="17"/>
        <v>1650.51</v>
      </c>
      <c r="J215">
        <f t="shared" si="16"/>
        <v>-1.0584566290518966</v>
      </c>
    </row>
    <row r="216" spans="1:10" ht="15">
      <c r="A216" s="1">
        <v>27638</v>
      </c>
      <c r="B216">
        <v>259.44600000000003</v>
      </c>
      <c r="C216" s="3"/>
      <c r="D216">
        <v>1147.338</v>
      </c>
      <c r="E216" s="10">
        <f t="shared" si="14"/>
        <v>2.2677724524951253</v>
      </c>
      <c r="F216" s="10"/>
      <c r="G216">
        <f t="shared" si="15"/>
        <v>588.36449171005029</v>
      </c>
      <c r="H216" s="2">
        <f>data_BH_AER2019!B215</f>
        <v>56.741</v>
      </c>
      <c r="I216" s="2">
        <f t="shared" si="17"/>
        <v>1702.23</v>
      </c>
      <c r="J216">
        <f t="shared" si="16"/>
        <v>0.3888371497634826</v>
      </c>
    </row>
    <row r="217" spans="1:10" ht="15">
      <c r="A217" s="1">
        <v>27668</v>
      </c>
      <c r="B217">
        <v>269.584</v>
      </c>
      <c r="C217" s="3"/>
      <c r="D217">
        <v>1156.125</v>
      </c>
      <c r="E217" s="10">
        <f t="shared" si="14"/>
        <v>2.2677724524951253</v>
      </c>
      <c r="F217" s="10"/>
      <c r="G217">
        <f t="shared" si="15"/>
        <v>611.35516883344587</v>
      </c>
      <c r="H217" s="2">
        <f>data_BH_AER2019!B216</f>
        <v>51.389000000000003</v>
      </c>
      <c r="I217" s="2">
        <f t="shared" si="17"/>
        <v>1541.67</v>
      </c>
      <c r="J217">
        <f t="shared" si="16"/>
        <v>1.3506210749073617</v>
      </c>
    </row>
    <row r="218" spans="1:10" ht="15">
      <c r="A218" s="1">
        <v>27699</v>
      </c>
      <c r="B218">
        <v>270.95</v>
      </c>
      <c r="C218" s="3"/>
      <c r="D218">
        <v>1179.645</v>
      </c>
      <c r="E218" s="10">
        <f t="shared" si="14"/>
        <v>2.2677724524951253</v>
      </c>
      <c r="F218" s="10"/>
      <c r="G218">
        <f t="shared" si="15"/>
        <v>614.45294600355419</v>
      </c>
      <c r="H218" s="2">
        <f>data_BH_AER2019!B217</f>
        <v>53.192</v>
      </c>
      <c r="I218" s="2">
        <f t="shared" si="17"/>
        <v>1595.76</v>
      </c>
      <c r="J218">
        <f t="shared" si="16"/>
        <v>0.20093646306332194</v>
      </c>
    </row>
    <row r="219" spans="1:10" ht="15">
      <c r="A219" s="1">
        <v>27729</v>
      </c>
      <c r="B219">
        <v>271.35399999999998</v>
      </c>
      <c r="C219" s="3"/>
      <c r="D219">
        <v>1132.9549999999999</v>
      </c>
      <c r="E219" s="10">
        <f t="shared" si="14"/>
        <v>2.2677724524951253</v>
      </c>
      <c r="F219" s="10"/>
      <c r="G219">
        <f t="shared" si="15"/>
        <v>615.36912607436216</v>
      </c>
      <c r="H219" s="2">
        <f>data_BH_AER2019!B218</f>
        <v>53.915999999999997</v>
      </c>
      <c r="I219" s="2">
        <f t="shared" si="17"/>
        <v>1617.48</v>
      </c>
      <c r="J219">
        <f t="shared" si="16"/>
        <v>5.7413399935326626E-2</v>
      </c>
    </row>
    <row r="220" spans="1:10" ht="15">
      <c r="A220" s="1">
        <v>27760</v>
      </c>
      <c r="B220">
        <v>289.29599999999999</v>
      </c>
      <c r="C220" s="3"/>
      <c r="D220">
        <v>1088.6199999999999</v>
      </c>
      <c r="E220" s="10">
        <f t="shared" si="14"/>
        <v>2.2677724524951253</v>
      </c>
      <c r="F220" s="10"/>
      <c r="G220">
        <f t="shared" si="15"/>
        <v>656.0574994170297</v>
      </c>
      <c r="H220" s="2">
        <f>data_BH_AER2019!B219</f>
        <v>53.133000000000003</v>
      </c>
      <c r="I220" s="2">
        <f t="shared" si="17"/>
        <v>1593.99</v>
      </c>
      <c r="J220">
        <f t="shared" si="16"/>
        <v>2.515541047967675</v>
      </c>
    </row>
    <row r="221" spans="1:10" ht="15">
      <c r="A221" s="1">
        <v>27791</v>
      </c>
      <c r="B221">
        <v>277.41399999999999</v>
      </c>
      <c r="C221" s="3"/>
      <c r="D221">
        <v>1070.2360000000001</v>
      </c>
      <c r="E221" s="10">
        <f t="shared" si="14"/>
        <v>2.2677724524951253</v>
      </c>
      <c r="F221" s="10"/>
      <c r="G221">
        <f t="shared" si="15"/>
        <v>629.1118271364827</v>
      </c>
      <c r="H221" s="2">
        <f>data_BH_AER2019!B220</f>
        <v>54.564999999999998</v>
      </c>
      <c r="I221" s="2">
        <f t="shared" si="17"/>
        <v>1636.9499999999998</v>
      </c>
      <c r="J221">
        <f t="shared" si="16"/>
        <v>-1.6904542864476566</v>
      </c>
    </row>
    <row r="222" spans="1:10" ht="15">
      <c r="A222" s="1">
        <v>27820</v>
      </c>
      <c r="B222">
        <v>283.11200000000002</v>
      </c>
      <c r="C222" s="3"/>
      <c r="D222">
        <v>1060.489</v>
      </c>
      <c r="E222" s="10">
        <f t="shared" si="14"/>
        <v>2.2677724524951253</v>
      </c>
      <c r="F222" s="10"/>
      <c r="G222">
        <f t="shared" si="15"/>
        <v>642.03359457080001</v>
      </c>
      <c r="H222" s="2">
        <f>data_BH_AER2019!B221</f>
        <v>55.927</v>
      </c>
      <c r="I222" s="2">
        <f t="shared" si="17"/>
        <v>1677.81</v>
      </c>
      <c r="J222">
        <f t="shared" si="16"/>
        <v>0.78938070401156446</v>
      </c>
    </row>
    <row r="223" spans="1:10" ht="15">
      <c r="A223" s="1">
        <v>27851</v>
      </c>
      <c r="B223">
        <v>286.62799999999999</v>
      </c>
      <c r="C223" s="3"/>
      <c r="D223">
        <v>1057.0350000000001</v>
      </c>
      <c r="E223" s="10">
        <f t="shared" si="14"/>
        <v>2.2677724524951253</v>
      </c>
      <c r="F223" s="10"/>
      <c r="G223">
        <f t="shared" si="15"/>
        <v>650.00708251377273</v>
      </c>
      <c r="H223" s="2">
        <f>data_BH_AER2019!B222</f>
        <v>54.905000000000001</v>
      </c>
      <c r="I223" s="2">
        <f t="shared" si="17"/>
        <v>1647.15</v>
      </c>
      <c r="J223">
        <f t="shared" si="16"/>
        <v>0.47523187625373103</v>
      </c>
    </row>
    <row r="224" spans="1:10" ht="15">
      <c r="A224" s="1">
        <v>27881</v>
      </c>
      <c r="B224">
        <v>283.98200000000003</v>
      </c>
      <c r="C224" s="3"/>
      <c r="D224">
        <v>1073.222</v>
      </c>
      <c r="E224" s="10">
        <f t="shared" si="14"/>
        <v>2.2677724524951253</v>
      </c>
      <c r="F224" s="10"/>
      <c r="G224">
        <f t="shared" si="15"/>
        <v>644.00655660447069</v>
      </c>
      <c r="H224" s="2">
        <f>data_BH_AER2019!B223</f>
        <v>55.14</v>
      </c>
      <c r="I224" s="2">
        <f t="shared" si="17"/>
        <v>1654.2</v>
      </c>
      <c r="J224">
        <f t="shared" si="16"/>
        <v>-0.36429747802580464</v>
      </c>
    </row>
    <row r="225" spans="1:10" ht="15">
      <c r="A225" s="1">
        <v>27912</v>
      </c>
      <c r="B225">
        <v>281.71499999999997</v>
      </c>
      <c r="C225" s="3"/>
      <c r="D225">
        <v>1093.55</v>
      </c>
      <c r="E225" s="10">
        <f t="shared" si="14"/>
        <v>2.2677724524951253</v>
      </c>
      <c r="F225" s="10"/>
      <c r="G225">
        <f t="shared" si="15"/>
        <v>638.8655164546642</v>
      </c>
      <c r="H225" s="2">
        <f>data_BH_AER2019!B224</f>
        <v>56.95</v>
      </c>
      <c r="I225" s="2">
        <f t="shared" si="17"/>
        <v>1708.5</v>
      </c>
      <c r="J225">
        <f t="shared" si="16"/>
        <v>-0.31078709646998459</v>
      </c>
    </row>
    <row r="226" spans="1:10" ht="15">
      <c r="A226" s="1">
        <v>27942</v>
      </c>
      <c r="B226">
        <v>282.59899999999999</v>
      </c>
      <c r="C226" s="3"/>
      <c r="D226">
        <v>1134.394</v>
      </c>
      <c r="E226" s="10">
        <f t="shared" si="14"/>
        <v>2.2677724524951253</v>
      </c>
      <c r="F226" s="10"/>
      <c r="G226">
        <f t="shared" si="15"/>
        <v>640.87022730266983</v>
      </c>
      <c r="H226" s="2">
        <f>data_BH_AER2019!B225</f>
        <v>57.292999999999999</v>
      </c>
      <c r="I226" s="2">
        <f t="shared" si="17"/>
        <v>1718.79</v>
      </c>
      <c r="J226">
        <f t="shared" si="16"/>
        <v>0.11733748012909742</v>
      </c>
    </row>
    <row r="227" spans="1:10" ht="15">
      <c r="A227" s="1">
        <v>27973</v>
      </c>
      <c r="B227">
        <v>277.27199999999999</v>
      </c>
      <c r="C227" s="3"/>
      <c r="D227">
        <v>1157.71</v>
      </c>
      <c r="E227" s="10">
        <f t="shared" si="14"/>
        <v>2.2677724524951253</v>
      </c>
      <c r="F227" s="10"/>
      <c r="G227">
        <f t="shared" si="15"/>
        <v>628.78980344822833</v>
      </c>
      <c r="H227" s="2">
        <f>data_BH_AER2019!B226</f>
        <v>57.698999999999998</v>
      </c>
      <c r="I227" s="2">
        <f t="shared" si="17"/>
        <v>1730.97</v>
      </c>
      <c r="J227">
        <f t="shared" si="16"/>
        <v>-0.70284466714616134</v>
      </c>
    </row>
    <row r="228" spans="1:10" ht="15">
      <c r="A228" s="1">
        <v>28004</v>
      </c>
      <c r="B228">
        <v>284.35700000000003</v>
      </c>
      <c r="C228" s="3"/>
      <c r="D228">
        <v>1191.54</v>
      </c>
      <c r="E228" s="10">
        <f t="shared" si="14"/>
        <v>2.2677724524951253</v>
      </c>
      <c r="F228" s="10"/>
      <c r="G228">
        <f t="shared" si="15"/>
        <v>644.85697127415642</v>
      </c>
      <c r="H228" s="2">
        <f>data_BH_AER2019!B227</f>
        <v>58.595999999999997</v>
      </c>
      <c r="I228" s="2">
        <f t="shared" si="17"/>
        <v>1757.8799999999999</v>
      </c>
      <c r="J228">
        <f t="shared" si="16"/>
        <v>0.92821757892557899</v>
      </c>
    </row>
    <row r="229" spans="1:10" ht="15">
      <c r="A229" s="1">
        <v>28034</v>
      </c>
      <c r="B229">
        <v>297.68299999999999</v>
      </c>
      <c r="C229" s="3"/>
      <c r="D229">
        <v>1203.855</v>
      </c>
      <c r="E229" s="10">
        <f t="shared" si="14"/>
        <v>2.2677724524951253</v>
      </c>
      <c r="F229" s="10"/>
      <c r="G229">
        <f t="shared" si="15"/>
        <v>675.07730697610634</v>
      </c>
      <c r="H229" s="2">
        <f>data_BH_AER2019!B228</f>
        <v>60.390999999999998</v>
      </c>
      <c r="I229" s="2">
        <f t="shared" si="17"/>
        <v>1811.73</v>
      </c>
      <c r="J229">
        <f t="shared" si="16"/>
        <v>1.7191353051374338</v>
      </c>
    </row>
    <row r="230" spans="1:10" ht="15">
      <c r="A230" s="1">
        <v>28065</v>
      </c>
      <c r="B230">
        <v>298.83600000000001</v>
      </c>
      <c r="C230" s="3"/>
      <c r="D230">
        <v>1180.82</v>
      </c>
      <c r="E230" s="10">
        <f t="shared" si="14"/>
        <v>2.2677724524951253</v>
      </c>
      <c r="F230" s="10"/>
      <c r="G230">
        <f t="shared" si="15"/>
        <v>677.69204861383332</v>
      </c>
      <c r="H230" s="2">
        <f>data_BH_AER2019!B229</f>
        <v>60.954999999999998</v>
      </c>
      <c r="I230" s="2">
        <f t="shared" si="17"/>
        <v>1828.6499999999999</v>
      </c>
      <c r="J230">
        <f t="shared" si="16"/>
        <v>0.1443229199564493</v>
      </c>
    </row>
    <row r="231" spans="1:10" ht="15">
      <c r="A231" s="1">
        <v>28095</v>
      </c>
      <c r="B231">
        <v>285.471</v>
      </c>
      <c r="C231" s="3"/>
      <c r="D231">
        <v>1111.81</v>
      </c>
      <c r="E231" s="10">
        <f t="shared" si="14"/>
        <v>2.2677724524951253</v>
      </c>
      <c r="F231" s="10"/>
      <c r="G231">
        <f t="shared" si="15"/>
        <v>647.38326978623593</v>
      </c>
      <c r="H231" s="2">
        <f>data_BH_AER2019!B230</f>
        <v>62.462000000000003</v>
      </c>
      <c r="I231" s="2">
        <f t="shared" si="17"/>
        <v>1873.8600000000001</v>
      </c>
      <c r="J231">
        <f t="shared" si="16"/>
        <v>-1.6574401240039043</v>
      </c>
    </row>
    <row r="232" spans="1:10" ht="15">
      <c r="A232" s="1">
        <v>28126</v>
      </c>
      <c r="B232">
        <v>294.11599999999999</v>
      </c>
      <c r="C232" s="3"/>
      <c r="D232">
        <v>1064.912</v>
      </c>
      <c r="E232" s="10">
        <f t="shared" si="14"/>
        <v>2.2677724524951253</v>
      </c>
      <c r="F232" s="10"/>
      <c r="G232">
        <f t="shared" si="15"/>
        <v>666.98816263805622</v>
      </c>
      <c r="H232" s="2">
        <f>data_BH_AER2019!B231</f>
        <v>56.832999999999998</v>
      </c>
      <c r="I232" s="2">
        <f t="shared" si="17"/>
        <v>1704.99</v>
      </c>
      <c r="J232">
        <f t="shared" si="16"/>
        <v>1.0462303935096695</v>
      </c>
    </row>
    <row r="233" spans="1:10" ht="15">
      <c r="A233" s="1">
        <v>28157</v>
      </c>
      <c r="B233">
        <v>291.46199999999999</v>
      </c>
      <c r="C233" s="3"/>
      <c r="D233">
        <v>1050.491</v>
      </c>
      <c r="E233" s="10">
        <f t="shared" si="14"/>
        <v>2.2677724524951253</v>
      </c>
      <c r="F233" s="10"/>
      <c r="G233">
        <f t="shared" si="15"/>
        <v>660.9694945491342</v>
      </c>
      <c r="H233" s="2">
        <f>data_BH_AER2019!B232</f>
        <v>60.649000000000001</v>
      </c>
      <c r="I233" s="2">
        <f t="shared" si="17"/>
        <v>1819.47</v>
      </c>
      <c r="J233">
        <f t="shared" si="16"/>
        <v>-0.35300313133344047</v>
      </c>
    </row>
    <row r="234" spans="1:10" ht="15">
      <c r="A234" s="1">
        <v>28185</v>
      </c>
      <c r="B234">
        <v>299.53300000000002</v>
      </c>
      <c r="C234" s="3"/>
      <c r="D234">
        <v>1086.808</v>
      </c>
      <c r="E234" s="10">
        <f t="shared" si="14"/>
        <v>2.2677724524951253</v>
      </c>
      <c r="F234" s="10"/>
      <c r="G234">
        <f t="shared" si="15"/>
        <v>679.27268601322237</v>
      </c>
      <c r="H234" s="2">
        <f>data_BH_AER2019!B233</f>
        <v>61.143999999999998</v>
      </c>
      <c r="I234" s="2">
        <f t="shared" si="17"/>
        <v>1834.32</v>
      </c>
      <c r="J234">
        <f t="shared" si="16"/>
        <v>1.0059628058768857</v>
      </c>
    </row>
    <row r="235" spans="1:10" ht="15">
      <c r="A235" s="1">
        <v>28216</v>
      </c>
      <c r="B235">
        <v>318.87200000000001</v>
      </c>
      <c r="C235" s="3"/>
      <c r="D235">
        <v>1121.1859999999999</v>
      </c>
      <c r="E235" s="10">
        <f t="shared" si="14"/>
        <v>2.2677724524951253</v>
      </c>
      <c r="F235" s="10"/>
      <c r="G235">
        <f t="shared" si="15"/>
        <v>723.1291374720256</v>
      </c>
      <c r="H235" s="2">
        <f>data_BH_AER2019!B234</f>
        <v>60.186</v>
      </c>
      <c r="I235" s="2">
        <f t="shared" si="17"/>
        <v>1805.58</v>
      </c>
      <c r="J235">
        <f t="shared" si="16"/>
        <v>2.3908833496229254</v>
      </c>
    </row>
    <row r="236" spans="1:10" ht="15">
      <c r="A236" s="1">
        <v>28246</v>
      </c>
      <c r="B236">
        <v>328.755</v>
      </c>
      <c r="C236" s="3"/>
      <c r="D236">
        <v>1171.386</v>
      </c>
      <c r="E236" s="10">
        <f t="shared" si="14"/>
        <v>2.2677724524951253</v>
      </c>
      <c r="F236" s="10"/>
      <c r="G236">
        <f t="shared" si="15"/>
        <v>745.5415326200349</v>
      </c>
      <c r="H236" s="2">
        <f>data_BH_AER2019!B235</f>
        <v>58.262</v>
      </c>
      <c r="I236" s="2">
        <f t="shared" si="17"/>
        <v>1747.8600000000001</v>
      </c>
      <c r="J236">
        <f t="shared" si="16"/>
        <v>1.2412850800302007</v>
      </c>
    </row>
    <row r="237" spans="1:10" ht="15">
      <c r="A237" s="1">
        <v>28277</v>
      </c>
      <c r="B237">
        <v>333.74599999999998</v>
      </c>
      <c r="C237" s="3"/>
      <c r="D237">
        <v>1195.2719999999999</v>
      </c>
      <c r="E237" s="10">
        <f t="shared" si="14"/>
        <v>2.2677724524951253</v>
      </c>
      <c r="F237" s="10"/>
      <c r="G237">
        <f t="shared" si="15"/>
        <v>756.85998493043803</v>
      </c>
      <c r="H237" s="2">
        <f>data_BH_AER2019!B236</f>
        <v>59.158000000000001</v>
      </c>
      <c r="I237" s="2">
        <f t="shared" si="17"/>
        <v>1774.74</v>
      </c>
      <c r="J237">
        <f t="shared" si="16"/>
        <v>0.64756057752927187</v>
      </c>
    </row>
    <row r="238" spans="1:10" ht="15">
      <c r="A238" s="1">
        <v>28307</v>
      </c>
      <c r="B238">
        <v>335.31299999999999</v>
      </c>
      <c r="C238" s="3"/>
      <c r="D238">
        <v>1239.1369999999999</v>
      </c>
      <c r="E238" s="10">
        <f t="shared" si="14"/>
        <v>2.2677724524951253</v>
      </c>
      <c r="F238" s="10"/>
      <c r="G238">
        <f t="shared" si="15"/>
        <v>760.41358436349788</v>
      </c>
      <c r="H238" s="2">
        <f>data_BH_AER2019!B237</f>
        <v>58.027999999999999</v>
      </c>
      <c r="I238" s="2">
        <f t="shared" si="17"/>
        <v>1740.84</v>
      </c>
      <c r="J238">
        <f t="shared" si="16"/>
        <v>0.20023211473567082</v>
      </c>
    </row>
    <row r="239" spans="1:10" ht="15">
      <c r="A239" s="1">
        <v>28338</v>
      </c>
      <c r="B239">
        <v>338.86500000000001</v>
      </c>
      <c r="C239" s="3"/>
      <c r="D239">
        <v>1269.412</v>
      </c>
      <c r="E239" s="10">
        <f t="shared" si="14"/>
        <v>2.2677724524951253</v>
      </c>
      <c r="F239" s="10"/>
      <c r="G239">
        <f t="shared" si="15"/>
        <v>768.46871211476059</v>
      </c>
      <c r="H239" s="2">
        <f>data_BH_AER2019!B238</f>
        <v>58.853999999999999</v>
      </c>
      <c r="I239" s="2">
        <f t="shared" si="17"/>
        <v>1765.62</v>
      </c>
      <c r="J239">
        <f t="shared" si="16"/>
        <v>0.46271499685569706</v>
      </c>
    </row>
    <row r="240" spans="1:10" ht="15">
      <c r="A240" s="1">
        <v>28369</v>
      </c>
      <c r="B240">
        <v>334.13299999999998</v>
      </c>
      <c r="C240" s="3"/>
      <c r="D240">
        <v>1303.6849999999999</v>
      </c>
      <c r="E240" s="10">
        <f t="shared" si="14"/>
        <v>2.2677724524951253</v>
      </c>
      <c r="F240" s="10"/>
      <c r="G240">
        <f t="shared" si="15"/>
        <v>757.73761286955369</v>
      </c>
      <c r="H240" s="2">
        <f>data_BH_AER2019!B239</f>
        <v>60.088999999999999</v>
      </c>
      <c r="I240" s="2">
        <f t="shared" si="17"/>
        <v>1802.67</v>
      </c>
      <c r="J240">
        <f t="shared" si="16"/>
        <v>-0.607780793444054</v>
      </c>
    </row>
    <row r="241" spans="1:10" ht="15">
      <c r="A241" s="1">
        <v>28399</v>
      </c>
      <c r="B241">
        <v>343.19499999999999</v>
      </c>
      <c r="C241" s="3"/>
      <c r="D241">
        <v>1336.4490000000001</v>
      </c>
      <c r="E241" s="10">
        <f t="shared" si="14"/>
        <v>2.2677724524951253</v>
      </c>
      <c r="F241" s="10"/>
      <c r="G241">
        <f t="shared" si="15"/>
        <v>778.28816683406455</v>
      </c>
      <c r="H241" s="2">
        <f>data_BH_AER2019!B240</f>
        <v>59.960999999999999</v>
      </c>
      <c r="I241" s="2">
        <f t="shared" si="17"/>
        <v>1798.83</v>
      </c>
      <c r="J241">
        <f t="shared" si="16"/>
        <v>1.1400064329306454</v>
      </c>
    </row>
    <row r="242" spans="1:10" ht="15">
      <c r="A242" s="1">
        <v>28430</v>
      </c>
      <c r="B242">
        <v>350.28100000000001</v>
      </c>
      <c r="C242" s="3"/>
      <c r="D242">
        <v>1346.3140000000001</v>
      </c>
      <c r="E242" s="10">
        <f t="shared" si="14"/>
        <v>2.2677724524951253</v>
      </c>
      <c r="F242" s="10"/>
      <c r="G242">
        <f t="shared" si="15"/>
        <v>794.35760243244499</v>
      </c>
      <c r="H242" s="2">
        <f>data_BH_AER2019!B241</f>
        <v>61.113</v>
      </c>
      <c r="I242" s="2">
        <f t="shared" si="17"/>
        <v>1833.3899999999999</v>
      </c>
      <c r="J242">
        <f t="shared" si="16"/>
        <v>0.89332708473732581</v>
      </c>
    </row>
    <row r="243" spans="1:10" ht="15">
      <c r="A243" s="1">
        <v>28460</v>
      </c>
      <c r="B243">
        <v>347.68299999999999</v>
      </c>
      <c r="C243" s="3"/>
      <c r="D243">
        <v>1311.9</v>
      </c>
      <c r="E243" s="10">
        <f t="shared" si="14"/>
        <v>2.2677724524951253</v>
      </c>
      <c r="F243" s="10"/>
      <c r="G243">
        <f t="shared" si="15"/>
        <v>788.46592960086264</v>
      </c>
      <c r="H243" s="2">
        <f>data_BH_AER2019!B242</f>
        <v>62.35</v>
      </c>
      <c r="I243" s="2">
        <f t="shared" si="17"/>
        <v>1870.5</v>
      </c>
      <c r="J243">
        <f t="shared" si="16"/>
        <v>-0.32135403987053246</v>
      </c>
    </row>
    <row r="244" spans="1:10" ht="15">
      <c r="A244" s="1">
        <v>28491</v>
      </c>
      <c r="B244">
        <v>352.47699999999998</v>
      </c>
      <c r="C244" s="3"/>
      <c r="D244">
        <v>1268.5340000000001</v>
      </c>
      <c r="E244" s="10">
        <f t="shared" si="14"/>
        <v>2.2677724524951253</v>
      </c>
      <c r="F244" s="10"/>
      <c r="G244">
        <f t="shared" si="15"/>
        <v>799.33763073812418</v>
      </c>
      <c r="H244" s="2">
        <f>data_BH_AER2019!B243</f>
        <v>56.704999999999998</v>
      </c>
      <c r="I244" s="2">
        <f t="shared" si="17"/>
        <v>1701.1499999999999</v>
      </c>
      <c r="J244">
        <f t="shared" si="16"/>
        <v>0.58121898622087886</v>
      </c>
    </row>
    <row r="245" spans="1:10" ht="15">
      <c r="A245" s="1">
        <v>28522</v>
      </c>
      <c r="B245">
        <v>350.166</v>
      </c>
      <c r="C245" s="3"/>
      <c r="D245">
        <v>1191.308</v>
      </c>
      <c r="E245" s="10">
        <f t="shared" si="14"/>
        <v>2.2677724524951253</v>
      </c>
      <c r="F245" s="10"/>
      <c r="G245">
        <f t="shared" si="15"/>
        <v>794.09680860040805</v>
      </c>
      <c r="H245" s="2">
        <f>data_BH_AER2019!B244</f>
        <v>58.207999999999998</v>
      </c>
      <c r="I245" s="2">
        <f t="shared" si="17"/>
        <v>1746.24</v>
      </c>
      <c r="J245">
        <f t="shared" si="16"/>
        <v>-0.30807525131329533</v>
      </c>
    </row>
    <row r="246" spans="1:10" ht="15">
      <c r="A246" s="1">
        <v>28550</v>
      </c>
      <c r="B246">
        <v>363.91899999999998</v>
      </c>
      <c r="C246" s="3"/>
      <c r="D246">
        <v>1167.81</v>
      </c>
      <c r="E246" s="10">
        <f t="shared" si="14"/>
        <v>2.2677724524951253</v>
      </c>
      <c r="F246" s="10"/>
      <c r="G246">
        <f t="shared" si="15"/>
        <v>825.28548313957344</v>
      </c>
      <c r="H246" s="2">
        <f>data_BH_AER2019!B245</f>
        <v>58.716999999999999</v>
      </c>
      <c r="I246" s="2">
        <f t="shared" si="17"/>
        <v>1761.51</v>
      </c>
      <c r="J246">
        <f t="shared" si="16"/>
        <v>1.7860474241321578</v>
      </c>
    </row>
    <row r="247" spans="1:10" ht="15">
      <c r="A247" s="1">
        <v>28581</v>
      </c>
      <c r="B247">
        <v>365.18799999999999</v>
      </c>
      <c r="C247" s="3"/>
      <c r="D247">
        <v>1174.068</v>
      </c>
      <c r="E247" s="10">
        <f t="shared" si="14"/>
        <v>2.2677724524951253</v>
      </c>
      <c r="F247" s="10"/>
      <c r="G247">
        <f t="shared" si="15"/>
        <v>828.16328638178982</v>
      </c>
      <c r="H247" s="2">
        <f>data_BH_AER2019!B246</f>
        <v>59.61</v>
      </c>
      <c r="I247" s="2">
        <f t="shared" si="17"/>
        <v>1788.3</v>
      </c>
      <c r="J247">
        <f t="shared" si="16"/>
        <v>0.16337138263287596</v>
      </c>
    </row>
    <row r="248" spans="1:10" ht="15">
      <c r="A248" s="1">
        <v>28611</v>
      </c>
      <c r="B248">
        <v>354.73</v>
      </c>
      <c r="C248" s="3"/>
      <c r="D248">
        <v>1176.721</v>
      </c>
      <c r="E248" s="10">
        <f t="shared" ref="E248:E311" si="18">$E$364</f>
        <v>2.2677724524951253</v>
      </c>
      <c r="F248" s="10"/>
      <c r="G248">
        <f t="shared" si="15"/>
        <v>804.44692207359583</v>
      </c>
      <c r="H248" s="2">
        <f>data_BH_AER2019!B247</f>
        <v>58.595999999999997</v>
      </c>
      <c r="I248" s="2">
        <f t="shared" si="17"/>
        <v>1757.8799999999999</v>
      </c>
      <c r="J248">
        <f t="shared" si="16"/>
        <v>-1.326196069350444</v>
      </c>
    </row>
    <row r="249" spans="1:10" ht="15">
      <c r="A249" s="1">
        <v>28642</v>
      </c>
      <c r="B249">
        <v>363.48</v>
      </c>
      <c r="C249" s="3"/>
      <c r="D249">
        <v>1185.124</v>
      </c>
      <c r="E249" s="10">
        <f t="shared" si="18"/>
        <v>2.2677724524951253</v>
      </c>
      <c r="F249" s="10"/>
      <c r="G249">
        <f t="shared" si="15"/>
        <v>824.28993103292817</v>
      </c>
      <c r="H249" s="2">
        <f>data_BH_AER2019!B248</f>
        <v>59.981000000000002</v>
      </c>
      <c r="I249" s="2">
        <f t="shared" si="17"/>
        <v>1799.43</v>
      </c>
      <c r="J249">
        <f t="shared" si="16"/>
        <v>1.1288033858586672</v>
      </c>
    </row>
    <row r="250" spans="1:10" ht="15">
      <c r="A250" s="1">
        <v>28672</v>
      </c>
      <c r="B250">
        <v>368.15699999999998</v>
      </c>
      <c r="C250" s="3"/>
      <c r="D250">
        <v>1222.4079999999999</v>
      </c>
      <c r="E250" s="10">
        <f t="shared" si="18"/>
        <v>2.2677724524951253</v>
      </c>
      <c r="F250" s="10"/>
      <c r="G250">
        <f t="shared" si="15"/>
        <v>834.89630279324774</v>
      </c>
      <c r="H250" s="2">
        <f>data_BH_AER2019!B249</f>
        <v>59.555</v>
      </c>
      <c r="I250" s="2">
        <f t="shared" si="17"/>
        <v>1786.65</v>
      </c>
      <c r="J250">
        <f t="shared" si="16"/>
        <v>0.58942952825725781</v>
      </c>
    </row>
    <row r="251" spans="1:10" ht="15">
      <c r="A251" s="1">
        <v>28703</v>
      </c>
      <c r="B251">
        <v>357.834</v>
      </c>
      <c r="C251" s="3"/>
      <c r="D251">
        <v>1221.3920000000001</v>
      </c>
      <c r="E251" s="10">
        <f t="shared" si="18"/>
        <v>2.2677724524951253</v>
      </c>
      <c r="F251" s="10"/>
      <c r="G251">
        <f t="shared" si="15"/>
        <v>811.48608776614071</v>
      </c>
      <c r="H251" s="2">
        <f>data_BH_AER2019!B250</f>
        <v>60.356999999999999</v>
      </c>
      <c r="I251" s="2">
        <f t="shared" si="17"/>
        <v>1810.71</v>
      </c>
      <c r="J251">
        <f t="shared" si="16"/>
        <v>-1.3102854519411764</v>
      </c>
    </row>
    <row r="252" spans="1:10" ht="15">
      <c r="A252" s="1">
        <v>28734</v>
      </c>
      <c r="B252">
        <v>368.262</v>
      </c>
      <c r="C252" s="3"/>
      <c r="D252">
        <v>1262.932</v>
      </c>
      <c r="E252" s="10">
        <f t="shared" si="18"/>
        <v>2.2677724524951253</v>
      </c>
      <c r="F252" s="10"/>
      <c r="G252">
        <f t="shared" si="15"/>
        <v>835.13441890075978</v>
      </c>
      <c r="H252" s="2">
        <f>data_BH_AER2019!B251</f>
        <v>62.476999999999997</v>
      </c>
      <c r="I252" s="2">
        <f t="shared" si="17"/>
        <v>1874.31</v>
      </c>
      <c r="J252">
        <f t="shared" si="16"/>
        <v>1.3060253234708523</v>
      </c>
    </row>
    <row r="253" spans="1:10" ht="15">
      <c r="A253" s="1">
        <v>28764</v>
      </c>
      <c r="B253">
        <v>378.19400000000002</v>
      </c>
      <c r="C253" s="3"/>
      <c r="D253">
        <v>1281.289</v>
      </c>
      <c r="E253" s="10">
        <f t="shared" si="18"/>
        <v>2.2677724524951253</v>
      </c>
      <c r="F253" s="10"/>
      <c r="G253">
        <f t="shared" si="15"/>
        <v>857.65793489894145</v>
      </c>
      <c r="H253" s="2">
        <f>data_BH_AER2019!B252</f>
        <v>62.905999999999999</v>
      </c>
      <c r="I253" s="2">
        <f t="shared" si="17"/>
        <v>1887.18</v>
      </c>
      <c r="J253">
        <f t="shared" si="16"/>
        <v>1.2016964108488812</v>
      </c>
    </row>
    <row r="254" spans="1:10" ht="15">
      <c r="A254" s="1">
        <v>28795</v>
      </c>
      <c r="B254">
        <v>381.35700000000003</v>
      </c>
      <c r="C254" s="3"/>
      <c r="D254">
        <v>1291.595</v>
      </c>
      <c r="E254" s="10">
        <f t="shared" si="18"/>
        <v>2.2677724524951253</v>
      </c>
      <c r="F254" s="10"/>
      <c r="G254">
        <f t="shared" si="15"/>
        <v>864.8308991661836</v>
      </c>
      <c r="H254" s="2">
        <f>data_BH_AER2019!B253</f>
        <v>63.054000000000002</v>
      </c>
      <c r="I254" s="2">
        <f t="shared" si="17"/>
        <v>1891.6200000000001</v>
      </c>
      <c r="J254">
        <f t="shared" si="16"/>
        <v>0.38008903587586507</v>
      </c>
    </row>
    <row r="255" spans="1:10" ht="15">
      <c r="A255" s="1">
        <v>28825</v>
      </c>
      <c r="B255">
        <v>376.28100000000001</v>
      </c>
      <c r="C255" s="3"/>
      <c r="D255">
        <v>1277.6189999999999</v>
      </c>
      <c r="E255" s="10">
        <f t="shared" si="18"/>
        <v>2.2677724524951253</v>
      </c>
      <c r="F255" s="10"/>
      <c r="G255">
        <f t="shared" si="15"/>
        <v>853.31968619731822</v>
      </c>
      <c r="H255" s="2">
        <f>data_BH_AER2019!B254</f>
        <v>61.691000000000003</v>
      </c>
      <c r="I255" s="2">
        <f t="shared" si="17"/>
        <v>1850.73</v>
      </c>
      <c r="J255">
        <f t="shared" si="16"/>
        <v>-0.60853728385539263</v>
      </c>
    </row>
    <row r="256" spans="1:10" ht="15">
      <c r="A256" s="1">
        <v>28856</v>
      </c>
      <c r="B256">
        <v>375.20100000000002</v>
      </c>
      <c r="C256" s="3"/>
      <c r="D256">
        <v>1230.9649999999999</v>
      </c>
      <c r="E256" s="10">
        <f t="shared" si="18"/>
        <v>2.2677724524951253</v>
      </c>
      <c r="F256" s="10"/>
      <c r="G256">
        <f t="shared" si="15"/>
        <v>850.87049194862357</v>
      </c>
      <c r="H256" s="2">
        <f>data_BH_AER2019!B255</f>
        <v>60.148000000000003</v>
      </c>
      <c r="I256" s="2">
        <f t="shared" si="17"/>
        <v>1804.44</v>
      </c>
      <c r="J256">
        <f t="shared" si="16"/>
        <v>-0.13233665897751984</v>
      </c>
    </row>
    <row r="257" spans="1:10" ht="15">
      <c r="A257" s="1">
        <v>28887</v>
      </c>
      <c r="B257">
        <v>380.54</v>
      </c>
      <c r="C257" s="3"/>
      <c r="D257">
        <v>1151.4490000000001</v>
      </c>
      <c r="E257" s="10">
        <f t="shared" si="18"/>
        <v>2.2677724524951253</v>
      </c>
      <c r="F257" s="10"/>
      <c r="G257">
        <f t="shared" si="15"/>
        <v>862.97812907249499</v>
      </c>
      <c r="H257" s="2">
        <f>data_BH_AER2019!B256</f>
        <v>60.472999999999999</v>
      </c>
      <c r="I257" s="2">
        <f t="shared" si="17"/>
        <v>1814.19</v>
      </c>
      <c r="J257">
        <f t="shared" si="16"/>
        <v>0.67099139477463521</v>
      </c>
    </row>
    <row r="258" spans="1:10" ht="15">
      <c r="A258" s="1">
        <v>28915</v>
      </c>
      <c r="B258">
        <v>399.19099999999997</v>
      </c>
      <c r="C258" s="3"/>
      <c r="D258">
        <v>1142.4269999999999</v>
      </c>
      <c r="E258" s="10">
        <f t="shared" si="18"/>
        <v>2.2677724524951253</v>
      </c>
      <c r="F258" s="10"/>
      <c r="G258">
        <f t="shared" si="15"/>
        <v>905.27435308398151</v>
      </c>
      <c r="H258" s="2">
        <f>data_BH_AER2019!B257</f>
        <v>61.633000000000003</v>
      </c>
      <c r="I258" s="2">
        <f t="shared" si="17"/>
        <v>1848.99</v>
      </c>
      <c r="J258">
        <f t="shared" si="16"/>
        <v>2.3314109333358974</v>
      </c>
    </row>
    <row r="259" spans="1:10" ht="15">
      <c r="A259" s="1">
        <v>28946</v>
      </c>
      <c r="B259">
        <v>402.94200000000001</v>
      </c>
      <c r="C259" s="3"/>
      <c r="D259">
        <v>1166.4380000000001</v>
      </c>
      <c r="E259" s="10">
        <f t="shared" si="18"/>
        <v>2.2677724524951253</v>
      </c>
      <c r="F259" s="10"/>
      <c r="G259">
        <f t="shared" ref="G259:G322" si="19">E259*B259</f>
        <v>913.78076755329073</v>
      </c>
      <c r="H259" s="2">
        <f>data_BH_AER2019!B258</f>
        <v>62.87</v>
      </c>
      <c r="I259" s="2">
        <f t="shared" si="17"/>
        <v>1886.1</v>
      </c>
      <c r="J259">
        <f t="shared" si="16"/>
        <v>0.46005735397753478</v>
      </c>
    </row>
    <row r="260" spans="1:10" ht="15">
      <c r="A260" s="1">
        <v>28976</v>
      </c>
      <c r="B260">
        <v>403.202</v>
      </c>
      <c r="C260" s="3"/>
      <c r="D260">
        <v>1177.9659999999999</v>
      </c>
      <c r="E260" s="10">
        <f t="shared" si="18"/>
        <v>2.2677724524951253</v>
      </c>
      <c r="F260" s="10"/>
      <c r="G260">
        <f t="shared" si="19"/>
        <v>914.37038839093952</v>
      </c>
      <c r="H260" s="2">
        <f>data_BH_AER2019!B259</f>
        <v>62.667000000000002</v>
      </c>
      <c r="I260" s="2">
        <f t="shared" si="17"/>
        <v>1880.01</v>
      </c>
      <c r="J260">
        <f t="shared" ref="J260:J323" si="20">100*(G260-G259)/I259</f>
        <v>3.1261377320862885E-2</v>
      </c>
    </row>
    <row r="261" spans="1:10" ht="15">
      <c r="A261" s="1">
        <v>29007</v>
      </c>
      <c r="B261">
        <v>414.42700000000002</v>
      </c>
      <c r="C261" s="3"/>
      <c r="D261">
        <v>1209.7470000000001</v>
      </c>
      <c r="E261" s="10">
        <f t="shared" si="18"/>
        <v>2.2677724524951253</v>
      </c>
      <c r="F261" s="10"/>
      <c r="G261">
        <f t="shared" si="19"/>
        <v>939.82613417019729</v>
      </c>
      <c r="H261" s="2">
        <f>data_BH_AER2019!B260</f>
        <v>62.918999999999997</v>
      </c>
      <c r="I261" s="2">
        <f t="shared" si="17"/>
        <v>1887.57</v>
      </c>
      <c r="J261">
        <f t="shared" si="20"/>
        <v>1.3540218285678145</v>
      </c>
    </row>
    <row r="262" spans="1:10" ht="15">
      <c r="A262" s="1">
        <v>29037</v>
      </c>
      <c r="B262">
        <v>403.04700000000003</v>
      </c>
      <c r="C262" s="3"/>
      <c r="D262">
        <v>1255.0250000000001</v>
      </c>
      <c r="E262" s="10">
        <f t="shared" si="18"/>
        <v>2.2677724524951253</v>
      </c>
      <c r="F262" s="10"/>
      <c r="G262">
        <f t="shared" si="19"/>
        <v>914.01888366080277</v>
      </c>
      <c r="H262" s="2">
        <f>data_BH_AER2019!B261</f>
        <v>63.552</v>
      </c>
      <c r="I262" s="2">
        <f t="shared" si="17"/>
        <v>1906.56</v>
      </c>
      <c r="J262">
        <f t="shared" si="20"/>
        <v>-1.3672208452875667</v>
      </c>
    </row>
    <row r="263" spans="1:10" ht="15">
      <c r="A263" s="1">
        <v>29068</v>
      </c>
      <c r="B263">
        <v>412.154</v>
      </c>
      <c r="C263" s="3"/>
      <c r="D263">
        <v>1282.8030000000001</v>
      </c>
      <c r="E263" s="10">
        <f t="shared" si="18"/>
        <v>2.2677724524951253</v>
      </c>
      <c r="F263" s="10"/>
      <c r="G263">
        <f t="shared" si="19"/>
        <v>934.67148738567585</v>
      </c>
      <c r="H263" s="2">
        <f>data_BH_AER2019!B262</f>
        <v>63.424999999999997</v>
      </c>
      <c r="I263" s="2">
        <f t="shared" si="17"/>
        <v>1902.75</v>
      </c>
      <c r="J263">
        <f t="shared" si="20"/>
        <v>1.0832391178286063</v>
      </c>
    </row>
    <row r="264" spans="1:10" ht="15">
      <c r="A264" s="1">
        <v>29099</v>
      </c>
      <c r="B264">
        <v>415.12799999999999</v>
      </c>
      <c r="C264" s="3"/>
      <c r="D264">
        <v>1308.8019999999999</v>
      </c>
      <c r="E264" s="10">
        <f t="shared" si="18"/>
        <v>2.2677724524951253</v>
      </c>
      <c r="F264" s="10"/>
      <c r="G264">
        <f t="shared" si="19"/>
        <v>941.41584265939628</v>
      </c>
      <c r="H264" s="2">
        <f>data_BH_AER2019!B263</f>
        <v>63.183</v>
      </c>
      <c r="I264" s="2">
        <f t="shared" si="17"/>
        <v>1895.49</v>
      </c>
      <c r="J264">
        <f t="shared" si="20"/>
        <v>0.3544530428968824</v>
      </c>
    </row>
    <row r="265" spans="1:10" ht="15">
      <c r="A265" s="1">
        <v>29129</v>
      </c>
      <c r="B265">
        <v>436.04500000000002</v>
      </c>
      <c r="C265" s="3"/>
      <c r="D265">
        <v>1329.6379999999999</v>
      </c>
      <c r="E265" s="10">
        <f t="shared" si="18"/>
        <v>2.2677724524951253</v>
      </c>
      <c r="F265" s="10"/>
      <c r="G265">
        <f t="shared" si="19"/>
        <v>988.85083904823694</v>
      </c>
      <c r="H265" s="2">
        <f>data_BH_AER2019!B264</f>
        <v>63.628999999999998</v>
      </c>
      <c r="I265" s="2">
        <f t="shared" si="17"/>
        <v>1908.87</v>
      </c>
      <c r="J265">
        <f t="shared" si="20"/>
        <v>2.5025189470184839</v>
      </c>
    </row>
    <row r="266" spans="1:10" ht="15">
      <c r="A266" s="1">
        <v>29160</v>
      </c>
      <c r="B266">
        <v>438.60599999999999</v>
      </c>
      <c r="C266" s="3"/>
      <c r="D266">
        <v>1339.356</v>
      </c>
      <c r="E266" s="10">
        <f t="shared" si="18"/>
        <v>2.2677724524951253</v>
      </c>
      <c r="F266" s="10"/>
      <c r="G266">
        <f t="shared" si="19"/>
        <v>994.65860429907696</v>
      </c>
      <c r="H266" s="2">
        <f>data_BH_AER2019!B265</f>
        <v>63.954000000000001</v>
      </c>
      <c r="I266" s="2">
        <f t="shared" si="17"/>
        <v>1918.6200000000001</v>
      </c>
      <c r="J266">
        <f t="shared" si="20"/>
        <v>0.30425148128683571</v>
      </c>
    </row>
    <row r="267" spans="1:10" ht="15">
      <c r="A267" s="1">
        <v>29190</v>
      </c>
      <c r="B267">
        <v>430.26499999999999</v>
      </c>
      <c r="C267" s="3"/>
      <c r="D267">
        <v>1340.8620000000001</v>
      </c>
      <c r="E267" s="10">
        <f t="shared" si="18"/>
        <v>2.2677724524951253</v>
      </c>
      <c r="F267" s="10"/>
      <c r="G267">
        <f t="shared" si="19"/>
        <v>975.74311427281509</v>
      </c>
      <c r="H267" s="2">
        <f>data_BH_AER2019!B266</f>
        <v>63.49</v>
      </c>
      <c r="I267" s="2">
        <f t="shared" si="17"/>
        <v>1904.7</v>
      </c>
      <c r="J267">
        <f t="shared" si="20"/>
        <v>-0.98589038091241954</v>
      </c>
    </row>
    <row r="268" spans="1:10" ht="15">
      <c r="A268" s="1">
        <v>29221</v>
      </c>
      <c r="B268">
        <v>448.69099999999997</v>
      </c>
      <c r="C268" s="3">
        <v>1351.1690000000001</v>
      </c>
      <c r="D268">
        <v>1351.1690000000001</v>
      </c>
      <c r="E268" s="10">
        <f t="shared" si="18"/>
        <v>2.2677724524951253</v>
      </c>
      <c r="F268" s="10"/>
      <c r="G268">
        <f t="shared" si="19"/>
        <v>1017.5290894824902</v>
      </c>
      <c r="H268" s="2">
        <f>data_BH_AER2019!B267</f>
        <v>62.348011</v>
      </c>
      <c r="I268" s="2">
        <f t="shared" ref="I268:I331" si="21">30*H268</f>
        <v>1870.4403299999999</v>
      </c>
      <c r="J268">
        <f t="shared" si="20"/>
        <v>2.1938349981453849</v>
      </c>
    </row>
    <row r="269" spans="1:10" ht="15">
      <c r="A269" s="1">
        <v>29252</v>
      </c>
      <c r="B269">
        <v>457.15600000000001</v>
      </c>
      <c r="C269" s="3">
        <v>1343.32</v>
      </c>
      <c r="D269">
        <v>1343.32</v>
      </c>
      <c r="E269" s="10">
        <f t="shared" si="18"/>
        <v>2.2677724524951253</v>
      </c>
      <c r="F269" s="10"/>
      <c r="G269">
        <f t="shared" si="19"/>
        <v>1036.7257832928615</v>
      </c>
      <c r="H269" s="2">
        <f>data_BH_AER2019!B268</f>
        <v>62.715756999999996</v>
      </c>
      <c r="I269" s="2">
        <f t="shared" si="21"/>
        <v>1881.47271</v>
      </c>
      <c r="J269">
        <f t="shared" si="20"/>
        <v>1.0263194982740371</v>
      </c>
    </row>
    <row r="270" spans="1:10" ht="15">
      <c r="A270" s="1">
        <v>29281</v>
      </c>
      <c r="B270">
        <v>458.61099999999999</v>
      </c>
      <c r="C270" s="3">
        <v>1347.8420000000001</v>
      </c>
      <c r="D270">
        <v>1347.8420000000001</v>
      </c>
      <c r="E270" s="10">
        <f t="shared" si="18"/>
        <v>2.2677724524951253</v>
      </c>
      <c r="F270" s="10"/>
      <c r="G270">
        <f t="shared" si="19"/>
        <v>1040.025392211242</v>
      </c>
      <c r="H270" s="2">
        <f>data_BH_AER2019!B269</f>
        <v>61.647494000000002</v>
      </c>
      <c r="I270" s="2">
        <f t="shared" si="21"/>
        <v>1849.42482</v>
      </c>
      <c r="J270">
        <f t="shared" si="20"/>
        <v>0.1753737325470163</v>
      </c>
    </row>
    <row r="271" spans="1:10" ht="15">
      <c r="A271" s="1">
        <v>29312</v>
      </c>
      <c r="B271">
        <v>470.97899999999998</v>
      </c>
      <c r="C271" s="3">
        <v>1367.0709999999999</v>
      </c>
      <c r="D271">
        <v>1367.0709999999999</v>
      </c>
      <c r="E271" s="10">
        <f t="shared" si="18"/>
        <v>2.2677724524951253</v>
      </c>
      <c r="F271" s="10"/>
      <c r="G271">
        <f t="shared" si="19"/>
        <v>1068.0732019037016</v>
      </c>
      <c r="H271" s="2">
        <f>data_BH_AER2019!B270</f>
        <v>60.391359999999999</v>
      </c>
      <c r="I271" s="2">
        <f t="shared" si="21"/>
        <v>1811.7408</v>
      </c>
      <c r="J271">
        <f t="shared" si="20"/>
        <v>1.5165693349167675</v>
      </c>
    </row>
    <row r="272" spans="1:10" ht="15">
      <c r="A272" s="1">
        <v>29342</v>
      </c>
      <c r="B272">
        <v>474.61099999999999</v>
      </c>
      <c r="C272" s="3">
        <v>1386.8140000000001</v>
      </c>
      <c r="D272">
        <v>1386.8140000000001</v>
      </c>
      <c r="E272" s="10">
        <f t="shared" si="18"/>
        <v>2.2677724524951253</v>
      </c>
      <c r="F272" s="10"/>
      <c r="G272">
        <f t="shared" si="19"/>
        <v>1076.3097514511639</v>
      </c>
      <c r="H272" s="2">
        <f>data_BH_AER2019!B271</f>
        <v>59.778782</v>
      </c>
      <c r="I272" s="2">
        <f t="shared" si="21"/>
        <v>1793.36346</v>
      </c>
      <c r="J272">
        <f t="shared" si="20"/>
        <v>0.45462074638173106</v>
      </c>
    </row>
    <row r="273" spans="1:10" ht="15">
      <c r="A273" s="1">
        <v>29373</v>
      </c>
      <c r="B273">
        <v>472.66300000000001</v>
      </c>
      <c r="C273" s="3">
        <v>1410.9359999999999</v>
      </c>
      <c r="D273">
        <v>1410.9359999999999</v>
      </c>
      <c r="E273" s="10">
        <f t="shared" si="18"/>
        <v>2.2677724524951253</v>
      </c>
      <c r="F273" s="10"/>
      <c r="G273">
        <f t="shared" si="19"/>
        <v>1071.8921307137034</v>
      </c>
      <c r="H273" s="2">
        <f>data_BH_AER2019!B272</f>
        <v>60.008624000000005</v>
      </c>
      <c r="I273" s="2">
        <f t="shared" si="21"/>
        <v>1800.25872</v>
      </c>
      <c r="J273">
        <f t="shared" si="20"/>
        <v>-0.24633159066709981</v>
      </c>
    </row>
    <row r="274" spans="1:10" ht="15">
      <c r="A274" s="1">
        <v>29403</v>
      </c>
      <c r="B274">
        <v>469.93299999999999</v>
      </c>
      <c r="C274" s="3">
        <v>1425.434</v>
      </c>
      <c r="D274">
        <v>1425.434</v>
      </c>
      <c r="E274" s="10">
        <f t="shared" si="18"/>
        <v>2.2677724524951253</v>
      </c>
      <c r="F274" s="10"/>
      <c r="G274">
        <f t="shared" si="19"/>
        <v>1065.7011119183917</v>
      </c>
      <c r="H274" s="2">
        <f>data_BH_AER2019!B273</f>
        <v>59.608899000000001</v>
      </c>
      <c r="I274" s="2">
        <f t="shared" si="21"/>
        <v>1788.2669700000001</v>
      </c>
      <c r="J274">
        <f t="shared" si="20"/>
        <v>-0.3438960593015053</v>
      </c>
    </row>
    <row r="275" spans="1:10" ht="15">
      <c r="A275" s="1">
        <v>29434</v>
      </c>
      <c r="B275">
        <v>478.41399999999999</v>
      </c>
      <c r="C275" s="3">
        <v>1448.588</v>
      </c>
      <c r="D275">
        <v>1448.588</v>
      </c>
      <c r="E275" s="10">
        <f t="shared" si="18"/>
        <v>2.2677724524951253</v>
      </c>
      <c r="F275" s="10"/>
      <c r="G275">
        <f t="shared" si="19"/>
        <v>1084.9340900880029</v>
      </c>
      <c r="H275" s="2">
        <f>data_BH_AER2019!B274</f>
        <v>59.446012000000003</v>
      </c>
      <c r="I275" s="2">
        <f t="shared" si="21"/>
        <v>1783.3803600000001</v>
      </c>
      <c r="J275">
        <f t="shared" si="20"/>
        <v>1.0755093334644108</v>
      </c>
    </row>
    <row r="276" spans="1:10" ht="15">
      <c r="A276" s="1">
        <v>29465</v>
      </c>
      <c r="B276">
        <v>469.21199999999999</v>
      </c>
      <c r="C276" s="3">
        <v>1447.1569999999999</v>
      </c>
      <c r="D276">
        <v>1447.1569999999999</v>
      </c>
      <c r="E276" s="10">
        <f t="shared" si="18"/>
        <v>2.2677724524951253</v>
      </c>
      <c r="F276" s="10"/>
      <c r="G276">
        <f t="shared" si="19"/>
        <v>1064.0660479801427</v>
      </c>
      <c r="H276" s="2">
        <f>data_BH_AER2019!B275</f>
        <v>58.297803000000002</v>
      </c>
      <c r="I276" s="2">
        <f t="shared" si="21"/>
        <v>1748.93409</v>
      </c>
      <c r="J276">
        <f t="shared" si="20"/>
        <v>-1.1701397287934818</v>
      </c>
    </row>
    <row r="277" spans="1:10" ht="15">
      <c r="A277" s="1">
        <v>29495</v>
      </c>
      <c r="B277">
        <v>475.14800000000002</v>
      </c>
      <c r="C277" s="3">
        <v>1429.6659999999999</v>
      </c>
      <c r="D277">
        <v>1429.6659999999999</v>
      </c>
      <c r="E277" s="10">
        <f t="shared" si="18"/>
        <v>2.2677724524951253</v>
      </c>
      <c r="F277" s="10"/>
      <c r="G277">
        <f t="shared" si="19"/>
        <v>1077.5275452581539</v>
      </c>
      <c r="H277" s="2">
        <f>data_BH_AER2019!B276</f>
        <v>55.842495999999997</v>
      </c>
      <c r="I277" s="2">
        <f t="shared" si="21"/>
        <v>1675.2748799999999</v>
      </c>
      <c r="J277">
        <f t="shared" si="20"/>
        <v>0.7696972318728813</v>
      </c>
    </row>
    <row r="278" spans="1:10" ht="15">
      <c r="A278" s="1">
        <v>29526</v>
      </c>
      <c r="B278">
        <v>475.39699999999999</v>
      </c>
      <c r="C278" s="3">
        <v>1432.4349999999999</v>
      </c>
      <c r="D278">
        <v>1432.4349999999999</v>
      </c>
      <c r="E278" s="10">
        <f t="shared" si="18"/>
        <v>2.2677724524951253</v>
      </c>
      <c r="F278" s="10"/>
      <c r="G278">
        <f t="shared" si="19"/>
        <v>1078.092220598825</v>
      </c>
      <c r="H278" s="2">
        <f>data_BH_AER2019!B277</f>
        <v>56.668925999999999</v>
      </c>
      <c r="I278" s="2">
        <f t="shared" si="21"/>
        <v>1700.0677799999999</v>
      </c>
      <c r="J278">
        <f t="shared" si="20"/>
        <v>3.3706429160514924E-2</v>
      </c>
    </row>
    <row r="279" spans="1:10" ht="15">
      <c r="A279" s="1">
        <v>29556</v>
      </c>
      <c r="B279">
        <v>465.96600000000001</v>
      </c>
      <c r="C279" s="3">
        <v>1392.2280000000001</v>
      </c>
      <c r="D279">
        <v>1392.2280000000001</v>
      </c>
      <c r="E279" s="10">
        <f t="shared" si="18"/>
        <v>2.2677724524951253</v>
      </c>
      <c r="F279" s="10"/>
      <c r="G279">
        <f t="shared" si="19"/>
        <v>1056.7048585993437</v>
      </c>
      <c r="H279" s="2">
        <f>data_BH_AER2019!B278</f>
        <v>58.047975000000001</v>
      </c>
      <c r="I279" s="2">
        <f t="shared" si="21"/>
        <v>1741.4392500000001</v>
      </c>
      <c r="J279">
        <f t="shared" si="20"/>
        <v>-1.2580299592220554</v>
      </c>
    </row>
    <row r="280" spans="1:10" ht="15">
      <c r="A280" s="1">
        <v>29587</v>
      </c>
      <c r="B280">
        <v>486.44499999999999</v>
      </c>
      <c r="C280" s="3">
        <v>1387.7729999999999</v>
      </c>
      <c r="D280">
        <v>1387.7729999999999</v>
      </c>
      <c r="E280" s="10">
        <f t="shared" si="18"/>
        <v>2.2677724524951253</v>
      </c>
      <c r="F280" s="10"/>
      <c r="G280">
        <f t="shared" si="19"/>
        <v>1103.1465706539911</v>
      </c>
      <c r="H280" s="2">
        <f>data_BH_AER2019!B279</f>
        <v>57.891773000000001</v>
      </c>
      <c r="I280" s="2">
        <f t="shared" si="21"/>
        <v>1736.7531899999999</v>
      </c>
      <c r="J280">
        <f t="shared" si="20"/>
        <v>2.6668580057930527</v>
      </c>
    </row>
    <row r="281" spans="1:10" ht="15">
      <c r="A281" s="1">
        <v>29618</v>
      </c>
      <c r="B281">
        <v>494.21800000000002</v>
      </c>
      <c r="C281" s="3">
        <v>1388.5429999999999</v>
      </c>
      <c r="D281">
        <v>1388.5429999999999</v>
      </c>
      <c r="E281" s="10">
        <f t="shared" si="18"/>
        <v>2.2677724524951253</v>
      </c>
      <c r="F281" s="10"/>
      <c r="G281">
        <f t="shared" si="19"/>
        <v>1120.7739659272358</v>
      </c>
      <c r="H281" s="2">
        <f>data_BH_AER2019!B280</f>
        <v>58.156648999999994</v>
      </c>
      <c r="I281" s="2">
        <f t="shared" si="21"/>
        <v>1744.6994699999998</v>
      </c>
      <c r="J281">
        <f t="shared" si="20"/>
        <v>1.0149625965704834</v>
      </c>
    </row>
    <row r="282" spans="1:10" ht="15">
      <c r="A282" s="1">
        <v>29646</v>
      </c>
      <c r="B282">
        <v>513.81399999999996</v>
      </c>
      <c r="C282" s="3">
        <v>1401.2090000000001</v>
      </c>
      <c r="D282">
        <v>1401.2090000000001</v>
      </c>
      <c r="E282" s="10">
        <f t="shared" si="18"/>
        <v>2.2677724524951253</v>
      </c>
      <c r="F282" s="10"/>
      <c r="G282">
        <f t="shared" si="19"/>
        <v>1165.2132349063302</v>
      </c>
      <c r="H282" s="2">
        <f>data_BH_AER2019!B281</f>
        <v>58.809341999999994</v>
      </c>
      <c r="I282" s="2">
        <f t="shared" si="21"/>
        <v>1764.2802599999998</v>
      </c>
      <c r="J282">
        <f t="shared" si="20"/>
        <v>2.5471016494946448</v>
      </c>
    </row>
    <row r="283" spans="1:10" ht="15">
      <c r="A283" s="1">
        <v>29677</v>
      </c>
      <c r="B283">
        <v>531.66700000000003</v>
      </c>
      <c r="C283" s="3">
        <v>1414.626</v>
      </c>
      <c r="D283">
        <v>1414.626</v>
      </c>
      <c r="E283" s="10">
        <f t="shared" si="18"/>
        <v>2.2677724524951253</v>
      </c>
      <c r="F283" s="10"/>
      <c r="G283">
        <f t="shared" si="19"/>
        <v>1205.6997765007259</v>
      </c>
      <c r="H283" s="2">
        <f>data_BH_AER2019!B282</f>
        <v>57.803815</v>
      </c>
      <c r="I283" s="2">
        <f t="shared" si="21"/>
        <v>1734.11445</v>
      </c>
      <c r="J283">
        <f t="shared" si="20"/>
        <v>2.2947908284365042</v>
      </c>
    </row>
    <row r="284" spans="1:10" ht="15">
      <c r="A284" s="1">
        <v>29707</v>
      </c>
      <c r="B284">
        <v>543.77599999999995</v>
      </c>
      <c r="C284" s="3">
        <v>1438.3440000000001</v>
      </c>
      <c r="D284">
        <v>1438.3440000000001</v>
      </c>
      <c r="E284" s="10">
        <f t="shared" si="18"/>
        <v>2.2677724524951253</v>
      </c>
      <c r="F284" s="10"/>
      <c r="G284">
        <f t="shared" si="19"/>
        <v>1233.1602331279892</v>
      </c>
      <c r="H284" s="2">
        <f>data_BH_AER2019!B283</f>
        <v>56.994194999999998</v>
      </c>
      <c r="I284" s="2">
        <f t="shared" si="21"/>
        <v>1709.8258499999999</v>
      </c>
      <c r="J284">
        <f t="shared" si="20"/>
        <v>1.5835434983696308</v>
      </c>
    </row>
    <row r="285" spans="1:10" ht="15">
      <c r="A285" s="1">
        <v>29738</v>
      </c>
      <c r="B285">
        <v>547.81700000000001</v>
      </c>
      <c r="C285" s="3">
        <v>1430.193</v>
      </c>
      <c r="D285">
        <v>1430.193</v>
      </c>
      <c r="E285" s="10">
        <f t="shared" si="18"/>
        <v>2.2677724524951253</v>
      </c>
      <c r="F285" s="10"/>
      <c r="G285">
        <f t="shared" si="19"/>
        <v>1242.3243016085221</v>
      </c>
      <c r="H285" s="2">
        <f>data_BH_AER2019!B284</f>
        <v>56.310516999999997</v>
      </c>
      <c r="I285" s="2">
        <f t="shared" si="21"/>
        <v>1689.3155099999999</v>
      </c>
      <c r="J285">
        <f t="shared" si="20"/>
        <v>0.53596502126417922</v>
      </c>
    </row>
    <row r="286" spans="1:10" ht="15">
      <c r="A286" s="1">
        <v>29768</v>
      </c>
      <c r="B286">
        <v>558.98</v>
      </c>
      <c r="C286" s="3">
        <v>1438.5219999999999</v>
      </c>
      <c r="D286">
        <v>1438.5219999999999</v>
      </c>
      <c r="E286" s="10">
        <f t="shared" si="18"/>
        <v>2.2677724524951253</v>
      </c>
      <c r="F286" s="10"/>
      <c r="G286">
        <f t="shared" si="19"/>
        <v>1267.6394454957251</v>
      </c>
      <c r="H286" s="2">
        <f>data_BH_AER2019!B285</f>
        <v>55.016126</v>
      </c>
      <c r="I286" s="2">
        <f t="shared" si="21"/>
        <v>1650.48378</v>
      </c>
      <c r="J286">
        <f t="shared" si="20"/>
        <v>1.4985444540909367</v>
      </c>
    </row>
    <row r="287" spans="1:10" ht="15">
      <c r="A287" s="1">
        <v>29799</v>
      </c>
      <c r="B287">
        <v>546.67499999999995</v>
      </c>
      <c r="C287" s="3">
        <v>1457.183</v>
      </c>
      <c r="D287">
        <v>1457.183</v>
      </c>
      <c r="E287" s="10">
        <f t="shared" si="18"/>
        <v>2.2677724524951253</v>
      </c>
      <c r="F287" s="10"/>
      <c r="G287">
        <f t="shared" si="19"/>
        <v>1239.7345054677726</v>
      </c>
      <c r="H287" s="2">
        <f>data_BH_AER2019!B286</f>
        <v>54.079566</v>
      </c>
      <c r="I287" s="2">
        <f t="shared" si="21"/>
        <v>1622.38698</v>
      </c>
      <c r="J287">
        <f t="shared" si="20"/>
        <v>-1.6907127695585433</v>
      </c>
    </row>
    <row r="288" spans="1:10" ht="15">
      <c r="A288" s="1">
        <v>29830</v>
      </c>
      <c r="B288">
        <v>555.22900000000004</v>
      </c>
      <c r="C288" s="3">
        <v>1475.973</v>
      </c>
      <c r="D288">
        <v>1475.973</v>
      </c>
      <c r="E288" s="10">
        <f t="shared" si="18"/>
        <v>2.2677724524951253</v>
      </c>
      <c r="F288" s="10"/>
      <c r="G288">
        <f t="shared" si="19"/>
        <v>1259.1330310264159</v>
      </c>
      <c r="H288" s="2">
        <f>data_BH_AER2019!B287</f>
        <v>54.190514</v>
      </c>
      <c r="I288" s="2">
        <f t="shared" si="21"/>
        <v>1625.71542</v>
      </c>
      <c r="J288">
        <f t="shared" si="20"/>
        <v>1.1956780840686552</v>
      </c>
    </row>
    <row r="289" spans="1:10" ht="15">
      <c r="A289" s="1">
        <v>29860</v>
      </c>
      <c r="B289">
        <v>578.79999999999995</v>
      </c>
      <c r="C289" s="3">
        <v>1484.7629999999999</v>
      </c>
      <c r="D289">
        <v>1484.7629999999999</v>
      </c>
      <c r="E289" s="10">
        <f t="shared" si="18"/>
        <v>2.2677724524951253</v>
      </c>
      <c r="F289" s="10"/>
      <c r="G289">
        <f t="shared" si="19"/>
        <v>1312.5866955041784</v>
      </c>
      <c r="H289" s="2">
        <f>data_BH_AER2019!B288</f>
        <v>54.556341999999994</v>
      </c>
      <c r="I289" s="2">
        <f t="shared" si="21"/>
        <v>1636.6902599999999</v>
      </c>
      <c r="J289">
        <f t="shared" si="20"/>
        <v>3.2880087019019886</v>
      </c>
    </row>
    <row r="290" spans="1:10" ht="15">
      <c r="A290" s="1">
        <v>29891</v>
      </c>
      <c r="B290">
        <v>588.53700000000003</v>
      </c>
      <c r="C290" s="3">
        <v>1501.479</v>
      </c>
      <c r="D290">
        <v>1501.479</v>
      </c>
      <c r="E290" s="10">
        <f t="shared" si="18"/>
        <v>2.2677724524951253</v>
      </c>
      <c r="F290" s="10"/>
      <c r="G290">
        <f t="shared" si="19"/>
        <v>1334.6679958741236</v>
      </c>
      <c r="H290" s="2">
        <f>data_BH_AER2019!B289</f>
        <v>53.982612000000003</v>
      </c>
      <c r="I290" s="2">
        <f t="shared" si="21"/>
        <v>1619.4783600000001</v>
      </c>
      <c r="J290">
        <f t="shared" si="20"/>
        <v>1.3491435068444295</v>
      </c>
    </row>
    <row r="291" spans="1:10" ht="15">
      <c r="A291" s="1">
        <v>29921</v>
      </c>
      <c r="B291">
        <v>593.80499999999995</v>
      </c>
      <c r="C291" s="3">
        <v>1483.6479999999999</v>
      </c>
      <c r="D291">
        <v>1483.6479999999999</v>
      </c>
      <c r="E291" s="10">
        <f t="shared" si="18"/>
        <v>2.2677724524951253</v>
      </c>
      <c r="F291" s="10"/>
      <c r="G291">
        <f t="shared" si="19"/>
        <v>1346.6146211538678</v>
      </c>
      <c r="H291" s="2">
        <f>data_BH_AER2019!B290</f>
        <v>54.949157</v>
      </c>
      <c r="I291" s="2">
        <f t="shared" si="21"/>
        <v>1648.47471</v>
      </c>
      <c r="J291">
        <f t="shared" si="20"/>
        <v>0.73768353902204897</v>
      </c>
    </row>
    <row r="292" spans="1:10" ht="15">
      <c r="A292" s="1">
        <v>29952</v>
      </c>
      <c r="B292">
        <v>606.23299999999995</v>
      </c>
      <c r="C292" s="3">
        <v>1455.8510000000001</v>
      </c>
      <c r="D292">
        <v>1455.8510000000001</v>
      </c>
      <c r="E292" s="10">
        <f t="shared" si="18"/>
        <v>2.2677724524951253</v>
      </c>
      <c r="F292" s="10"/>
      <c r="G292">
        <f t="shared" si="19"/>
        <v>1374.7984971934773</v>
      </c>
      <c r="H292" s="2">
        <f>data_BH_AER2019!B291</f>
        <v>54.696332999999996</v>
      </c>
      <c r="I292" s="2">
        <f t="shared" si="21"/>
        <v>1640.8899899999999</v>
      </c>
      <c r="J292">
        <f t="shared" si="20"/>
        <v>1.7096941717479828</v>
      </c>
    </row>
    <row r="293" spans="1:10" ht="15">
      <c r="A293" s="1">
        <v>29983</v>
      </c>
      <c r="B293">
        <v>613.00300000000004</v>
      </c>
      <c r="C293" s="3">
        <v>1428.174</v>
      </c>
      <c r="D293">
        <v>1428.174</v>
      </c>
      <c r="E293" s="10">
        <f t="shared" si="18"/>
        <v>2.2677724524951253</v>
      </c>
      <c r="F293" s="10"/>
      <c r="G293">
        <f t="shared" si="19"/>
        <v>1390.1513166968693</v>
      </c>
      <c r="H293" s="2">
        <f>data_BH_AER2019!B292</f>
        <v>54.057656000000001</v>
      </c>
      <c r="I293" s="2">
        <f t="shared" si="21"/>
        <v>1621.7296800000001</v>
      </c>
      <c r="J293">
        <f t="shared" si="20"/>
        <v>0.93563978066513065</v>
      </c>
    </row>
    <row r="294" spans="1:10" ht="15">
      <c r="A294" s="1">
        <v>30011</v>
      </c>
      <c r="B294">
        <v>609.24599999999998</v>
      </c>
      <c r="C294" s="3">
        <v>1391.9469999999999</v>
      </c>
      <c r="D294">
        <v>1391.9469999999999</v>
      </c>
      <c r="E294" s="10">
        <f t="shared" si="18"/>
        <v>2.2677724524951253</v>
      </c>
      <c r="F294" s="10"/>
      <c r="G294">
        <f t="shared" si="19"/>
        <v>1381.6312955928449</v>
      </c>
      <c r="H294" s="2">
        <f>data_BH_AER2019!B293</f>
        <v>52.235578000000004</v>
      </c>
      <c r="I294" s="2">
        <f t="shared" si="21"/>
        <v>1567.0673400000001</v>
      </c>
      <c r="J294">
        <f t="shared" si="20"/>
        <v>-0.52536629310653105</v>
      </c>
    </row>
    <row r="295" spans="1:10" ht="15">
      <c r="A295" s="1">
        <v>30042</v>
      </c>
      <c r="B295">
        <v>610.35299999999995</v>
      </c>
      <c r="C295" s="3">
        <v>1345.55</v>
      </c>
      <c r="D295">
        <v>1345.55</v>
      </c>
      <c r="E295" s="10">
        <f t="shared" si="18"/>
        <v>2.2677724524951253</v>
      </c>
      <c r="F295" s="10"/>
      <c r="G295">
        <f t="shared" si="19"/>
        <v>1384.141719697757</v>
      </c>
      <c r="H295" s="2">
        <f>data_BH_AER2019!B294</f>
        <v>50.937233999999997</v>
      </c>
      <c r="I295" s="2">
        <f t="shared" si="21"/>
        <v>1528.1170199999999</v>
      </c>
      <c r="J295">
        <f t="shared" si="20"/>
        <v>0.16019886579424789</v>
      </c>
    </row>
    <row r="296" spans="1:10" ht="15">
      <c r="A296" s="1">
        <v>30072</v>
      </c>
      <c r="B296">
        <v>609.45799999999997</v>
      </c>
      <c r="C296" s="3">
        <v>1346.6890000000001</v>
      </c>
      <c r="D296">
        <v>1346.6890000000001</v>
      </c>
      <c r="E296" s="10">
        <f t="shared" si="18"/>
        <v>2.2677724524951253</v>
      </c>
      <c r="F296" s="10"/>
      <c r="G296">
        <f t="shared" si="19"/>
        <v>1382.1120633527739</v>
      </c>
      <c r="H296" s="2">
        <f>data_BH_AER2019!B295</f>
        <v>51.782806999999998</v>
      </c>
      <c r="I296" s="2">
        <f t="shared" si="21"/>
        <v>1553.4842099999998</v>
      </c>
      <c r="J296">
        <f t="shared" si="20"/>
        <v>-0.13282074071677413</v>
      </c>
    </row>
    <row r="297" spans="1:10" ht="15">
      <c r="A297" s="1">
        <v>30103</v>
      </c>
      <c r="B297">
        <v>608.27099999999996</v>
      </c>
      <c r="C297" s="3">
        <v>1360.173</v>
      </c>
      <c r="D297">
        <v>1360.173</v>
      </c>
      <c r="E297" s="10">
        <f t="shared" si="18"/>
        <v>2.2677724524951253</v>
      </c>
      <c r="F297" s="10"/>
      <c r="G297">
        <f t="shared" si="19"/>
        <v>1379.4202174516622</v>
      </c>
      <c r="H297" s="2">
        <f>data_BH_AER2019!B296</f>
        <v>53.723824999999998</v>
      </c>
      <c r="I297" s="2">
        <f t="shared" si="21"/>
        <v>1611.7147499999999</v>
      </c>
      <c r="J297">
        <f t="shared" si="20"/>
        <v>-0.17327796985536914</v>
      </c>
    </row>
    <row r="298" spans="1:10" ht="15">
      <c r="A298" s="1">
        <v>30133</v>
      </c>
      <c r="B298">
        <v>612.83500000000004</v>
      </c>
      <c r="C298" s="3">
        <v>1393.4590000000001</v>
      </c>
      <c r="D298">
        <v>1393.4590000000001</v>
      </c>
      <c r="E298" s="10">
        <f t="shared" si="18"/>
        <v>2.2677724524951253</v>
      </c>
      <c r="F298" s="10"/>
      <c r="G298">
        <f t="shared" si="19"/>
        <v>1389.7703309248502</v>
      </c>
      <c r="H298" s="2">
        <f>data_BH_AER2019!B297</f>
        <v>53.304036999999994</v>
      </c>
      <c r="I298" s="2">
        <f t="shared" si="21"/>
        <v>1599.1211099999998</v>
      </c>
      <c r="J298">
        <f t="shared" si="20"/>
        <v>0.64218022905033312</v>
      </c>
    </row>
    <row r="299" spans="1:10" ht="15">
      <c r="A299" s="1">
        <v>30164</v>
      </c>
      <c r="B299">
        <v>626.46199999999999</v>
      </c>
      <c r="C299" s="3">
        <v>1408.4659999999999</v>
      </c>
      <c r="D299">
        <v>1408.4659999999999</v>
      </c>
      <c r="E299" s="10">
        <f t="shared" si="18"/>
        <v>2.2677724524951253</v>
      </c>
      <c r="F299" s="10"/>
      <c r="G299">
        <f t="shared" si="19"/>
        <v>1420.6732661350011</v>
      </c>
      <c r="H299" s="2">
        <f>data_BH_AER2019!B298</f>
        <v>53.226076999999997</v>
      </c>
      <c r="I299" s="2">
        <f t="shared" si="21"/>
        <v>1596.7823099999998</v>
      </c>
      <c r="J299">
        <f t="shared" si="20"/>
        <v>1.9324949822062492</v>
      </c>
    </row>
    <row r="300" spans="1:10" ht="15">
      <c r="A300" s="1">
        <v>30195</v>
      </c>
      <c r="B300">
        <v>618.55899999999997</v>
      </c>
      <c r="C300" s="3">
        <v>1413.9639999999999</v>
      </c>
      <c r="D300">
        <v>1413.9639999999999</v>
      </c>
      <c r="E300" s="10">
        <f t="shared" si="18"/>
        <v>2.2677724524951253</v>
      </c>
      <c r="F300" s="10"/>
      <c r="G300">
        <f t="shared" si="19"/>
        <v>1402.7510604429322</v>
      </c>
      <c r="H300" s="2">
        <f>data_BH_AER2019!B299</f>
        <v>53.081150000000001</v>
      </c>
      <c r="I300" s="2">
        <f t="shared" si="21"/>
        <v>1592.4345000000001</v>
      </c>
      <c r="J300">
        <f t="shared" si="20"/>
        <v>-1.1223950553453295</v>
      </c>
    </row>
    <row r="301" spans="1:10" ht="15">
      <c r="A301" s="1">
        <v>30225</v>
      </c>
      <c r="B301">
        <v>635.56100000000004</v>
      </c>
      <c r="C301" s="3">
        <v>1432.4179999999999</v>
      </c>
      <c r="D301">
        <v>1432.4179999999999</v>
      </c>
      <c r="E301" s="10">
        <f t="shared" si="18"/>
        <v>2.2677724524951253</v>
      </c>
      <c r="F301" s="10"/>
      <c r="G301">
        <f t="shared" si="19"/>
        <v>1441.3077276802544</v>
      </c>
      <c r="H301" s="2">
        <f>data_BH_AER2019!B300</f>
        <v>54.797282000000003</v>
      </c>
      <c r="I301" s="2">
        <f t="shared" si="21"/>
        <v>1643.9184600000001</v>
      </c>
      <c r="J301">
        <f t="shared" si="20"/>
        <v>2.4212403861711262</v>
      </c>
    </row>
    <row r="302" spans="1:10" ht="15">
      <c r="A302" s="1">
        <v>30256</v>
      </c>
      <c r="B302">
        <v>647.51300000000003</v>
      </c>
      <c r="C302" s="3">
        <v>1455.203</v>
      </c>
      <c r="D302">
        <v>1455.203</v>
      </c>
      <c r="E302" s="10">
        <f t="shared" si="18"/>
        <v>2.2677724524951253</v>
      </c>
      <c r="F302" s="10"/>
      <c r="G302">
        <f t="shared" si="19"/>
        <v>1468.4121440324761</v>
      </c>
      <c r="H302" s="2">
        <f>data_BH_AER2019!B301</f>
        <v>55.385983999999993</v>
      </c>
      <c r="I302" s="2">
        <f t="shared" si="21"/>
        <v>1661.5795199999998</v>
      </c>
      <c r="J302">
        <f t="shared" si="20"/>
        <v>1.6487689025781567</v>
      </c>
    </row>
    <row r="303" spans="1:10" ht="15">
      <c r="A303" s="1">
        <v>30286</v>
      </c>
      <c r="B303">
        <v>643.55700000000002</v>
      </c>
      <c r="C303" s="3">
        <v>1429.924</v>
      </c>
      <c r="D303">
        <v>1429.924</v>
      </c>
      <c r="E303" s="10">
        <f t="shared" si="18"/>
        <v>2.2677724524951253</v>
      </c>
      <c r="F303" s="10"/>
      <c r="G303">
        <f t="shared" si="19"/>
        <v>1459.4408362104055</v>
      </c>
      <c r="H303" s="2">
        <f>data_BH_AER2019!B302</f>
        <v>54.251557999999996</v>
      </c>
      <c r="I303" s="2">
        <f t="shared" si="21"/>
        <v>1627.5467399999998</v>
      </c>
      <c r="J303">
        <f t="shared" si="20"/>
        <v>-0.53992648044137459</v>
      </c>
    </row>
    <row r="304" spans="1:10" ht="15">
      <c r="A304" s="1">
        <v>30317</v>
      </c>
      <c r="B304">
        <v>660.44799999999998</v>
      </c>
      <c r="C304" s="3">
        <v>1452.48</v>
      </c>
      <c r="D304">
        <v>1452.48</v>
      </c>
      <c r="E304" s="10">
        <f t="shared" si="18"/>
        <v>2.2677724524951253</v>
      </c>
      <c r="F304" s="10"/>
      <c r="G304">
        <f t="shared" si="19"/>
        <v>1497.7457807055005</v>
      </c>
      <c r="H304" s="2">
        <f>data_BH_AER2019!B303</f>
        <v>52.762757000000001</v>
      </c>
      <c r="I304" s="2">
        <f t="shared" si="21"/>
        <v>1582.8827100000001</v>
      </c>
      <c r="J304">
        <f t="shared" si="20"/>
        <v>2.3535388295573632</v>
      </c>
    </row>
    <row r="305" spans="1:10" ht="15">
      <c r="A305" s="1">
        <v>30348</v>
      </c>
      <c r="B305">
        <v>669.39800000000002</v>
      </c>
      <c r="C305" s="3">
        <v>1430.259</v>
      </c>
      <c r="D305">
        <v>1430.259</v>
      </c>
      <c r="E305" s="10">
        <f t="shared" si="18"/>
        <v>2.2677724524951253</v>
      </c>
      <c r="F305" s="10"/>
      <c r="G305">
        <f t="shared" si="19"/>
        <v>1518.0423441553319</v>
      </c>
      <c r="H305" s="2">
        <f>data_BH_AER2019!B304</f>
        <v>49.812050000000006</v>
      </c>
      <c r="I305" s="2">
        <f t="shared" si="21"/>
        <v>1494.3615000000002</v>
      </c>
      <c r="J305">
        <f t="shared" si="20"/>
        <v>1.2822531525302598</v>
      </c>
    </row>
    <row r="306" spans="1:10" ht="15">
      <c r="A306" s="1">
        <v>30376</v>
      </c>
      <c r="B306">
        <v>666.83299999999997</v>
      </c>
      <c r="C306" s="3">
        <v>1371.578</v>
      </c>
      <c r="D306">
        <v>1371.578</v>
      </c>
      <c r="E306" s="10">
        <f t="shared" si="18"/>
        <v>2.2677724524951253</v>
      </c>
      <c r="F306" s="10"/>
      <c r="G306">
        <f t="shared" si="19"/>
        <v>1512.2255078146818</v>
      </c>
      <c r="H306" s="2">
        <f>data_BH_AER2019!B305</f>
        <v>50.735957999999997</v>
      </c>
      <c r="I306" s="2">
        <f t="shared" si="21"/>
        <v>1522.0787399999999</v>
      </c>
      <c r="J306">
        <f t="shared" si="20"/>
        <v>-0.38925228873000739</v>
      </c>
    </row>
    <row r="307" spans="1:10" ht="15">
      <c r="A307" s="1">
        <v>30407</v>
      </c>
      <c r="B307">
        <v>678.88499999999999</v>
      </c>
      <c r="C307" s="3">
        <v>1374.3810000000001</v>
      </c>
      <c r="D307">
        <v>1374.3810000000001</v>
      </c>
      <c r="E307" s="10">
        <f t="shared" si="18"/>
        <v>2.2677724524951253</v>
      </c>
      <c r="F307" s="10"/>
      <c r="G307">
        <f t="shared" si="19"/>
        <v>1539.5567014121532</v>
      </c>
      <c r="H307" s="2">
        <f>data_BH_AER2019!B306</f>
        <v>50.958936000000001</v>
      </c>
      <c r="I307" s="2">
        <f t="shared" si="21"/>
        <v>1528.7680800000001</v>
      </c>
      <c r="J307">
        <f t="shared" si="20"/>
        <v>1.7956491263698608</v>
      </c>
    </row>
    <row r="308" spans="1:10" ht="15">
      <c r="A308" s="1">
        <v>30437</v>
      </c>
      <c r="B308">
        <v>679.35400000000004</v>
      </c>
      <c r="C308" s="3">
        <v>1393.5150000000001</v>
      </c>
      <c r="D308">
        <v>1393.5150000000001</v>
      </c>
      <c r="E308" s="10">
        <f t="shared" si="18"/>
        <v>2.2677724524951253</v>
      </c>
      <c r="F308" s="10"/>
      <c r="G308">
        <f t="shared" si="19"/>
        <v>1540.6202866923734</v>
      </c>
      <c r="H308" s="2">
        <f>data_BH_AER2019!B307</f>
        <v>52.658766999999997</v>
      </c>
      <c r="I308" s="2">
        <f t="shared" si="21"/>
        <v>1579.7630099999999</v>
      </c>
      <c r="J308">
        <f t="shared" si="20"/>
        <v>6.957139504248383E-2</v>
      </c>
    </row>
    <row r="309" spans="1:10" ht="15">
      <c r="A309" s="1">
        <v>30468</v>
      </c>
      <c r="B309">
        <v>683.01400000000001</v>
      </c>
      <c r="C309" s="3">
        <v>1405.4570000000001</v>
      </c>
      <c r="D309">
        <v>1405.4570000000001</v>
      </c>
      <c r="E309" s="10">
        <f t="shared" si="18"/>
        <v>2.2677724524951253</v>
      </c>
      <c r="F309" s="10"/>
      <c r="G309">
        <f t="shared" si="19"/>
        <v>1548.9203338685056</v>
      </c>
      <c r="H309" s="2">
        <f>data_BH_AER2019!B308</f>
        <v>52.868746000000002</v>
      </c>
      <c r="I309" s="2">
        <f t="shared" si="21"/>
        <v>1586.0623800000001</v>
      </c>
      <c r="J309">
        <f t="shared" si="20"/>
        <v>0.52539824793924239</v>
      </c>
    </row>
    <row r="310" spans="1:10" ht="15">
      <c r="A310" s="1">
        <v>30498</v>
      </c>
      <c r="B310">
        <v>675.803</v>
      </c>
      <c r="C310" s="3">
        <v>1426.434</v>
      </c>
      <c r="D310">
        <v>1426.434</v>
      </c>
      <c r="E310" s="10">
        <f t="shared" si="18"/>
        <v>2.2677724524951253</v>
      </c>
      <c r="F310" s="10"/>
      <c r="G310">
        <f t="shared" si="19"/>
        <v>1532.5674267135632</v>
      </c>
      <c r="H310" s="2">
        <f>data_BH_AER2019!B309</f>
        <v>54.65157</v>
      </c>
      <c r="I310" s="2">
        <f t="shared" si="21"/>
        <v>1639.5471</v>
      </c>
      <c r="J310">
        <f t="shared" si="20"/>
        <v>-1.0310380828112438</v>
      </c>
    </row>
    <row r="311" spans="1:10" ht="15">
      <c r="A311" s="1">
        <v>30529</v>
      </c>
      <c r="B311">
        <v>700.48199999999997</v>
      </c>
      <c r="C311" s="3">
        <v>1459.5250000000001</v>
      </c>
      <c r="D311">
        <v>1459.5250000000001</v>
      </c>
      <c r="E311" s="10">
        <f t="shared" si="18"/>
        <v>2.2677724524951253</v>
      </c>
      <c r="F311" s="10"/>
      <c r="G311">
        <f t="shared" si="19"/>
        <v>1588.5337830686904</v>
      </c>
      <c r="H311" s="2">
        <f>data_BH_AER2019!B310</f>
        <v>54.498584999999999</v>
      </c>
      <c r="I311" s="2">
        <f t="shared" si="21"/>
        <v>1634.9575499999999</v>
      </c>
      <c r="J311">
        <f t="shared" si="20"/>
        <v>3.4135253787541155</v>
      </c>
    </row>
    <row r="312" spans="1:10" ht="15">
      <c r="A312" s="1">
        <v>30560</v>
      </c>
      <c r="B312">
        <v>707.65899999999999</v>
      </c>
      <c r="C312" s="3">
        <v>1485.3340000000001</v>
      </c>
      <c r="D312">
        <v>1485.3340000000001</v>
      </c>
      <c r="E312" s="10">
        <f t="shared" ref="E312:E362" si="22">$E$364</f>
        <v>2.2677724524951253</v>
      </c>
      <c r="F312" s="10"/>
      <c r="G312">
        <f t="shared" si="19"/>
        <v>1604.8095859602479</v>
      </c>
      <c r="H312" s="2">
        <f>data_BH_AER2019!B311</f>
        <v>55.152518999999998</v>
      </c>
      <c r="I312" s="2">
        <f t="shared" si="21"/>
        <v>1654.57557</v>
      </c>
      <c r="J312">
        <f t="shared" si="20"/>
        <v>0.99548779670502963</v>
      </c>
    </row>
    <row r="313" spans="1:10" ht="15">
      <c r="A313" s="1">
        <v>30590</v>
      </c>
      <c r="B313">
        <v>716.15899999999999</v>
      </c>
      <c r="C313" s="3">
        <v>1507.529</v>
      </c>
      <c r="D313">
        <v>1507.529</v>
      </c>
      <c r="E313" s="10">
        <f t="shared" si="22"/>
        <v>2.2677724524951253</v>
      </c>
      <c r="F313" s="10"/>
      <c r="G313">
        <f t="shared" si="19"/>
        <v>1624.0856518064563</v>
      </c>
      <c r="H313" s="2">
        <f>data_BH_AER2019!B312</f>
        <v>54.891545000000001</v>
      </c>
      <c r="I313" s="2">
        <f t="shared" si="21"/>
        <v>1646.7463500000001</v>
      </c>
      <c r="J313">
        <f t="shared" si="20"/>
        <v>1.1650157415420102</v>
      </c>
    </row>
    <row r="314" spans="1:10" ht="15">
      <c r="A314" s="1">
        <v>30621</v>
      </c>
      <c r="B314">
        <v>712.72500000000002</v>
      </c>
      <c r="C314" s="3">
        <v>1509.5550000000001</v>
      </c>
      <c r="D314">
        <v>1509.5550000000001</v>
      </c>
      <c r="E314" s="10">
        <f t="shared" si="22"/>
        <v>2.2677724524951253</v>
      </c>
      <c r="F314" s="10"/>
      <c r="G314">
        <f t="shared" si="19"/>
        <v>1616.2981212045881</v>
      </c>
      <c r="H314" s="2">
        <f>data_BH_AER2019!B313</f>
        <v>55.259509000000001</v>
      </c>
      <c r="I314" s="2">
        <f t="shared" si="21"/>
        <v>1657.7852700000001</v>
      </c>
      <c r="J314">
        <f t="shared" si="20"/>
        <v>-0.47290407547392976</v>
      </c>
    </row>
    <row r="315" spans="1:10" ht="15">
      <c r="A315" s="1">
        <v>30651</v>
      </c>
      <c r="B315">
        <v>722.93899999999996</v>
      </c>
      <c r="C315" s="3">
        <v>1453.6369999999999</v>
      </c>
      <c r="D315">
        <v>1453.6369999999999</v>
      </c>
      <c r="E315" s="10">
        <f t="shared" si="22"/>
        <v>2.2677724524951253</v>
      </c>
      <c r="F315" s="10"/>
      <c r="G315">
        <f t="shared" si="19"/>
        <v>1639.4611490343732</v>
      </c>
      <c r="H315" s="2">
        <f>data_BH_AER2019!B314</f>
        <v>54.454588999999999</v>
      </c>
      <c r="I315" s="2">
        <f t="shared" si="21"/>
        <v>1633.6376700000001</v>
      </c>
      <c r="J315">
        <f t="shared" si="20"/>
        <v>1.3972272675450332</v>
      </c>
    </row>
    <row r="316" spans="1:10" ht="15">
      <c r="A316" s="1">
        <v>30682</v>
      </c>
      <c r="B316">
        <v>733.10900000000004</v>
      </c>
      <c r="C316" s="3">
        <v>1429.249</v>
      </c>
      <c r="D316">
        <v>1429.249</v>
      </c>
      <c r="E316" s="10">
        <f t="shared" si="22"/>
        <v>2.2677724524951253</v>
      </c>
      <c r="F316" s="10"/>
      <c r="G316">
        <f t="shared" si="19"/>
        <v>1662.5243948762488</v>
      </c>
      <c r="H316" s="2">
        <f>data_BH_AER2019!B315</f>
        <v>54.514000000000003</v>
      </c>
      <c r="I316" s="2">
        <f t="shared" si="21"/>
        <v>1635.42</v>
      </c>
      <c r="J316">
        <f t="shared" si="20"/>
        <v>1.4117724061710477</v>
      </c>
    </row>
    <row r="317" spans="1:10" ht="15">
      <c r="A317" s="1">
        <v>30713</v>
      </c>
      <c r="B317">
        <v>727.39800000000002</v>
      </c>
      <c r="C317" s="3">
        <v>1463.38</v>
      </c>
      <c r="D317">
        <v>1463.38</v>
      </c>
      <c r="E317" s="10">
        <f t="shared" si="22"/>
        <v>2.2677724524951253</v>
      </c>
      <c r="F317" s="10"/>
      <c r="G317">
        <f t="shared" si="19"/>
        <v>1649.5731464000492</v>
      </c>
      <c r="H317" s="2">
        <f>data_BH_AER2019!B316</f>
        <v>54.765000000000001</v>
      </c>
      <c r="I317" s="2">
        <f t="shared" si="21"/>
        <v>1642.95</v>
      </c>
      <c r="J317">
        <f t="shared" si="20"/>
        <v>-0.79192185959568062</v>
      </c>
    </row>
    <row r="318" spans="1:10" ht="15">
      <c r="A318" s="1">
        <v>30742</v>
      </c>
      <c r="B318">
        <v>728.18399999999997</v>
      </c>
      <c r="C318" s="3">
        <v>2993.81</v>
      </c>
      <c r="D318">
        <v>1444.2860000000001</v>
      </c>
      <c r="E318" s="10">
        <f t="shared" si="22"/>
        <v>2.2677724524951253</v>
      </c>
      <c r="F318" s="10"/>
      <c r="G318">
        <f t="shared" si="19"/>
        <v>1651.3556155477102</v>
      </c>
      <c r="H318" s="2">
        <f>data_BH_AER2019!B317</f>
        <v>54.534999999999997</v>
      </c>
      <c r="I318" s="2">
        <f t="shared" si="21"/>
        <v>1636.05</v>
      </c>
      <c r="J318">
        <f t="shared" si="20"/>
        <v>0.10849198987558989</v>
      </c>
    </row>
    <row r="319" spans="1:10" ht="15">
      <c r="A319" s="1">
        <v>30773</v>
      </c>
      <c r="B319">
        <v>742.47400000000005</v>
      </c>
      <c r="C319" s="3">
        <v>1461.7439999999999</v>
      </c>
      <c r="D319">
        <v>1461.7439999999999</v>
      </c>
      <c r="E319" s="10">
        <f t="shared" si="22"/>
        <v>2.2677724524951253</v>
      </c>
      <c r="F319" s="10"/>
      <c r="G319">
        <f t="shared" si="19"/>
        <v>1683.7620838938658</v>
      </c>
      <c r="H319" s="2">
        <f>data_BH_AER2019!B318</f>
        <v>54.686</v>
      </c>
      <c r="I319" s="2">
        <f t="shared" si="21"/>
        <v>1640.58</v>
      </c>
      <c r="J319">
        <f t="shared" si="20"/>
        <v>1.9807749363500893</v>
      </c>
    </row>
    <row r="320" spans="1:10" ht="15">
      <c r="A320" s="1">
        <v>30803</v>
      </c>
      <c r="B320">
        <v>763.47299999999996</v>
      </c>
      <c r="C320" s="3">
        <v>1496.1969999999999</v>
      </c>
      <c r="D320">
        <v>1496.1969999999999</v>
      </c>
      <c r="E320" s="10">
        <f t="shared" si="22"/>
        <v>2.2677724524951253</v>
      </c>
      <c r="F320" s="10"/>
      <c r="G320">
        <f t="shared" si="19"/>
        <v>1731.3830376238107</v>
      </c>
      <c r="H320" s="2">
        <f>data_BH_AER2019!B319</f>
        <v>54.378</v>
      </c>
      <c r="I320" s="2">
        <f t="shared" si="21"/>
        <v>1631.34</v>
      </c>
      <c r="J320">
        <f t="shared" si="20"/>
        <v>2.9026901297068632</v>
      </c>
    </row>
    <row r="321" spans="1:10" ht="15">
      <c r="A321" s="1">
        <v>30834</v>
      </c>
      <c r="B321">
        <v>766.59299999999996</v>
      </c>
      <c r="C321" s="3">
        <v>3127.05</v>
      </c>
      <c r="D321">
        <v>1502.5809999999999</v>
      </c>
      <c r="E321" s="10">
        <f t="shared" si="22"/>
        <v>2.2677724524951253</v>
      </c>
      <c r="F321" s="10"/>
      <c r="G321">
        <f t="shared" si="19"/>
        <v>1738.4584876755955</v>
      </c>
      <c r="H321" s="2">
        <f>data_BH_AER2019!B320</f>
        <v>55.540999999999997</v>
      </c>
      <c r="I321" s="2">
        <f t="shared" si="21"/>
        <v>1666.23</v>
      </c>
      <c r="J321">
        <f t="shared" si="20"/>
        <v>0.43372013509046892</v>
      </c>
    </row>
    <row r="322" spans="1:10" ht="15">
      <c r="A322" s="1">
        <v>30864</v>
      </c>
      <c r="B322">
        <v>771.82100000000003</v>
      </c>
      <c r="C322" s="3">
        <v>1513.056</v>
      </c>
      <c r="D322">
        <v>1513.056</v>
      </c>
      <c r="E322" s="10">
        <f t="shared" si="22"/>
        <v>2.2677724524951253</v>
      </c>
      <c r="F322" s="10"/>
      <c r="G322">
        <f t="shared" si="19"/>
        <v>1750.3144020572402</v>
      </c>
      <c r="H322" s="2">
        <f>data_BH_AER2019!B321</f>
        <v>54.936999999999998</v>
      </c>
      <c r="I322" s="2">
        <f t="shared" si="21"/>
        <v>1648.11</v>
      </c>
      <c r="J322">
        <f t="shared" si="20"/>
        <v>0.71154128671579864</v>
      </c>
    </row>
    <row r="323" spans="1:10" ht="15">
      <c r="A323" s="1">
        <v>30895</v>
      </c>
      <c r="B323">
        <v>764.08299999999997</v>
      </c>
      <c r="C323" s="3">
        <v>1497.51</v>
      </c>
      <c r="D323">
        <v>1497.51</v>
      </c>
      <c r="E323" s="10">
        <f t="shared" si="22"/>
        <v>2.2677724524951253</v>
      </c>
      <c r="F323" s="10"/>
      <c r="G323">
        <f t="shared" ref="G323:G386" si="23">E323*B323</f>
        <v>1732.7663788198327</v>
      </c>
      <c r="H323" s="2">
        <f>data_BH_AER2019!B322</f>
        <v>53.344000000000001</v>
      </c>
      <c r="I323" s="2">
        <f t="shared" si="21"/>
        <v>1600.32</v>
      </c>
      <c r="J323">
        <f t="shared" si="20"/>
        <v>-1.0647361667247639</v>
      </c>
    </row>
    <row r="324" spans="1:10" ht="15">
      <c r="A324" s="1">
        <v>30926</v>
      </c>
      <c r="B324">
        <v>756.27599999999995</v>
      </c>
      <c r="C324" s="3">
        <v>3163.5509999999999</v>
      </c>
      <c r="D324">
        <v>1512.7809999999999</v>
      </c>
      <c r="E324" s="10">
        <f t="shared" si="22"/>
        <v>2.2677724524951253</v>
      </c>
      <c r="F324" s="10"/>
      <c r="G324">
        <f t="shared" si="23"/>
        <v>1715.0618792832033</v>
      </c>
      <c r="H324" s="2">
        <f>data_BH_AER2019!B323</f>
        <v>53.890999999999998</v>
      </c>
      <c r="I324" s="2">
        <f t="shared" si="21"/>
        <v>1616.73</v>
      </c>
      <c r="J324">
        <f t="shared" ref="J324:J387" si="24">100*(G324-G323)/I323</f>
        <v>-1.1063099590475236</v>
      </c>
    </row>
    <row r="325" spans="1:10" ht="15">
      <c r="A325" s="1">
        <v>30956</v>
      </c>
      <c r="B325">
        <v>779.81</v>
      </c>
      <c r="C325" s="3">
        <v>1543.9259999999999</v>
      </c>
      <c r="D325">
        <v>1543.9259999999999</v>
      </c>
      <c r="E325" s="10">
        <f t="shared" si="22"/>
        <v>2.2677724524951253</v>
      </c>
      <c r="F325" s="10"/>
      <c r="G325">
        <f t="shared" si="23"/>
        <v>1768.4316361802234</v>
      </c>
      <c r="H325" s="2">
        <f>data_BH_AER2019!B324</f>
        <v>54.152000000000001</v>
      </c>
      <c r="I325" s="2">
        <f t="shared" si="21"/>
        <v>1624.56</v>
      </c>
      <c r="J325">
        <f t="shared" si="24"/>
        <v>3.3010927549448654</v>
      </c>
    </row>
    <row r="326" spans="1:10" ht="15">
      <c r="A326" s="1">
        <v>30987</v>
      </c>
      <c r="B326">
        <v>786.88499999999999</v>
      </c>
      <c r="C326" s="3">
        <v>1556.3219999999999</v>
      </c>
      <c r="D326">
        <v>1556.3219999999999</v>
      </c>
      <c r="E326" s="10">
        <f t="shared" si="22"/>
        <v>2.2677724524951253</v>
      </c>
      <c r="F326" s="10"/>
      <c r="G326">
        <f t="shared" si="23"/>
        <v>1784.4761262816266</v>
      </c>
      <c r="H326" s="2">
        <f>data_BH_AER2019!B325</f>
        <v>54.122999999999998</v>
      </c>
      <c r="I326" s="2">
        <f t="shared" si="21"/>
        <v>1623.6899999999998</v>
      </c>
      <c r="J326">
        <f t="shared" si="24"/>
        <v>0.9876206542942827</v>
      </c>
    </row>
    <row r="327" spans="1:10" ht="15">
      <c r="A327" s="1">
        <v>31017</v>
      </c>
      <c r="B327">
        <v>795.88099999999997</v>
      </c>
      <c r="C327" s="3">
        <v>3183.0479999999998</v>
      </c>
      <c r="D327">
        <v>1556.2270000000001</v>
      </c>
      <c r="E327" s="10">
        <f t="shared" si="22"/>
        <v>2.2677724524951253</v>
      </c>
      <c r="F327" s="10"/>
      <c r="G327">
        <f t="shared" si="23"/>
        <v>1804.8770072642728</v>
      </c>
      <c r="H327" s="2">
        <f>data_BH_AER2019!B326</f>
        <v>54.014000000000003</v>
      </c>
      <c r="I327" s="2">
        <f t="shared" si="21"/>
        <v>1620.42</v>
      </c>
      <c r="J327">
        <f t="shared" si="24"/>
        <v>1.2564517230903798</v>
      </c>
    </row>
    <row r="328" spans="1:10" ht="15">
      <c r="A328" s="1">
        <v>31048</v>
      </c>
      <c r="B328">
        <v>793.53599999999994</v>
      </c>
      <c r="C328" s="3">
        <v>1512.011</v>
      </c>
      <c r="D328">
        <v>1512.011</v>
      </c>
      <c r="E328" s="10">
        <f t="shared" si="22"/>
        <v>2.2677724524951253</v>
      </c>
      <c r="F328" s="10"/>
      <c r="G328">
        <f t="shared" si="23"/>
        <v>1799.5590808631716</v>
      </c>
      <c r="H328" s="2">
        <f>data_BH_AER2019!B327</f>
        <v>52.576000000000001</v>
      </c>
      <c r="I328" s="2">
        <f t="shared" si="21"/>
        <v>1577.28</v>
      </c>
      <c r="J328">
        <f t="shared" si="24"/>
        <v>-0.32818197757996098</v>
      </c>
    </row>
    <row r="329" spans="1:10" ht="15">
      <c r="A329" s="1">
        <v>31079</v>
      </c>
      <c r="B329">
        <v>781.64700000000005</v>
      </c>
      <c r="C329" s="3">
        <v>1462.4</v>
      </c>
      <c r="D329">
        <v>1462.4</v>
      </c>
      <c r="E329" s="10">
        <f t="shared" si="22"/>
        <v>2.2677724524951253</v>
      </c>
      <c r="F329" s="10"/>
      <c r="G329">
        <f t="shared" si="23"/>
        <v>1772.5975341754572</v>
      </c>
      <c r="H329" s="2">
        <f>data_BH_AER2019!B328</f>
        <v>54.052999999999997</v>
      </c>
      <c r="I329" s="2">
        <f t="shared" si="21"/>
        <v>1621.59</v>
      </c>
      <c r="J329">
        <f t="shared" si="24"/>
        <v>-1.7093697179774305</v>
      </c>
    </row>
    <row r="330" spans="1:10" ht="15">
      <c r="A330" s="1">
        <v>31107</v>
      </c>
      <c r="B330">
        <v>791.24099999999999</v>
      </c>
      <c r="C330" s="3">
        <v>2981.1689999999999</v>
      </c>
      <c r="D330">
        <v>1459.5139999999999</v>
      </c>
      <c r="E330" s="10">
        <f t="shared" si="22"/>
        <v>2.2677724524951253</v>
      </c>
      <c r="F330" s="10"/>
      <c r="G330">
        <f t="shared" si="23"/>
        <v>1794.3545430846955</v>
      </c>
      <c r="H330" s="2">
        <f>data_BH_AER2019!B329</f>
        <v>54.341000000000001</v>
      </c>
      <c r="I330" s="2">
        <f t="shared" si="21"/>
        <v>1630.23</v>
      </c>
      <c r="J330">
        <f t="shared" si="24"/>
        <v>1.3417083793830911</v>
      </c>
    </row>
    <row r="331" spans="1:10" ht="15">
      <c r="A331" s="1">
        <v>31138</v>
      </c>
      <c r="B331">
        <v>806.84799999999996</v>
      </c>
      <c r="C331" s="3">
        <v>1473.4390000000001</v>
      </c>
      <c r="D331">
        <v>1473.4390000000001</v>
      </c>
      <c r="E331" s="10">
        <f t="shared" si="22"/>
        <v>2.2677724524951253</v>
      </c>
      <c r="F331" s="10"/>
      <c r="G331">
        <f t="shared" si="23"/>
        <v>1829.7476677507868</v>
      </c>
      <c r="H331" s="2">
        <f>data_BH_AER2019!B330</f>
        <v>53.898000000000003</v>
      </c>
      <c r="I331" s="2">
        <f t="shared" si="21"/>
        <v>1616.94</v>
      </c>
      <c r="J331">
        <f t="shared" si="24"/>
        <v>2.1710509968588085</v>
      </c>
    </row>
    <row r="332" spans="1:10" ht="15">
      <c r="A332" s="1">
        <v>31168</v>
      </c>
      <c r="B332">
        <v>828.56</v>
      </c>
      <c r="C332" s="3">
        <v>1507.51</v>
      </c>
      <c r="D332">
        <v>1507.51</v>
      </c>
      <c r="E332" s="10">
        <f t="shared" si="22"/>
        <v>2.2677724524951253</v>
      </c>
      <c r="F332" s="10"/>
      <c r="G332">
        <f t="shared" si="23"/>
        <v>1878.9855432393608</v>
      </c>
      <c r="H332" s="2">
        <f>data_BH_AER2019!B331</f>
        <v>52.518000000000001</v>
      </c>
      <c r="I332" s="2">
        <f t="shared" ref="I332:I395" si="25">30*H332</f>
        <v>1575.54</v>
      </c>
      <c r="J332">
        <f t="shared" si="24"/>
        <v>3.045126936594678</v>
      </c>
    </row>
    <row r="333" spans="1:10" ht="15">
      <c r="A333" s="1">
        <v>31199</v>
      </c>
      <c r="B333">
        <v>820.62900000000002</v>
      </c>
      <c r="C333" s="3">
        <v>3047.203</v>
      </c>
      <c r="D333">
        <v>1511.05</v>
      </c>
      <c r="E333" s="10">
        <f t="shared" si="22"/>
        <v>2.2677724524951253</v>
      </c>
      <c r="F333" s="10"/>
      <c r="G333">
        <f t="shared" si="23"/>
        <v>1860.9998399186222</v>
      </c>
      <c r="H333" s="2">
        <f>data_BH_AER2019!B332</f>
        <v>51.066000000000003</v>
      </c>
      <c r="I333" s="2">
        <f t="shared" si="25"/>
        <v>1531.98</v>
      </c>
      <c r="J333">
        <f t="shared" si="24"/>
        <v>-1.1415580258665978</v>
      </c>
    </row>
    <row r="334" spans="1:10" ht="15">
      <c r="A334" s="1">
        <v>31229</v>
      </c>
      <c r="B334">
        <v>810.51499999999999</v>
      </c>
      <c r="C334" s="3">
        <v>1516.3019999999999</v>
      </c>
      <c r="D334">
        <v>1516.3019999999999</v>
      </c>
      <c r="E334" s="10">
        <f t="shared" si="22"/>
        <v>2.2677724524951253</v>
      </c>
      <c r="F334" s="10"/>
      <c r="G334">
        <f t="shared" si="23"/>
        <v>1838.0635893340864</v>
      </c>
      <c r="H334" s="2">
        <f>data_BH_AER2019!B333</f>
        <v>52.015999999999998</v>
      </c>
      <c r="I334" s="2">
        <f t="shared" si="25"/>
        <v>1560.48</v>
      </c>
      <c r="J334">
        <f t="shared" si="24"/>
        <v>-1.4971638392495892</v>
      </c>
    </row>
    <row r="335" spans="1:10" ht="15">
      <c r="A335" s="1">
        <v>31260</v>
      </c>
      <c r="B335">
        <v>805.6</v>
      </c>
      <c r="C335" s="3">
        <v>1493.7850000000001</v>
      </c>
      <c r="D335">
        <v>1493.7850000000001</v>
      </c>
      <c r="E335" s="10">
        <f t="shared" si="22"/>
        <v>2.2677724524951253</v>
      </c>
      <c r="F335" s="10"/>
      <c r="G335">
        <f t="shared" si="23"/>
        <v>1826.9174877300729</v>
      </c>
      <c r="H335" s="2">
        <f>data_BH_AER2019!B334</f>
        <v>51.878999999999998</v>
      </c>
      <c r="I335" s="2">
        <f t="shared" si="25"/>
        <v>1556.37</v>
      </c>
      <c r="J335">
        <f t="shared" si="24"/>
        <v>-0.7142739159754331</v>
      </c>
    </row>
    <row r="336" spans="1:10" ht="15">
      <c r="A336" s="1">
        <v>31291</v>
      </c>
      <c r="B336">
        <v>806.62</v>
      </c>
      <c r="C336" s="3">
        <v>3038.5970000000002</v>
      </c>
      <c r="D336">
        <v>1502.444</v>
      </c>
      <c r="E336" s="10">
        <f t="shared" si="22"/>
        <v>2.2677724524951253</v>
      </c>
      <c r="F336" s="10"/>
      <c r="G336">
        <f t="shared" si="23"/>
        <v>1829.2306156316179</v>
      </c>
      <c r="H336" s="2">
        <f>data_BH_AER2019!B335</f>
        <v>53.79</v>
      </c>
      <c r="I336" s="2">
        <f t="shared" si="25"/>
        <v>1613.7</v>
      </c>
      <c r="J336">
        <f t="shared" si="24"/>
        <v>0.14862326449012322</v>
      </c>
    </row>
    <row r="337" spans="1:10" ht="15">
      <c r="A337" s="1">
        <v>31321</v>
      </c>
      <c r="B337">
        <v>803.56799999999998</v>
      </c>
      <c r="C337" s="3">
        <v>1495.5329999999999</v>
      </c>
      <c r="D337">
        <v>1495.5329999999999</v>
      </c>
      <c r="E337" s="10">
        <f t="shared" si="22"/>
        <v>2.2677724524951253</v>
      </c>
      <c r="F337" s="10"/>
      <c r="G337">
        <f t="shared" si="23"/>
        <v>1822.3093741066027</v>
      </c>
      <c r="H337" s="2">
        <f>data_BH_AER2019!B336</f>
        <v>55.448999999999998</v>
      </c>
      <c r="I337" s="2">
        <f t="shared" si="25"/>
        <v>1663.47</v>
      </c>
      <c r="J337">
        <f t="shared" si="24"/>
        <v>-0.42890509543379485</v>
      </c>
    </row>
    <row r="338" spans="1:10" ht="15">
      <c r="A338" s="1">
        <v>31352</v>
      </c>
      <c r="B338">
        <v>812.40700000000004</v>
      </c>
      <c r="C338" s="3">
        <v>1523.3969999999999</v>
      </c>
      <c r="D338">
        <v>1523.3969999999999</v>
      </c>
      <c r="E338" s="10">
        <f t="shared" si="22"/>
        <v>2.2677724524951253</v>
      </c>
      <c r="F338" s="10"/>
      <c r="G338">
        <f t="shared" si="23"/>
        <v>1842.3542148142074</v>
      </c>
      <c r="H338" s="2">
        <f>data_BH_AER2019!B337</f>
        <v>55.978000000000002</v>
      </c>
      <c r="I338" s="2">
        <f t="shared" si="25"/>
        <v>1679.3400000000001</v>
      </c>
      <c r="J338">
        <f t="shared" si="24"/>
        <v>1.2050016355933462</v>
      </c>
    </row>
    <row r="339" spans="1:10" ht="15">
      <c r="A339" s="1">
        <v>31382</v>
      </c>
      <c r="B339">
        <v>814.20799999999997</v>
      </c>
      <c r="C339" s="3">
        <v>3099.761</v>
      </c>
      <c r="D339">
        <v>1518.769</v>
      </c>
      <c r="E339" s="10">
        <f t="shared" si="22"/>
        <v>2.2677724524951253</v>
      </c>
      <c r="F339" s="10"/>
      <c r="G339">
        <f t="shared" si="23"/>
        <v>1846.4384730011509</v>
      </c>
      <c r="H339" s="2">
        <f>data_BH_AER2019!B338</f>
        <v>56.198999999999998</v>
      </c>
      <c r="I339" s="2">
        <f t="shared" si="25"/>
        <v>1685.97</v>
      </c>
      <c r="J339">
        <f t="shared" si="24"/>
        <v>0.24320615163954548</v>
      </c>
    </row>
    <row r="340" spans="1:10" ht="15">
      <c r="A340" s="1">
        <v>31413</v>
      </c>
      <c r="B340">
        <v>826.06899999999996</v>
      </c>
      <c r="C340" s="3">
        <v>1535.3130000000001</v>
      </c>
      <c r="D340">
        <v>1535.3130000000001</v>
      </c>
      <c r="E340" s="10">
        <f t="shared" si="22"/>
        <v>2.2677724524951253</v>
      </c>
      <c r="F340" s="10"/>
      <c r="G340">
        <f t="shared" si="23"/>
        <v>1873.3365220601956</v>
      </c>
      <c r="H340" s="2">
        <f>data_BH_AER2019!B339</f>
        <v>55.378999999999998</v>
      </c>
      <c r="I340" s="2">
        <f t="shared" si="25"/>
        <v>1661.37</v>
      </c>
      <c r="J340">
        <f t="shared" si="24"/>
        <v>1.5954049632582283</v>
      </c>
    </row>
    <row r="341" spans="1:10" ht="15">
      <c r="A341" s="1">
        <v>31444</v>
      </c>
      <c r="B341">
        <v>827.10500000000002</v>
      </c>
      <c r="C341" s="3">
        <v>1513.826</v>
      </c>
      <c r="D341">
        <v>1513.826</v>
      </c>
      <c r="E341" s="10">
        <f t="shared" si="22"/>
        <v>2.2677724524951253</v>
      </c>
      <c r="F341" s="10"/>
      <c r="G341">
        <f t="shared" si="23"/>
        <v>1875.6859343209806</v>
      </c>
      <c r="H341" s="2">
        <f>data_BH_AER2019!B340</f>
        <v>55.363</v>
      </c>
      <c r="I341" s="2">
        <f t="shared" si="25"/>
        <v>1660.8899999999999</v>
      </c>
      <c r="J341">
        <f t="shared" si="24"/>
        <v>0.14141414981520686</v>
      </c>
    </row>
    <row r="342" spans="1:10" ht="15">
      <c r="A342" s="1">
        <v>31472</v>
      </c>
      <c r="B342">
        <v>837.79200000000003</v>
      </c>
      <c r="C342" s="3">
        <v>3008.6770000000001</v>
      </c>
      <c r="D342">
        <v>1488.558</v>
      </c>
      <c r="E342" s="10">
        <f t="shared" si="22"/>
        <v>2.2677724524951253</v>
      </c>
      <c r="F342" s="10"/>
      <c r="G342">
        <f t="shared" si="23"/>
        <v>1899.9216185207961</v>
      </c>
      <c r="H342" s="2">
        <f>data_BH_AER2019!B341</f>
        <v>54.823999999999998</v>
      </c>
      <c r="I342" s="2">
        <f t="shared" si="25"/>
        <v>1644.72</v>
      </c>
      <c r="J342">
        <f t="shared" si="24"/>
        <v>1.4591986344559558</v>
      </c>
    </row>
    <row r="343" spans="1:10" ht="15">
      <c r="A343" s="1">
        <v>31503</v>
      </c>
      <c r="B343">
        <v>836.572</v>
      </c>
      <c r="C343" s="3">
        <v>1479.4929999999999</v>
      </c>
      <c r="D343">
        <v>1479.4929999999999</v>
      </c>
      <c r="E343" s="10">
        <f t="shared" si="22"/>
        <v>2.2677724524951253</v>
      </c>
      <c r="F343" s="10"/>
      <c r="G343">
        <f t="shared" si="23"/>
        <v>1897.1549361287518</v>
      </c>
      <c r="H343" s="2">
        <f>data_BH_AER2019!B342</f>
        <v>54.866999999999997</v>
      </c>
      <c r="I343" s="2">
        <f t="shared" si="25"/>
        <v>1646.01</v>
      </c>
      <c r="J343">
        <f t="shared" si="24"/>
        <v>-0.16821601196825181</v>
      </c>
    </row>
    <row r="344" spans="1:10" ht="15">
      <c r="A344" s="1">
        <v>31533</v>
      </c>
      <c r="B344">
        <v>828.51700000000005</v>
      </c>
      <c r="C344" s="3">
        <v>1505.8219999999999</v>
      </c>
      <c r="D344">
        <v>1505.8219999999999</v>
      </c>
      <c r="E344" s="10">
        <f t="shared" si="22"/>
        <v>2.2677724524951253</v>
      </c>
      <c r="F344" s="10"/>
      <c r="G344">
        <f t="shared" si="23"/>
        <v>1878.8880290239038</v>
      </c>
      <c r="H344" s="2">
        <f>data_BH_AER2019!B343</f>
        <v>56.061999999999998</v>
      </c>
      <c r="I344" s="2">
        <f t="shared" si="25"/>
        <v>1681.86</v>
      </c>
      <c r="J344">
        <f t="shared" si="24"/>
        <v>-1.1097689020630548</v>
      </c>
    </row>
    <row r="345" spans="1:10" ht="15">
      <c r="A345" s="1">
        <v>31564</v>
      </c>
      <c r="B345">
        <v>828.44100000000003</v>
      </c>
      <c r="C345" s="3">
        <v>3105.5120000000002</v>
      </c>
      <c r="D345">
        <v>1542.893</v>
      </c>
      <c r="E345" s="10">
        <f t="shared" si="22"/>
        <v>2.2677724524951253</v>
      </c>
      <c r="F345" s="10"/>
      <c r="G345">
        <f t="shared" si="23"/>
        <v>1878.7156783175142</v>
      </c>
      <c r="H345" s="2">
        <f>data_BH_AER2019!B344</f>
        <v>56.851999999999997</v>
      </c>
      <c r="I345" s="2">
        <f t="shared" si="25"/>
        <v>1705.56</v>
      </c>
      <c r="J345">
        <f t="shared" si="24"/>
        <v>-1.0247625033568759E-2</v>
      </c>
    </row>
    <row r="346" spans="1:10" ht="15">
      <c r="A346" s="1">
        <v>31594</v>
      </c>
      <c r="B346">
        <v>845.19799999999998</v>
      </c>
      <c r="C346" s="3">
        <v>1572.732</v>
      </c>
      <c r="D346">
        <v>1572.732</v>
      </c>
      <c r="E346" s="10">
        <f t="shared" si="22"/>
        <v>2.2677724524951253</v>
      </c>
      <c r="F346" s="10"/>
      <c r="G346">
        <f t="shared" si="23"/>
        <v>1916.7167413039749</v>
      </c>
      <c r="H346" s="2">
        <f>data_BH_AER2019!B345</f>
        <v>57.99</v>
      </c>
      <c r="I346" s="2">
        <f t="shared" si="25"/>
        <v>1739.7</v>
      </c>
      <c r="J346">
        <f t="shared" si="24"/>
        <v>2.2280695482106019</v>
      </c>
    </row>
    <row r="347" spans="1:10" ht="15">
      <c r="A347" s="1">
        <v>31625</v>
      </c>
      <c r="B347">
        <v>837.68700000000001</v>
      </c>
      <c r="C347" s="3">
        <v>1582.297</v>
      </c>
      <c r="D347">
        <v>1582.297</v>
      </c>
      <c r="E347" s="10">
        <f t="shared" si="22"/>
        <v>2.2677724524951253</v>
      </c>
      <c r="F347" s="10"/>
      <c r="G347">
        <f t="shared" si="23"/>
        <v>1899.683502413284</v>
      </c>
      <c r="H347" s="2">
        <f>data_BH_AER2019!B346</f>
        <v>58.718000000000004</v>
      </c>
      <c r="I347" s="2">
        <f t="shared" si="25"/>
        <v>1761.5400000000002</v>
      </c>
      <c r="J347">
        <f t="shared" si="24"/>
        <v>-0.97909058404844984</v>
      </c>
    </row>
    <row r="348" spans="1:10" ht="15">
      <c r="A348" s="1">
        <v>31656</v>
      </c>
      <c r="B348">
        <v>844.18399999999997</v>
      </c>
      <c r="C348" s="3">
        <v>3293.875</v>
      </c>
      <c r="D348">
        <v>1617.9749999999999</v>
      </c>
      <c r="E348" s="10">
        <f t="shared" si="22"/>
        <v>2.2677724524951253</v>
      </c>
      <c r="F348" s="10"/>
      <c r="G348">
        <f t="shared" si="23"/>
        <v>1914.4172200371447</v>
      </c>
      <c r="H348" s="2">
        <f>data_BH_AER2019!B347</f>
        <v>54.732999999999997</v>
      </c>
      <c r="I348" s="2">
        <f t="shared" si="25"/>
        <v>1641.99</v>
      </c>
      <c r="J348">
        <f t="shared" si="24"/>
        <v>0.83641118702162209</v>
      </c>
    </row>
    <row r="349" spans="1:10" ht="15">
      <c r="A349" s="1">
        <v>31686</v>
      </c>
      <c r="B349">
        <v>851.40599999999995</v>
      </c>
      <c r="C349" s="3">
        <v>1610.4480000000001</v>
      </c>
      <c r="D349">
        <v>1610.4480000000001</v>
      </c>
      <c r="E349" s="10">
        <f t="shared" si="22"/>
        <v>2.2677724524951253</v>
      </c>
      <c r="F349" s="10"/>
      <c r="G349">
        <f t="shared" si="23"/>
        <v>1930.7950726890645</v>
      </c>
      <c r="H349" s="2">
        <f>data_BH_AER2019!B348</f>
        <v>55.042000000000002</v>
      </c>
      <c r="I349" s="2">
        <f t="shared" si="25"/>
        <v>1651.26</v>
      </c>
      <c r="J349">
        <f t="shared" si="24"/>
        <v>0.99743924457029209</v>
      </c>
    </row>
    <row r="350" spans="1:10" ht="15">
      <c r="A350" s="1">
        <v>31717</v>
      </c>
      <c r="B350">
        <v>848.55499999999995</v>
      </c>
      <c r="C350" s="3">
        <v>1612.02</v>
      </c>
      <c r="D350">
        <v>1612.02</v>
      </c>
      <c r="E350" s="10">
        <f t="shared" si="22"/>
        <v>2.2677724524951253</v>
      </c>
      <c r="F350" s="10"/>
      <c r="G350">
        <f t="shared" si="23"/>
        <v>1924.3296534270009</v>
      </c>
      <c r="H350" s="2">
        <f>data_BH_AER2019!B349</f>
        <v>55.895000000000003</v>
      </c>
      <c r="I350" s="2">
        <f t="shared" si="25"/>
        <v>1676.8500000000001</v>
      </c>
      <c r="J350">
        <f t="shared" si="24"/>
        <v>-0.39154459395028679</v>
      </c>
    </row>
    <row r="351" spans="1:10" ht="15">
      <c r="A351" s="1">
        <v>31747</v>
      </c>
      <c r="B351">
        <v>842.78899999999999</v>
      </c>
      <c r="C351" s="3">
        <v>3215.335</v>
      </c>
      <c r="D351">
        <v>1592.5119999999999</v>
      </c>
      <c r="E351" s="10">
        <f t="shared" si="22"/>
        <v>2.2677724524951253</v>
      </c>
      <c r="F351" s="10"/>
      <c r="G351">
        <f t="shared" si="23"/>
        <v>1911.2536774659141</v>
      </c>
      <c r="H351" s="2">
        <f>data_BH_AER2019!B350</f>
        <v>56.113</v>
      </c>
      <c r="I351" s="2">
        <f t="shared" si="25"/>
        <v>1683.3899999999999</v>
      </c>
      <c r="J351">
        <f t="shared" si="24"/>
        <v>-0.77979401622607247</v>
      </c>
    </row>
    <row r="352" spans="1:10" ht="15">
      <c r="A352" s="1">
        <v>31778</v>
      </c>
      <c r="B352">
        <v>847.93899999999996</v>
      </c>
      <c r="C352" s="3">
        <v>1586.0129999999999</v>
      </c>
      <c r="D352">
        <v>1586.0129999999999</v>
      </c>
      <c r="E352" s="10">
        <f t="shared" si="22"/>
        <v>2.2677724524951253</v>
      </c>
      <c r="F352" s="10"/>
      <c r="G352">
        <f t="shared" si="23"/>
        <v>1922.932705596264</v>
      </c>
      <c r="H352" s="2">
        <f>data_BH_AER2019!B351</f>
        <v>55.476999999999997</v>
      </c>
      <c r="I352" s="2">
        <f t="shared" si="25"/>
        <v>1664.31</v>
      </c>
      <c r="J352">
        <f t="shared" si="24"/>
        <v>0.69378029632764449</v>
      </c>
    </row>
    <row r="353" spans="1:10" ht="15">
      <c r="A353" s="1">
        <v>31809</v>
      </c>
      <c r="B353">
        <v>848.56700000000001</v>
      </c>
      <c r="C353" s="3">
        <v>1563.37</v>
      </c>
      <c r="D353">
        <v>1563.37</v>
      </c>
      <c r="E353" s="10">
        <f t="shared" si="22"/>
        <v>2.2677724524951253</v>
      </c>
      <c r="F353" s="10"/>
      <c r="G353">
        <f t="shared" si="23"/>
        <v>1924.3568666964309</v>
      </c>
      <c r="H353" s="2">
        <f>data_BH_AER2019!B352</f>
        <v>54.750999999999998</v>
      </c>
      <c r="I353" s="2">
        <f t="shared" si="25"/>
        <v>1642.53</v>
      </c>
      <c r="J353">
        <f t="shared" si="24"/>
        <v>8.5570662927392391E-2</v>
      </c>
    </row>
    <row r="354" spans="1:10" ht="15">
      <c r="A354" s="1">
        <v>31837</v>
      </c>
      <c r="B354">
        <v>852.43799999999999</v>
      </c>
      <c r="C354" s="3">
        <v>3114.4180000000001</v>
      </c>
      <c r="D354">
        <v>1556.69</v>
      </c>
      <c r="E354" s="10">
        <f t="shared" si="22"/>
        <v>2.2677724524951253</v>
      </c>
      <c r="F354" s="10"/>
      <c r="G354">
        <f t="shared" si="23"/>
        <v>1933.1354138600395</v>
      </c>
      <c r="H354" s="2">
        <f>data_BH_AER2019!B353</f>
        <v>54.021999999999998</v>
      </c>
      <c r="I354" s="2">
        <f t="shared" si="25"/>
        <v>1620.6599999999999</v>
      </c>
      <c r="J354">
        <f t="shared" si="24"/>
        <v>0.53445277490266019</v>
      </c>
    </row>
    <row r="355" spans="1:10" ht="15">
      <c r="A355" s="1">
        <v>31868</v>
      </c>
      <c r="B355">
        <v>850.94</v>
      </c>
      <c r="C355" s="3">
        <v>1539.2470000000001</v>
      </c>
      <c r="D355">
        <v>1539.2470000000001</v>
      </c>
      <c r="E355" s="10">
        <f t="shared" si="22"/>
        <v>2.2677724524951253</v>
      </c>
      <c r="F355" s="10"/>
      <c r="G355">
        <f t="shared" si="23"/>
        <v>1929.738290726202</v>
      </c>
      <c r="H355" s="2">
        <f>data_BH_AER2019!B354</f>
        <v>54.61</v>
      </c>
      <c r="I355" s="2">
        <f t="shared" si="25"/>
        <v>1638.3</v>
      </c>
      <c r="J355">
        <f t="shared" si="24"/>
        <v>-0.20961356076151491</v>
      </c>
    </row>
    <row r="356" spans="1:10" ht="15">
      <c r="A356" s="1">
        <v>31898</v>
      </c>
      <c r="B356">
        <v>849.83199999999999</v>
      </c>
      <c r="C356" s="3">
        <v>1541.7460000000001</v>
      </c>
      <c r="D356">
        <v>1541.7460000000001</v>
      </c>
      <c r="E356" s="10">
        <f t="shared" si="22"/>
        <v>2.2677724524951253</v>
      </c>
      <c r="F356" s="10"/>
      <c r="G356">
        <f t="shared" si="23"/>
        <v>1927.2255988488373</v>
      </c>
      <c r="H356" s="2">
        <f>data_BH_AER2019!B355</f>
        <v>55.381</v>
      </c>
      <c r="I356" s="2">
        <f t="shared" si="25"/>
        <v>1661.43</v>
      </c>
      <c r="J356">
        <f t="shared" si="24"/>
        <v>-0.15337190242108645</v>
      </c>
    </row>
    <row r="357" spans="1:10" ht="15">
      <c r="A357" s="1">
        <v>31929</v>
      </c>
      <c r="B357">
        <v>854.78499999999997</v>
      </c>
      <c r="C357" s="3">
        <v>3131.3319999999999</v>
      </c>
      <c r="D357">
        <v>1547.96</v>
      </c>
      <c r="E357" s="10">
        <f t="shared" si="22"/>
        <v>2.2677724524951253</v>
      </c>
      <c r="F357" s="10"/>
      <c r="G357">
        <f t="shared" si="23"/>
        <v>1938.4578758060456</v>
      </c>
      <c r="H357" s="2">
        <f>data_BH_AER2019!B356</f>
        <v>55.2</v>
      </c>
      <c r="I357" s="2">
        <f t="shared" si="25"/>
        <v>1656</v>
      </c>
      <c r="J357">
        <f t="shared" si="24"/>
        <v>0.67606080046756956</v>
      </c>
    </row>
    <row r="358" spans="1:10" ht="15">
      <c r="A358" s="1">
        <v>31959</v>
      </c>
      <c r="B358">
        <v>853.76199999999994</v>
      </c>
      <c r="C358" s="3">
        <v>1558.4760000000001</v>
      </c>
      <c r="D358">
        <v>1558.4760000000001</v>
      </c>
      <c r="E358" s="10">
        <f t="shared" si="22"/>
        <v>2.2677724524951253</v>
      </c>
      <c r="F358" s="10"/>
      <c r="G358">
        <f t="shared" si="23"/>
        <v>1936.137944587143</v>
      </c>
      <c r="H358" s="2">
        <f>data_BH_AER2019!B357</f>
        <v>57.664999999999999</v>
      </c>
      <c r="I358" s="2">
        <f t="shared" si="25"/>
        <v>1729.95</v>
      </c>
      <c r="J358">
        <f t="shared" si="24"/>
        <v>-0.14009246490957963</v>
      </c>
    </row>
    <row r="359" spans="1:10" ht="15">
      <c r="A359" s="1">
        <v>31990</v>
      </c>
      <c r="B359">
        <v>864.44600000000003</v>
      </c>
      <c r="C359" s="3">
        <v>1592.0050000000001</v>
      </c>
      <c r="D359">
        <v>1592.0050000000001</v>
      </c>
      <c r="E359" s="10">
        <f t="shared" si="22"/>
        <v>2.2677724524951253</v>
      </c>
      <c r="F359" s="10"/>
      <c r="G359">
        <f t="shared" si="23"/>
        <v>1960.3668254696011</v>
      </c>
      <c r="H359" s="2">
        <f>data_BH_AER2019!B358</f>
        <v>58.39</v>
      </c>
      <c r="I359" s="2">
        <f t="shared" si="25"/>
        <v>1751.7</v>
      </c>
      <c r="J359">
        <f t="shared" si="24"/>
        <v>1.4005538242410498</v>
      </c>
    </row>
    <row r="360" spans="1:10" ht="15">
      <c r="A360" s="1">
        <v>32021</v>
      </c>
      <c r="B360">
        <v>871.05399999999997</v>
      </c>
      <c r="C360" s="3">
        <v>3288.6320000000001</v>
      </c>
      <c r="D360">
        <v>1605.7049999999999</v>
      </c>
      <c r="E360" s="10">
        <f t="shared" si="22"/>
        <v>2.2677724524951253</v>
      </c>
      <c r="F360" s="10"/>
      <c r="G360">
        <f t="shared" si="23"/>
        <v>1975.3522658356887</v>
      </c>
      <c r="H360" s="2">
        <f>data_BH_AER2019!B359</f>
        <v>57.786999999999999</v>
      </c>
      <c r="I360" s="2">
        <f t="shared" si="25"/>
        <v>1733.61</v>
      </c>
      <c r="J360">
        <f t="shared" si="24"/>
        <v>0.8554798405028079</v>
      </c>
    </row>
    <row r="361" spans="1:10" ht="15">
      <c r="A361" s="1">
        <v>32051</v>
      </c>
      <c r="B361">
        <v>891.54600000000005</v>
      </c>
      <c r="C361" s="3">
        <v>1609.9770000000001</v>
      </c>
      <c r="D361">
        <v>1609.9770000000001</v>
      </c>
      <c r="E361" s="10">
        <f t="shared" si="22"/>
        <v>2.2677724524951253</v>
      </c>
      <c r="F361" s="10"/>
      <c r="G361">
        <f t="shared" si="23"/>
        <v>2021.823458932219</v>
      </c>
      <c r="H361" s="2">
        <f>data_BH_AER2019!B360</f>
        <v>58.012</v>
      </c>
      <c r="I361" s="2">
        <f t="shared" si="25"/>
        <v>1740.3600000000001</v>
      </c>
      <c r="J361">
        <f t="shared" si="24"/>
        <v>2.6806025055537415</v>
      </c>
    </row>
    <row r="362" spans="1:10" ht="15">
      <c r="A362" s="1">
        <v>32082</v>
      </c>
      <c r="B362">
        <v>902.18399999999997</v>
      </c>
      <c r="C362" s="3">
        <v>1634.9480000000001</v>
      </c>
      <c r="D362">
        <v>1634.9480000000001</v>
      </c>
      <c r="E362" s="10">
        <f t="shared" si="22"/>
        <v>2.2677724524951253</v>
      </c>
      <c r="F362" s="10"/>
      <c r="G362">
        <f t="shared" si="23"/>
        <v>2045.948022281862</v>
      </c>
      <c r="H362" s="2">
        <f>data_BH_AER2019!B361</f>
        <v>57.540999999999997</v>
      </c>
      <c r="I362" s="2">
        <f t="shared" si="25"/>
        <v>1726.23</v>
      </c>
      <c r="J362">
        <f t="shared" si="24"/>
        <v>1.3861823616747706</v>
      </c>
    </row>
    <row r="363" spans="1:10" ht="15">
      <c r="A363" s="1">
        <v>32112</v>
      </c>
      <c r="B363">
        <v>889.64300000000003</v>
      </c>
      <c r="C363" s="3">
        <v>3304.46</v>
      </c>
      <c r="D363">
        <v>1607.451</v>
      </c>
      <c r="E363" s="10">
        <f>$E$364</f>
        <v>2.2677724524951253</v>
      </c>
      <c r="F363" s="10"/>
      <c r="G363">
        <f t="shared" si="23"/>
        <v>2017.5078879551209</v>
      </c>
      <c r="H363" s="2">
        <f>data_BH_AER2019!B362</f>
        <v>57.612000000000002</v>
      </c>
      <c r="I363" s="2">
        <f t="shared" si="25"/>
        <v>1728.3600000000001</v>
      </c>
      <c r="J363">
        <f t="shared" si="24"/>
        <v>-1.6475286796510977</v>
      </c>
    </row>
    <row r="364" spans="1:10" ht="15">
      <c r="A364" s="1">
        <v>32143</v>
      </c>
      <c r="B364">
        <v>888.303</v>
      </c>
      <c r="C364" s="3">
        <v>3621.6190000000001</v>
      </c>
      <c r="D364">
        <v>1596.9939999999999</v>
      </c>
      <c r="E364" s="10">
        <f>C364/D364</f>
        <v>2.2677724524951253</v>
      </c>
      <c r="F364" s="10"/>
      <c r="G364">
        <f t="shared" si="23"/>
        <v>2014.4690728687772</v>
      </c>
      <c r="H364" s="2">
        <f>data_BH_AER2019!B363</f>
        <v>56.755000000000003</v>
      </c>
      <c r="I364" s="2">
        <f t="shared" si="25"/>
        <v>1702.65</v>
      </c>
      <c r="J364">
        <f t="shared" si="24"/>
        <v>-0.17582072521602413</v>
      </c>
    </row>
    <row r="365" spans="1:10" ht="15">
      <c r="A365" s="1">
        <v>32174</v>
      </c>
      <c r="B365">
        <v>892.16700000000003</v>
      </c>
      <c r="C365" s="3">
        <v>3556.2939999999999</v>
      </c>
      <c r="D365">
        <v>1575.694</v>
      </c>
      <c r="E365" s="10">
        <f t="shared" ref="E365:E428" si="26">C365/D365</f>
        <v>2.2569699446719986</v>
      </c>
      <c r="F365" s="10"/>
      <c r="G365">
        <f t="shared" si="23"/>
        <v>2013.594104628183</v>
      </c>
      <c r="H365" s="2">
        <f>data_BH_AER2019!B364</f>
        <v>56.884</v>
      </c>
      <c r="I365" s="2">
        <f t="shared" si="25"/>
        <v>1706.52</v>
      </c>
      <c r="J365">
        <f t="shared" si="24"/>
        <v>-5.1388614253908386E-2</v>
      </c>
    </row>
    <row r="366" spans="1:10" ht="15">
      <c r="A366" s="1">
        <v>32203</v>
      </c>
      <c r="B366">
        <v>898.94100000000003</v>
      </c>
      <c r="C366" s="3">
        <v>3480.6109999999999</v>
      </c>
      <c r="D366">
        <v>1559.2670000000001</v>
      </c>
      <c r="E366" s="10">
        <f t="shared" si="26"/>
        <v>2.2322097498375837</v>
      </c>
      <c r="F366" s="10"/>
      <c r="G366">
        <f t="shared" si="23"/>
        <v>2006.6248647287473</v>
      </c>
      <c r="H366" s="2">
        <f>data_BH_AER2019!B365</f>
        <v>57.283999999999999</v>
      </c>
      <c r="I366" s="2">
        <f t="shared" si="25"/>
        <v>1718.52</v>
      </c>
      <c r="J366">
        <f t="shared" si="24"/>
        <v>-0.40838899628692932</v>
      </c>
    </row>
    <row r="367" spans="1:10" ht="15">
      <c r="A367" s="1">
        <v>32234</v>
      </c>
      <c r="B367">
        <v>904.63499999999999</v>
      </c>
      <c r="C367" s="3">
        <v>3505.8139999999999</v>
      </c>
      <c r="D367">
        <v>1578.298</v>
      </c>
      <c r="E367" s="10">
        <f t="shared" si="26"/>
        <v>2.2212623978488217</v>
      </c>
      <c r="F367" s="10"/>
      <c r="G367">
        <f t="shared" si="23"/>
        <v>2009.4317092779688</v>
      </c>
      <c r="H367" s="2">
        <f>data_BH_AER2019!B366</f>
        <v>57.634999999999998</v>
      </c>
      <c r="I367" s="2">
        <f t="shared" si="25"/>
        <v>1729.05</v>
      </c>
      <c r="J367">
        <f t="shared" si="24"/>
        <v>0.16332917564075619</v>
      </c>
    </row>
    <row r="368" spans="1:10" ht="15">
      <c r="A368" s="1">
        <v>32264</v>
      </c>
      <c r="B368">
        <v>907.61400000000003</v>
      </c>
      <c r="C368" s="3">
        <v>3591.6590000000001</v>
      </c>
      <c r="D368">
        <v>1613.78</v>
      </c>
      <c r="E368" s="10">
        <f t="shared" si="26"/>
        <v>2.2256187336563844</v>
      </c>
      <c r="F368" s="10"/>
      <c r="G368">
        <f t="shared" si="23"/>
        <v>2020.0027213288058</v>
      </c>
      <c r="H368" s="2">
        <f>data_BH_AER2019!B367</f>
        <v>57.259</v>
      </c>
      <c r="I368" s="2">
        <f t="shared" si="25"/>
        <v>1717.77</v>
      </c>
      <c r="J368">
        <f t="shared" si="24"/>
        <v>0.61137688619976283</v>
      </c>
    </row>
    <row r="369" spans="1:10" ht="15">
      <c r="A369" s="1">
        <v>32295</v>
      </c>
      <c r="B369">
        <v>908.91399999999999</v>
      </c>
      <c r="C369" s="3">
        <v>3595.848</v>
      </c>
      <c r="D369">
        <v>1611.809</v>
      </c>
      <c r="E369" s="10">
        <f t="shared" si="26"/>
        <v>2.2309392738221465</v>
      </c>
      <c r="F369" s="10"/>
      <c r="G369">
        <f t="shared" si="23"/>
        <v>2027.7319391267824</v>
      </c>
      <c r="H369" s="2">
        <f>data_BH_AER2019!B368</f>
        <v>57.021999999999998</v>
      </c>
      <c r="I369" s="2">
        <f t="shared" si="25"/>
        <v>1710.6599999999999</v>
      </c>
      <c r="J369">
        <f t="shared" si="24"/>
        <v>0.4499565016257483</v>
      </c>
    </row>
    <row r="370" spans="1:10" ht="15">
      <c r="A370" s="1">
        <v>32325</v>
      </c>
      <c r="B370">
        <v>900.83399999999995</v>
      </c>
      <c r="C370" s="3">
        <v>3676.1950000000002</v>
      </c>
      <c r="D370">
        <v>1629.1189999999999</v>
      </c>
      <c r="E370" s="10">
        <f t="shared" si="26"/>
        <v>2.2565540025007382</v>
      </c>
      <c r="F370" s="10"/>
      <c r="G370">
        <f t="shared" si="23"/>
        <v>2032.7805682887499</v>
      </c>
      <c r="H370" s="2">
        <f>data_BH_AER2019!B369</f>
        <v>57.326999999999998</v>
      </c>
      <c r="I370" s="2">
        <f t="shared" si="25"/>
        <v>1719.81</v>
      </c>
      <c r="J370">
        <f t="shared" si="24"/>
        <v>0.29512756257628536</v>
      </c>
    </row>
    <row r="371" spans="1:10" ht="15">
      <c r="A371" s="1">
        <v>32356</v>
      </c>
      <c r="B371">
        <v>885.70899999999995</v>
      </c>
      <c r="C371" s="3">
        <v>3678.0369999999998</v>
      </c>
      <c r="D371">
        <v>1623.519</v>
      </c>
      <c r="E371" s="10">
        <f t="shared" si="26"/>
        <v>2.2654721010348506</v>
      </c>
      <c r="F371" s="10"/>
      <c r="G371">
        <f t="shared" si="23"/>
        <v>2006.5490291354763</v>
      </c>
      <c r="H371" s="2">
        <f>data_BH_AER2019!B370</f>
        <v>58.457000000000001</v>
      </c>
      <c r="I371" s="2">
        <f t="shared" si="25"/>
        <v>1753.71</v>
      </c>
      <c r="J371">
        <f t="shared" si="24"/>
        <v>-1.5252579734548362</v>
      </c>
    </row>
    <row r="372" spans="1:10" ht="15">
      <c r="A372" s="1">
        <v>32387</v>
      </c>
      <c r="B372">
        <v>883.21900000000005</v>
      </c>
      <c r="C372" s="3">
        <v>3670.8020000000001</v>
      </c>
      <c r="D372">
        <v>1628.393</v>
      </c>
      <c r="E372" s="10">
        <f t="shared" si="26"/>
        <v>2.2542482066675551</v>
      </c>
      <c r="F372" s="10"/>
      <c r="G372">
        <f t="shared" si="23"/>
        <v>1990.9948468447114</v>
      </c>
      <c r="H372" s="2">
        <f>data_BH_AER2019!B371</f>
        <v>58.944000000000003</v>
      </c>
      <c r="I372" s="2">
        <f t="shared" si="25"/>
        <v>1768.3200000000002</v>
      </c>
      <c r="J372">
        <f t="shared" si="24"/>
        <v>-0.88693012475066324</v>
      </c>
    </row>
    <row r="373" spans="1:10" ht="15">
      <c r="A373" s="1">
        <v>32417</v>
      </c>
      <c r="B373">
        <v>895.58900000000006</v>
      </c>
      <c r="C373" s="3">
        <v>3680.1370000000002</v>
      </c>
      <c r="D373">
        <v>1630.425</v>
      </c>
      <c r="E373" s="10">
        <f t="shared" si="26"/>
        <v>2.2571642363187516</v>
      </c>
      <c r="F373" s="10"/>
      <c r="G373">
        <f t="shared" si="23"/>
        <v>2021.4914612404746</v>
      </c>
      <c r="H373" s="2">
        <f>data_BH_AER2019!B372</f>
        <v>60.523000000000003</v>
      </c>
      <c r="I373" s="2">
        <f t="shared" si="25"/>
        <v>1815.69</v>
      </c>
      <c r="J373">
        <f t="shared" si="24"/>
        <v>1.7246094822070166</v>
      </c>
    </row>
    <row r="374" spans="1:10" ht="15">
      <c r="A374" s="1">
        <v>32448</v>
      </c>
      <c r="B374">
        <v>895.68700000000001</v>
      </c>
      <c r="C374" s="3">
        <v>3639.67</v>
      </c>
      <c r="D374">
        <v>1631.2750000000001</v>
      </c>
      <c r="E374" s="10">
        <f t="shared" si="26"/>
        <v>2.2311811313236576</v>
      </c>
      <c r="F374" s="10"/>
      <c r="G374">
        <f t="shared" si="23"/>
        <v>1998.439933971893</v>
      </c>
      <c r="H374" s="2">
        <f>data_BH_AER2019!B373</f>
        <v>61.008000000000003</v>
      </c>
      <c r="I374" s="2">
        <f t="shared" si="25"/>
        <v>1830.24</v>
      </c>
      <c r="J374">
        <f t="shared" si="24"/>
        <v>-1.2695739508716573</v>
      </c>
    </row>
    <row r="375" spans="1:10" ht="15">
      <c r="A375" s="1">
        <v>32478</v>
      </c>
      <c r="B375">
        <v>889.87400000000002</v>
      </c>
      <c r="C375" s="3">
        <v>3566.6410000000001</v>
      </c>
      <c r="D375">
        <v>1597.232</v>
      </c>
      <c r="E375" s="10">
        <f t="shared" si="26"/>
        <v>2.2330137387680686</v>
      </c>
      <c r="F375" s="10"/>
      <c r="G375">
        <f t="shared" si="23"/>
        <v>1987.1008677724963</v>
      </c>
      <c r="H375" s="2">
        <f>data_BH_AER2019!B374</f>
        <v>61.238</v>
      </c>
      <c r="I375" s="2">
        <f t="shared" si="25"/>
        <v>1837.1399999999999</v>
      </c>
      <c r="J375">
        <f t="shared" si="24"/>
        <v>-0.61953985266395184</v>
      </c>
    </row>
    <row r="376" spans="1:10" ht="15">
      <c r="A376" s="1">
        <v>32509</v>
      </c>
      <c r="B376">
        <v>895.43100000000004</v>
      </c>
      <c r="C376" s="3">
        <v>3627.913</v>
      </c>
      <c r="D376">
        <v>1620.242</v>
      </c>
      <c r="E376" s="10">
        <f t="shared" si="26"/>
        <v>2.239117983609856</v>
      </c>
      <c r="F376" s="10"/>
      <c r="G376">
        <f t="shared" si="23"/>
        <v>2004.975655181757</v>
      </c>
      <c r="H376" s="2">
        <f>data_BH_AER2019!B375</f>
        <v>58.396000000000001</v>
      </c>
      <c r="I376" s="2">
        <f t="shared" si="25"/>
        <v>1751.88</v>
      </c>
      <c r="J376">
        <f t="shared" si="24"/>
        <v>0.9729681684172552</v>
      </c>
    </row>
    <row r="377" spans="1:10" ht="15">
      <c r="A377" s="1">
        <v>32540</v>
      </c>
      <c r="B377">
        <v>896.73500000000001</v>
      </c>
      <c r="C377">
        <v>3578.9839999999999</v>
      </c>
      <c r="D377">
        <v>1601.01</v>
      </c>
      <c r="E377" s="10">
        <f t="shared" si="26"/>
        <v>2.2354538697447235</v>
      </c>
      <c r="F377" s="10"/>
      <c r="G377">
        <f t="shared" si="23"/>
        <v>2004.6097258855345</v>
      </c>
      <c r="H377" s="2">
        <f>data_BH_AER2019!B376</f>
        <v>57.917999999999999</v>
      </c>
      <c r="I377" s="2">
        <f t="shared" si="25"/>
        <v>1737.54</v>
      </c>
      <c r="J377">
        <f t="shared" si="24"/>
        <v>-2.0887806026809792E-2</v>
      </c>
    </row>
    <row r="378" spans="1:10" ht="15">
      <c r="A378" s="1">
        <v>32568</v>
      </c>
      <c r="B378">
        <v>892.79399999999998</v>
      </c>
      <c r="C378">
        <v>3522.12</v>
      </c>
      <c r="D378">
        <v>1568.4380000000001</v>
      </c>
      <c r="E378" s="10">
        <f t="shared" si="26"/>
        <v>2.2456227150834138</v>
      </c>
      <c r="F378" s="10"/>
      <c r="G378">
        <f t="shared" si="23"/>
        <v>2004.8784862901814</v>
      </c>
      <c r="H378" s="2">
        <f>data_BH_AER2019!B377</f>
        <v>58.335000000000001</v>
      </c>
      <c r="I378" s="2">
        <f t="shared" si="25"/>
        <v>1750.05</v>
      </c>
      <c r="J378">
        <f t="shared" si="24"/>
        <v>1.5467868633059097E-2</v>
      </c>
    </row>
    <row r="379" spans="1:10" ht="15">
      <c r="A379" s="1">
        <v>32599</v>
      </c>
      <c r="B379">
        <v>907.60500000000002</v>
      </c>
      <c r="C379">
        <v>3556.7739999999999</v>
      </c>
      <c r="D379">
        <v>1595.6469999999999</v>
      </c>
      <c r="E379" s="10">
        <f t="shared" si="26"/>
        <v>2.2290481541343419</v>
      </c>
      <c r="F379" s="10"/>
      <c r="G379">
        <f t="shared" si="23"/>
        <v>2023.0952499330995</v>
      </c>
      <c r="H379" s="2">
        <f>data_BH_AER2019!B378</f>
        <v>58.777000000000001</v>
      </c>
      <c r="I379" s="2">
        <f t="shared" si="25"/>
        <v>1763.31</v>
      </c>
      <c r="J379">
        <f t="shared" si="24"/>
        <v>1.0409281816472711</v>
      </c>
    </row>
    <row r="380" spans="1:10" ht="15">
      <c r="A380" s="1">
        <v>32629</v>
      </c>
      <c r="B380">
        <v>916.01700000000005</v>
      </c>
      <c r="C380">
        <v>3610.0729999999999</v>
      </c>
      <c r="D380">
        <v>1622.604</v>
      </c>
      <c r="E380" s="10">
        <f t="shared" si="26"/>
        <v>2.2248638608064568</v>
      </c>
      <c r="F380" s="10"/>
      <c r="G380">
        <f t="shared" si="23"/>
        <v>2038.0131191843482</v>
      </c>
      <c r="H380" s="2">
        <f>data_BH_AER2019!B379</f>
        <v>58.636000000000003</v>
      </c>
      <c r="I380" s="2">
        <f t="shared" si="25"/>
        <v>1759.0800000000002</v>
      </c>
      <c r="J380">
        <f t="shared" si="24"/>
        <v>0.84601512219908603</v>
      </c>
    </row>
    <row r="381" spans="1:10" ht="15">
      <c r="A381" s="1">
        <v>32660</v>
      </c>
      <c r="B381">
        <v>902.98599999999999</v>
      </c>
      <c r="C381">
        <v>3583.4780000000001</v>
      </c>
      <c r="D381">
        <v>1607.664</v>
      </c>
      <c r="E381" s="10">
        <f t="shared" si="26"/>
        <v>2.2289968550642425</v>
      </c>
      <c r="F381" s="10"/>
      <c r="G381">
        <f t="shared" si="23"/>
        <v>2012.7529541670401</v>
      </c>
      <c r="H381" s="2">
        <f>data_BH_AER2019!B380</f>
        <v>58.723999999999997</v>
      </c>
      <c r="I381" s="2">
        <f t="shared" si="25"/>
        <v>1761.7199999999998</v>
      </c>
      <c r="J381">
        <f t="shared" si="24"/>
        <v>-1.4359872784244065</v>
      </c>
    </row>
    <row r="382" spans="1:10" ht="15">
      <c r="A382" s="1">
        <v>32690</v>
      </c>
      <c r="B382">
        <v>907.58199999999999</v>
      </c>
      <c r="C382">
        <v>3666.0569999999998</v>
      </c>
      <c r="D382">
        <v>1648.9010000000001</v>
      </c>
      <c r="E382" s="10">
        <f t="shared" si="26"/>
        <v>2.2233336021992827</v>
      </c>
      <c r="F382" s="10"/>
      <c r="G382">
        <f t="shared" si="23"/>
        <v>2017.8575573512294</v>
      </c>
      <c r="H382" s="2">
        <f>data_BH_AER2019!B381</f>
        <v>59.189</v>
      </c>
      <c r="I382" s="2">
        <f t="shared" si="25"/>
        <v>1775.67</v>
      </c>
      <c r="J382">
        <f t="shared" si="24"/>
        <v>0.28975110597536913</v>
      </c>
    </row>
    <row r="383" spans="1:10" ht="15">
      <c r="A383" s="1">
        <v>32721</v>
      </c>
      <c r="B383">
        <v>916.35199999999998</v>
      </c>
      <c r="C383">
        <v>3705.623</v>
      </c>
      <c r="D383">
        <v>1654.432</v>
      </c>
      <c r="E383" s="10">
        <f t="shared" si="26"/>
        <v>2.2398158401191468</v>
      </c>
      <c r="F383" s="10"/>
      <c r="G383">
        <f t="shared" si="23"/>
        <v>2052.4597247248603</v>
      </c>
      <c r="H383" s="2">
        <f>data_BH_AER2019!B382</f>
        <v>60.005000000000003</v>
      </c>
      <c r="I383" s="2">
        <f t="shared" si="25"/>
        <v>1800.15</v>
      </c>
      <c r="J383">
        <f t="shared" si="24"/>
        <v>1.9486823212438622</v>
      </c>
    </row>
    <row r="384" spans="1:10" ht="15">
      <c r="A384" s="1">
        <v>32752</v>
      </c>
      <c r="B384">
        <v>912.01900000000001</v>
      </c>
      <c r="C384">
        <v>3714.752</v>
      </c>
      <c r="D384">
        <v>1667.4079999999999</v>
      </c>
      <c r="E384" s="10">
        <f t="shared" si="26"/>
        <v>2.2278602477617957</v>
      </c>
      <c r="F384" s="10"/>
      <c r="G384">
        <f t="shared" si="23"/>
        <v>2031.8508753034653</v>
      </c>
      <c r="H384" s="2">
        <f>data_BH_AER2019!B383</f>
        <v>60.142000000000003</v>
      </c>
      <c r="I384" s="2">
        <f t="shared" si="25"/>
        <v>1804.26</v>
      </c>
      <c r="J384">
        <f t="shared" si="24"/>
        <v>-1.1448406755767577</v>
      </c>
    </row>
    <row r="385" spans="1:10" ht="15">
      <c r="A385" s="1">
        <v>32782</v>
      </c>
      <c r="B385">
        <v>914.28099999999995</v>
      </c>
      <c r="C385">
        <v>3691.5949999999998</v>
      </c>
      <c r="D385">
        <v>1657.962</v>
      </c>
      <c r="E385" s="10">
        <f t="shared" si="26"/>
        <v>2.2265860134309472</v>
      </c>
      <c r="F385" s="10"/>
      <c r="G385">
        <f t="shared" si="23"/>
        <v>2035.7252869456597</v>
      </c>
      <c r="H385" s="2">
        <f>data_BH_AER2019!B384</f>
        <v>60.582000000000001</v>
      </c>
      <c r="I385" s="2">
        <f t="shared" si="25"/>
        <v>1817.46</v>
      </c>
      <c r="J385">
        <f t="shared" si="24"/>
        <v>0.21473688061556789</v>
      </c>
    </row>
    <row r="386" spans="1:10" ht="15">
      <c r="A386" s="1">
        <v>32813</v>
      </c>
      <c r="B386">
        <v>930.49599999999998</v>
      </c>
      <c r="C386">
        <v>3708.7350000000001</v>
      </c>
      <c r="D386">
        <v>1663.1569999999999</v>
      </c>
      <c r="E386" s="10">
        <f t="shared" si="26"/>
        <v>2.2299368009153677</v>
      </c>
      <c r="F386" s="10"/>
      <c r="G386">
        <f t="shared" si="23"/>
        <v>2074.947273504546</v>
      </c>
      <c r="H386" s="2">
        <f>data_BH_AER2019!B385</f>
        <v>61.436999999999998</v>
      </c>
      <c r="I386" s="2">
        <f t="shared" si="25"/>
        <v>1843.11</v>
      </c>
      <c r="J386">
        <f t="shared" si="24"/>
        <v>2.1580660129458877</v>
      </c>
    </row>
    <row r="387" spans="1:10" ht="15">
      <c r="A387" s="1">
        <v>32843</v>
      </c>
      <c r="B387">
        <v>921.14800000000002</v>
      </c>
      <c r="C387">
        <v>3619.5410000000002</v>
      </c>
      <c r="D387">
        <v>1581.4190000000001</v>
      </c>
      <c r="E387" s="10">
        <f t="shared" si="26"/>
        <v>2.2887931661375007</v>
      </c>
      <c r="F387" s="10"/>
      <c r="G387">
        <f t="shared" ref="G387:G450" si="27">E387*B387</f>
        <v>2108.3172474012267</v>
      </c>
      <c r="H387" s="2">
        <f>data_BH_AER2019!B386</f>
        <v>61.06</v>
      </c>
      <c r="I387" s="2">
        <f t="shared" si="25"/>
        <v>1831.8000000000002</v>
      </c>
      <c r="J387">
        <f t="shared" si="24"/>
        <v>1.8105253564182646</v>
      </c>
    </row>
    <row r="388" spans="1:10" ht="15">
      <c r="A388" s="1">
        <v>32874</v>
      </c>
      <c r="B388">
        <v>929.60299999999995</v>
      </c>
      <c r="C388">
        <v>3657.973</v>
      </c>
      <c r="D388">
        <v>1629.6869999999999</v>
      </c>
      <c r="E388" s="10">
        <f t="shared" si="26"/>
        <v>2.2445862303620268</v>
      </c>
      <c r="F388" s="10"/>
      <c r="G388">
        <f t="shared" si="27"/>
        <v>2086.5740935032309</v>
      </c>
      <c r="H388" s="2">
        <f>data_BH_AER2019!B387</f>
        <v>60.749000000000002</v>
      </c>
      <c r="I388" s="2">
        <f t="shared" si="25"/>
        <v>1822.47</v>
      </c>
      <c r="J388">
        <f t="shared" ref="J388:J451" si="28">100*(G388-G387)/I387</f>
        <v>-1.1869829620043593</v>
      </c>
    </row>
    <row r="389" spans="1:10" ht="15">
      <c r="A389" s="1">
        <v>32905</v>
      </c>
      <c r="B389">
        <v>920.35299999999995</v>
      </c>
      <c r="C389">
        <v>3673.2049999999999</v>
      </c>
      <c r="D389">
        <v>1634.646</v>
      </c>
      <c r="E389" s="10">
        <f t="shared" si="26"/>
        <v>2.2470950897013786</v>
      </c>
      <c r="F389" s="10"/>
      <c r="G389">
        <f t="shared" si="27"/>
        <v>2068.1207070919327</v>
      </c>
      <c r="H389" s="2">
        <f>data_BH_AER2019!B388</f>
        <v>61.006</v>
      </c>
      <c r="I389" s="2">
        <f t="shared" si="25"/>
        <v>1830.18</v>
      </c>
      <c r="J389">
        <f t="shared" si="28"/>
        <v>-1.0125481577912501</v>
      </c>
    </row>
    <row r="390" spans="1:10" ht="15">
      <c r="A390" s="1">
        <v>32933</v>
      </c>
      <c r="B390">
        <v>953.12400000000002</v>
      </c>
      <c r="C390">
        <v>3698.5569999999998</v>
      </c>
      <c r="D390">
        <v>1641.913</v>
      </c>
      <c r="E390" s="10">
        <f t="shared" si="26"/>
        <v>2.25259011896489</v>
      </c>
      <c r="F390" s="10"/>
      <c r="G390">
        <f t="shared" si="27"/>
        <v>2146.9977045482919</v>
      </c>
      <c r="H390" s="2">
        <f>data_BH_AER2019!B389</f>
        <v>61.832000000000001</v>
      </c>
      <c r="I390" s="2">
        <f t="shared" si="25"/>
        <v>1854.96</v>
      </c>
      <c r="J390">
        <f t="shared" si="28"/>
        <v>4.3097945260225377</v>
      </c>
    </row>
    <row r="391" spans="1:10" ht="15">
      <c r="A391" s="1">
        <v>32964</v>
      </c>
      <c r="B391">
        <v>953.89</v>
      </c>
      <c r="C391">
        <v>3727.6579999999999</v>
      </c>
      <c r="D391">
        <v>1640.1880000000001</v>
      </c>
      <c r="E391" s="10">
        <f t="shared" si="26"/>
        <v>2.2727016659065908</v>
      </c>
      <c r="F391" s="10"/>
      <c r="G391">
        <f t="shared" si="27"/>
        <v>2167.907392091638</v>
      </c>
      <c r="H391" s="2">
        <f>data_BH_AER2019!B390</f>
        <v>61.465000000000003</v>
      </c>
      <c r="I391" s="2">
        <f t="shared" si="25"/>
        <v>1843.95</v>
      </c>
      <c r="J391">
        <f t="shared" si="28"/>
        <v>1.1272311825239401</v>
      </c>
    </row>
    <row r="392" spans="1:10" ht="15">
      <c r="A392" s="1">
        <v>32994</v>
      </c>
      <c r="B392">
        <v>968.72699999999998</v>
      </c>
      <c r="C392">
        <v>3806.8380000000002</v>
      </c>
      <c r="D392">
        <v>1671.5260000000001</v>
      </c>
      <c r="E392" s="10">
        <f t="shared" si="26"/>
        <v>2.2774626299561</v>
      </c>
      <c r="F392" s="10"/>
      <c r="G392">
        <f t="shared" si="27"/>
        <v>2206.2395411294829</v>
      </c>
      <c r="H392" s="2">
        <f>data_BH_AER2019!B391</f>
        <v>60.854999999999997</v>
      </c>
      <c r="I392" s="2">
        <f t="shared" si="25"/>
        <v>1825.6499999999999</v>
      </c>
      <c r="J392">
        <f t="shared" si="28"/>
        <v>2.0788063145879674</v>
      </c>
    </row>
    <row r="393" spans="1:10" ht="15">
      <c r="A393" s="1">
        <v>33025</v>
      </c>
      <c r="B393">
        <v>970.90099999999995</v>
      </c>
      <c r="C393">
        <v>3806.6619999999998</v>
      </c>
      <c r="D393">
        <v>1685.0329999999999</v>
      </c>
      <c r="E393" s="10">
        <f t="shared" si="26"/>
        <v>2.2591023439897024</v>
      </c>
      <c r="F393" s="10"/>
      <c r="G393">
        <f t="shared" si="27"/>
        <v>2193.3647248819461</v>
      </c>
      <c r="H393" s="2">
        <f>data_BH_AER2019!B392</f>
        <v>60.058999999999997</v>
      </c>
      <c r="I393" s="2">
        <f t="shared" si="25"/>
        <v>1801.77</v>
      </c>
      <c r="J393">
        <f t="shared" si="28"/>
        <v>-0.7052182098176939</v>
      </c>
    </row>
    <row r="394" spans="1:10" ht="15">
      <c r="A394" s="1">
        <v>33055</v>
      </c>
      <c r="B394">
        <v>966.13900000000001</v>
      </c>
      <c r="C394">
        <v>3805.1120000000001</v>
      </c>
      <c r="D394">
        <v>1709.0640000000001</v>
      </c>
      <c r="E394" s="10">
        <f t="shared" si="26"/>
        <v>2.2264303735846052</v>
      </c>
      <c r="F394" s="10"/>
      <c r="G394">
        <f t="shared" si="27"/>
        <v>2151.0412147046568</v>
      </c>
      <c r="H394" s="2">
        <f>data_BH_AER2019!B393</f>
        <v>60.168999999999997</v>
      </c>
      <c r="I394" s="2">
        <f t="shared" si="25"/>
        <v>1805.07</v>
      </c>
      <c r="J394">
        <f t="shared" si="28"/>
        <v>-2.3489962746238051</v>
      </c>
    </row>
    <row r="395" spans="1:10" ht="15">
      <c r="A395" s="1">
        <v>33086</v>
      </c>
      <c r="B395">
        <v>959.10599999999999</v>
      </c>
      <c r="C395">
        <v>3793.2530000000002</v>
      </c>
      <c r="D395">
        <v>1698.5250000000001</v>
      </c>
      <c r="E395" s="10">
        <f t="shared" si="26"/>
        <v>2.2332629781722377</v>
      </c>
      <c r="F395" s="10"/>
      <c r="G395">
        <f t="shared" si="27"/>
        <v>2141.935921942862</v>
      </c>
      <c r="H395" s="2">
        <f>data_BH_AER2019!B394</f>
        <v>56.545000000000002</v>
      </c>
      <c r="I395" s="2">
        <f t="shared" si="25"/>
        <v>1696.3500000000001</v>
      </c>
      <c r="J395">
        <f t="shared" si="28"/>
        <v>-0.50442879011865316</v>
      </c>
    </row>
    <row r="396" spans="1:10" ht="15">
      <c r="A396" s="1">
        <v>33117</v>
      </c>
      <c r="B396">
        <v>932.21600000000001</v>
      </c>
      <c r="C396">
        <v>3793.3890000000001</v>
      </c>
      <c r="D396">
        <v>1698.23</v>
      </c>
      <c r="E396" s="10">
        <f t="shared" si="26"/>
        <v>2.2337310022788435</v>
      </c>
      <c r="F396" s="10"/>
      <c r="G396">
        <f t="shared" si="27"/>
        <v>2082.3197800203743</v>
      </c>
      <c r="H396" s="2">
        <f>data_BH_AER2019!B395</f>
        <v>59.067</v>
      </c>
      <c r="I396" s="2">
        <f t="shared" ref="I396:I459" si="29">30*H396</f>
        <v>1772.01</v>
      </c>
      <c r="J396">
        <f t="shared" si="28"/>
        <v>-3.5143774529128842</v>
      </c>
    </row>
    <row r="397" spans="1:10" ht="15">
      <c r="A397" s="1">
        <v>33147</v>
      </c>
      <c r="B397">
        <v>935.67</v>
      </c>
      <c r="C397">
        <v>3784.4850000000001</v>
      </c>
      <c r="D397">
        <v>1674.4459999999999</v>
      </c>
      <c r="E397" s="10">
        <f t="shared" si="26"/>
        <v>2.2601415632394239</v>
      </c>
      <c r="F397" s="10"/>
      <c r="G397">
        <f t="shared" si="27"/>
        <v>2114.7466564762317</v>
      </c>
      <c r="H397" s="2">
        <f>data_BH_AER2019!B396</f>
        <v>59.436999999999998</v>
      </c>
      <c r="I397" s="2">
        <f t="shared" si="29"/>
        <v>1783.11</v>
      </c>
      <c r="J397">
        <f t="shared" si="28"/>
        <v>1.829948840912714</v>
      </c>
    </row>
    <row r="398" spans="1:10" ht="15">
      <c r="A398" s="1">
        <v>33178</v>
      </c>
      <c r="B398">
        <v>924.74400000000003</v>
      </c>
      <c r="C398">
        <v>3743.3560000000002</v>
      </c>
      <c r="D398">
        <v>1653.864</v>
      </c>
      <c r="E398" s="10">
        <f t="shared" si="26"/>
        <v>2.2634001344729677</v>
      </c>
      <c r="F398" s="10"/>
      <c r="G398">
        <f t="shared" si="27"/>
        <v>2093.06569395307</v>
      </c>
      <c r="H398" s="2">
        <f>data_BH_AER2019!B397</f>
        <v>60.271000000000001</v>
      </c>
      <c r="I398" s="2">
        <f t="shared" si="29"/>
        <v>1808.13</v>
      </c>
      <c r="J398">
        <f t="shared" si="28"/>
        <v>-1.2159071803288481</v>
      </c>
    </row>
    <row r="399" spans="1:10" ht="15">
      <c r="A399" s="1">
        <v>33208</v>
      </c>
      <c r="B399">
        <v>908.38699999999994</v>
      </c>
      <c r="C399">
        <v>3718.6550000000002</v>
      </c>
      <c r="D399">
        <v>1620.633</v>
      </c>
      <c r="E399" s="10">
        <f t="shared" si="26"/>
        <v>2.2945694676092612</v>
      </c>
      <c r="F399" s="10"/>
      <c r="G399">
        <f t="shared" si="27"/>
        <v>2084.3570749731739</v>
      </c>
      <c r="H399" s="2">
        <f>data_BH_AER2019!B398</f>
        <v>60.521999999999998</v>
      </c>
      <c r="I399" s="2">
        <f t="shared" si="29"/>
        <v>1815.6599999999999</v>
      </c>
      <c r="J399">
        <f t="shared" si="28"/>
        <v>-0.48163677279266826</v>
      </c>
    </row>
    <row r="400" spans="1:10" ht="15">
      <c r="A400" s="1">
        <v>33239</v>
      </c>
      <c r="B400">
        <v>906.18799999999999</v>
      </c>
      <c r="C400">
        <v>3660.2559999999999</v>
      </c>
      <c r="D400">
        <v>1586.5830000000001</v>
      </c>
      <c r="E400" s="10">
        <f t="shared" si="26"/>
        <v>2.3070056845434497</v>
      </c>
      <c r="F400" s="10"/>
      <c r="G400">
        <f t="shared" si="27"/>
        <v>2090.5808672650596</v>
      </c>
      <c r="H400" s="2">
        <f>data_BH_AER2019!B399</f>
        <v>60.335999999999999</v>
      </c>
      <c r="I400" s="2">
        <f t="shared" si="29"/>
        <v>1810.08</v>
      </c>
      <c r="J400">
        <f t="shared" si="28"/>
        <v>0.34278401748596821</v>
      </c>
    </row>
    <row r="401" spans="1:10" ht="15">
      <c r="A401" s="1">
        <v>33270</v>
      </c>
      <c r="B401">
        <v>912.66200000000003</v>
      </c>
      <c r="C401">
        <v>3639.1239999999998</v>
      </c>
      <c r="D401">
        <v>1573.3440000000001</v>
      </c>
      <c r="E401" s="10">
        <f t="shared" si="26"/>
        <v>2.312986861106026</v>
      </c>
      <c r="F401" s="10"/>
      <c r="G401">
        <f t="shared" si="27"/>
        <v>2110.9752146307478</v>
      </c>
      <c r="H401" s="2">
        <f>data_BH_AER2019!B400</f>
        <v>60.02</v>
      </c>
      <c r="I401" s="2">
        <f t="shared" si="29"/>
        <v>1800.6000000000001</v>
      </c>
      <c r="J401">
        <f t="shared" si="28"/>
        <v>1.1267097236413965</v>
      </c>
    </row>
    <row r="402" spans="1:10" ht="15">
      <c r="A402" s="1">
        <v>33298</v>
      </c>
      <c r="B402">
        <v>905.25300000000004</v>
      </c>
      <c r="C402">
        <v>3673.3649999999998</v>
      </c>
      <c r="D402">
        <v>1557.6130000000001</v>
      </c>
      <c r="E402" s="10">
        <f t="shared" si="26"/>
        <v>2.3583297006380914</v>
      </c>
      <c r="F402" s="10"/>
      <c r="G402">
        <f t="shared" si="27"/>
        <v>2134.8850364917344</v>
      </c>
      <c r="H402" s="2">
        <f>data_BH_AER2019!B401</f>
        <v>60.252000000000002</v>
      </c>
      <c r="I402" s="2">
        <f t="shared" si="29"/>
        <v>1807.5600000000002</v>
      </c>
      <c r="J402">
        <f t="shared" si="28"/>
        <v>1.3278808097848793</v>
      </c>
    </row>
    <row r="403" spans="1:10" ht="15">
      <c r="A403" s="1">
        <v>33329</v>
      </c>
      <c r="B403">
        <v>906.74099999999999</v>
      </c>
      <c r="C403">
        <v>3652.5329999999999</v>
      </c>
      <c r="D403">
        <v>1577.9380000000001</v>
      </c>
      <c r="E403" s="10">
        <f t="shared" si="26"/>
        <v>2.3147506429276685</v>
      </c>
      <c r="F403" s="10"/>
      <c r="G403">
        <f t="shared" si="27"/>
        <v>2098.8793127188769</v>
      </c>
      <c r="H403" s="2">
        <f>data_BH_AER2019!B402</f>
        <v>58.954000000000001</v>
      </c>
      <c r="I403" s="2">
        <f t="shared" si="29"/>
        <v>1768.6200000000001</v>
      </c>
      <c r="J403">
        <f t="shared" si="28"/>
        <v>-1.9919517898635417</v>
      </c>
    </row>
    <row r="404" spans="1:10" ht="15">
      <c r="A404" s="1">
        <v>33359</v>
      </c>
      <c r="B404">
        <v>924.29100000000005</v>
      </c>
      <c r="C404">
        <v>3683.0790000000002</v>
      </c>
      <c r="D404">
        <v>1626.106</v>
      </c>
      <c r="E404" s="10">
        <f t="shared" si="26"/>
        <v>2.2649685813839935</v>
      </c>
      <c r="F404" s="10"/>
      <c r="G404">
        <f t="shared" si="27"/>
        <v>2093.4900750559927</v>
      </c>
      <c r="H404" s="2">
        <f>data_BH_AER2019!B403</f>
        <v>58.756999999999998</v>
      </c>
      <c r="I404" s="2">
        <f t="shared" si="29"/>
        <v>1762.71</v>
      </c>
      <c r="J404">
        <f t="shared" si="28"/>
        <v>-0.30471427796158418</v>
      </c>
    </row>
    <row r="405" spans="1:10" ht="15">
      <c r="A405" s="1">
        <v>33390</v>
      </c>
      <c r="B405">
        <v>915.33</v>
      </c>
      <c r="C405">
        <v>3699.3029999999999</v>
      </c>
      <c r="D405">
        <v>1633.5239999999999</v>
      </c>
      <c r="E405" s="10">
        <f t="shared" si="26"/>
        <v>2.2646150286129867</v>
      </c>
      <c r="F405" s="10"/>
      <c r="G405">
        <f t="shared" si="27"/>
        <v>2072.8700741403254</v>
      </c>
      <c r="H405" s="2">
        <f>data_BH_AER2019!B404</f>
        <v>58.978000000000002</v>
      </c>
      <c r="I405" s="2">
        <f t="shared" si="29"/>
        <v>1769.3400000000001</v>
      </c>
      <c r="J405">
        <f t="shared" si="28"/>
        <v>-1.1697897507625947</v>
      </c>
    </row>
    <row r="406" spans="1:10" ht="15">
      <c r="A406" s="1">
        <v>33420</v>
      </c>
      <c r="B406">
        <v>910.60199999999998</v>
      </c>
      <c r="C406">
        <v>3736.63</v>
      </c>
      <c r="D406">
        <v>1634.9639999999999</v>
      </c>
      <c r="E406" s="10">
        <f t="shared" si="26"/>
        <v>2.2854509334762114</v>
      </c>
      <c r="F406" s="10"/>
      <c r="G406">
        <f t="shared" si="27"/>
        <v>2081.1361909253051</v>
      </c>
      <c r="H406" s="2">
        <f>data_BH_AER2019!B405</f>
        <v>59.930999999999997</v>
      </c>
      <c r="I406" s="2">
        <f t="shared" si="29"/>
        <v>1797.9299999999998</v>
      </c>
      <c r="J406">
        <f t="shared" si="28"/>
        <v>0.46718645285697818</v>
      </c>
    </row>
    <row r="407" spans="1:10" ht="15">
      <c r="A407" s="1">
        <v>33451</v>
      </c>
      <c r="B407">
        <v>913.81</v>
      </c>
      <c r="C407">
        <v>3773.8020000000001</v>
      </c>
      <c r="D407">
        <v>1647.9649999999999</v>
      </c>
      <c r="E407" s="10">
        <f t="shared" si="26"/>
        <v>2.289977032279205</v>
      </c>
      <c r="F407" s="10"/>
      <c r="G407">
        <f t="shared" si="27"/>
        <v>2092.6039118670601</v>
      </c>
      <c r="H407" s="2">
        <f>data_BH_AER2019!B406</f>
        <v>59.177</v>
      </c>
      <c r="I407" s="2">
        <f t="shared" si="29"/>
        <v>1775.31</v>
      </c>
      <c r="J407">
        <f t="shared" si="28"/>
        <v>0.63782911135333598</v>
      </c>
    </row>
    <row r="408" spans="1:10" ht="15">
      <c r="A408" s="1">
        <v>33482</v>
      </c>
      <c r="B408">
        <v>909.14400000000001</v>
      </c>
      <c r="C408">
        <v>3816.4769999999999</v>
      </c>
      <c r="D408">
        <v>1662.876</v>
      </c>
      <c r="E408" s="10">
        <f t="shared" si="26"/>
        <v>2.2951061895174383</v>
      </c>
      <c r="F408" s="10"/>
      <c r="G408">
        <f t="shared" si="27"/>
        <v>2086.5820215626418</v>
      </c>
      <c r="H408" s="2">
        <f>data_BH_AER2019!B407</f>
        <v>60.127000000000002</v>
      </c>
      <c r="I408" s="2">
        <f t="shared" si="29"/>
        <v>1803.8100000000002</v>
      </c>
      <c r="J408">
        <f t="shared" si="28"/>
        <v>-0.3392021846561063</v>
      </c>
    </row>
    <row r="409" spans="1:10" ht="15">
      <c r="A409" s="1">
        <v>33512</v>
      </c>
      <c r="B409">
        <v>910.73900000000003</v>
      </c>
      <c r="C409">
        <v>3784.35</v>
      </c>
      <c r="D409">
        <v>1644.0409999999999</v>
      </c>
      <c r="E409" s="10">
        <f t="shared" si="26"/>
        <v>2.3018586519435953</v>
      </c>
      <c r="F409" s="10"/>
      <c r="G409">
        <f t="shared" si="27"/>
        <v>2096.3924468124583</v>
      </c>
      <c r="H409" s="2">
        <f>data_BH_AER2019!B408</f>
        <v>60.173999999999999</v>
      </c>
      <c r="I409" s="2">
        <f t="shared" si="29"/>
        <v>1805.22</v>
      </c>
      <c r="J409">
        <f t="shared" si="28"/>
        <v>0.54387242834979788</v>
      </c>
    </row>
    <row r="410" spans="1:10" ht="15">
      <c r="A410" s="1">
        <v>33543</v>
      </c>
      <c r="B410">
        <v>912.029</v>
      </c>
      <c r="C410">
        <v>3775.7040000000002</v>
      </c>
      <c r="D410">
        <v>1647.1849999999999</v>
      </c>
      <c r="E410" s="10">
        <f t="shared" si="26"/>
        <v>2.2922161141583977</v>
      </c>
      <c r="F410" s="10"/>
      <c r="G410">
        <f t="shared" si="27"/>
        <v>2090.5675703797692</v>
      </c>
      <c r="H410" s="2">
        <f>data_BH_AER2019!B409</f>
        <v>60.401000000000003</v>
      </c>
      <c r="I410" s="2">
        <f t="shared" si="29"/>
        <v>1812.0300000000002</v>
      </c>
      <c r="J410">
        <f t="shared" si="28"/>
        <v>-0.32266850758849625</v>
      </c>
    </row>
    <row r="411" spans="1:10" ht="15">
      <c r="A411" s="1">
        <v>33573</v>
      </c>
      <c r="B411">
        <v>893.10199999999998</v>
      </c>
      <c r="C411">
        <v>3727.14</v>
      </c>
      <c r="D411">
        <v>1616.954</v>
      </c>
      <c r="E411" s="10">
        <f t="shared" si="26"/>
        <v>2.305037743807183</v>
      </c>
      <c r="F411" s="10"/>
      <c r="G411">
        <f t="shared" si="27"/>
        <v>2058.6338190696829</v>
      </c>
      <c r="H411" s="2">
        <f>data_BH_AER2019!B410</f>
        <v>60.817999999999998</v>
      </c>
      <c r="I411" s="2">
        <f t="shared" si="29"/>
        <v>1824.54</v>
      </c>
      <c r="J411">
        <f t="shared" si="28"/>
        <v>-1.7623191288271349</v>
      </c>
    </row>
    <row r="412" spans="1:10" ht="15">
      <c r="A412" s="1">
        <v>33604</v>
      </c>
      <c r="B412">
        <v>909.84400000000005</v>
      </c>
      <c r="C412">
        <v>3711.0450000000001</v>
      </c>
      <c r="D412">
        <v>1610.229</v>
      </c>
      <c r="E412" s="10">
        <f t="shared" si="26"/>
        <v>2.3046690874403577</v>
      </c>
      <c r="F412" s="10"/>
      <c r="G412">
        <f t="shared" si="27"/>
        <v>2096.8893411930849</v>
      </c>
      <c r="H412" s="2">
        <f>data_BH_AER2019!B411</f>
        <v>59.752000000000002</v>
      </c>
      <c r="I412" s="2">
        <f t="shared" si="29"/>
        <v>1792.5600000000002</v>
      </c>
      <c r="J412">
        <f t="shared" si="28"/>
        <v>2.0967214817653761</v>
      </c>
    </row>
    <row r="413" spans="1:10" ht="15">
      <c r="A413" s="1">
        <v>33635</v>
      </c>
      <c r="B413">
        <v>914.81</v>
      </c>
      <c r="C413">
        <v>3698.3240000000001</v>
      </c>
      <c r="D413">
        <v>1587.6130000000001</v>
      </c>
      <c r="E413" s="10">
        <f t="shared" si="26"/>
        <v>2.3294870979262576</v>
      </c>
      <c r="F413" s="10"/>
      <c r="G413">
        <f t="shared" si="27"/>
        <v>2131.0380920539196</v>
      </c>
      <c r="H413" s="2">
        <f>data_BH_AER2019!B412</f>
        <v>59.616</v>
      </c>
      <c r="I413" s="2">
        <f t="shared" si="29"/>
        <v>1788.48</v>
      </c>
      <c r="J413">
        <f t="shared" si="28"/>
        <v>1.9050269369412878</v>
      </c>
    </row>
    <row r="414" spans="1:10" ht="15">
      <c r="A414" s="1">
        <v>33664</v>
      </c>
      <c r="B414">
        <v>907.04700000000003</v>
      </c>
      <c r="C414">
        <v>3650.87</v>
      </c>
      <c r="D414">
        <v>1570.825</v>
      </c>
      <c r="E414" s="10">
        <f t="shared" si="26"/>
        <v>2.3241736030429867</v>
      </c>
      <c r="F414" s="10"/>
      <c r="G414">
        <f t="shared" si="27"/>
        <v>2108.1346941193319</v>
      </c>
      <c r="H414" s="2">
        <f>data_BH_AER2019!B413</f>
        <v>58.494999999999997</v>
      </c>
      <c r="I414" s="2">
        <f t="shared" si="29"/>
        <v>1754.85</v>
      </c>
      <c r="J414">
        <f t="shared" si="28"/>
        <v>-1.2806068804005468</v>
      </c>
    </row>
    <row r="415" spans="1:10" ht="15">
      <c r="A415" s="1">
        <v>33695</v>
      </c>
      <c r="B415">
        <v>916.50599999999997</v>
      </c>
      <c r="C415">
        <v>3670.7249999999999</v>
      </c>
      <c r="D415">
        <v>1583.0530000000001</v>
      </c>
      <c r="E415" s="10">
        <f t="shared" si="26"/>
        <v>2.3187631747010364</v>
      </c>
      <c r="F415" s="10"/>
      <c r="G415">
        <f t="shared" si="27"/>
        <v>2125.1603621925478</v>
      </c>
      <c r="H415" s="2">
        <f>data_BH_AER2019!B414</f>
        <v>58.332999999999998</v>
      </c>
      <c r="I415" s="2">
        <f t="shared" si="29"/>
        <v>1749.99</v>
      </c>
      <c r="J415">
        <f t="shared" si="28"/>
        <v>0.97020646056448767</v>
      </c>
    </row>
    <row r="416" spans="1:10" ht="15">
      <c r="A416" s="1">
        <v>33725</v>
      </c>
      <c r="B416">
        <v>912.02700000000004</v>
      </c>
      <c r="C416">
        <v>3722.808</v>
      </c>
      <c r="D416">
        <v>1602.4380000000001</v>
      </c>
      <c r="E416" s="10">
        <f t="shared" si="26"/>
        <v>2.3232150011420099</v>
      </c>
      <c r="F416" s="10"/>
      <c r="G416">
        <f t="shared" si="27"/>
        <v>2118.8348078465438</v>
      </c>
      <c r="H416" s="2">
        <f>data_BH_AER2019!B415</f>
        <v>58.12</v>
      </c>
      <c r="I416" s="2">
        <f t="shared" si="29"/>
        <v>1743.6</v>
      </c>
      <c r="J416">
        <f t="shared" si="28"/>
        <v>-0.36146231384202665</v>
      </c>
    </row>
    <row r="417" spans="1:10" ht="15">
      <c r="A417" s="1">
        <v>33756</v>
      </c>
      <c r="B417">
        <v>894.59299999999996</v>
      </c>
      <c r="C417">
        <v>3729.2539999999999</v>
      </c>
      <c r="D417">
        <v>1603.134</v>
      </c>
      <c r="E417" s="10">
        <f t="shared" si="26"/>
        <v>2.3262272523694212</v>
      </c>
      <c r="F417" s="10"/>
      <c r="G417">
        <f t="shared" si="27"/>
        <v>2081.0266163789174</v>
      </c>
      <c r="H417" s="2">
        <f>data_BH_AER2019!B416</f>
        <v>58.018999999999998</v>
      </c>
      <c r="I417" s="2">
        <f t="shared" si="29"/>
        <v>1740.57</v>
      </c>
      <c r="J417">
        <f t="shared" si="28"/>
        <v>-2.1683982259478283</v>
      </c>
    </row>
    <row r="418" spans="1:10" ht="15">
      <c r="A418" s="1">
        <v>33786</v>
      </c>
      <c r="B418">
        <v>902.15599999999995</v>
      </c>
      <c r="C418">
        <v>3735.1849999999999</v>
      </c>
      <c r="D418">
        <v>1619.684</v>
      </c>
      <c r="E418" s="10">
        <f t="shared" si="26"/>
        <v>2.3061195887592887</v>
      </c>
      <c r="F418" s="10"/>
      <c r="G418">
        <f t="shared" si="27"/>
        <v>2080.4796237167247</v>
      </c>
      <c r="H418" s="2">
        <f>data_BH_AER2019!B417</f>
        <v>58.512</v>
      </c>
      <c r="I418" s="2">
        <f t="shared" si="29"/>
        <v>1755.3600000000001</v>
      </c>
      <c r="J418">
        <f t="shared" si="28"/>
        <v>-3.1426065150650585E-2</v>
      </c>
    </row>
    <row r="419" spans="1:10" ht="15">
      <c r="A419" s="1">
        <v>33817</v>
      </c>
      <c r="B419">
        <v>898.30799999999999</v>
      </c>
      <c r="C419">
        <v>3786.6669999999999</v>
      </c>
      <c r="D419">
        <v>1620.828</v>
      </c>
      <c r="E419" s="10">
        <f t="shared" si="26"/>
        <v>2.336254679706915</v>
      </c>
      <c r="F419" s="10"/>
      <c r="G419">
        <f t="shared" si="27"/>
        <v>2098.6762688181593</v>
      </c>
      <c r="H419" s="2">
        <f>data_BH_AER2019!B418</f>
        <v>58.524999999999999</v>
      </c>
      <c r="I419" s="2">
        <f t="shared" si="29"/>
        <v>1755.75</v>
      </c>
      <c r="J419">
        <f t="shared" si="28"/>
        <v>1.0366332320113576</v>
      </c>
    </row>
    <row r="420" spans="1:10" ht="15">
      <c r="A420" s="1">
        <v>33848</v>
      </c>
      <c r="B420">
        <v>893.49599999999998</v>
      </c>
      <c r="C420">
        <v>3793.8359999999998</v>
      </c>
      <c r="D420">
        <v>1635.6079999999999</v>
      </c>
      <c r="E420" s="10">
        <f t="shared" si="26"/>
        <v>2.3195264390978765</v>
      </c>
      <c r="F420" s="10"/>
      <c r="G420">
        <f t="shared" si="27"/>
        <v>2072.4875952281964</v>
      </c>
      <c r="H420" s="2">
        <f>data_BH_AER2019!B419</f>
        <v>59.067</v>
      </c>
      <c r="I420" s="2">
        <f t="shared" si="29"/>
        <v>1772.01</v>
      </c>
      <c r="J420">
        <f t="shared" si="28"/>
        <v>-1.4915946797643711</v>
      </c>
    </row>
    <row r="421" spans="1:10" ht="15">
      <c r="A421" s="1">
        <v>33878</v>
      </c>
      <c r="B421">
        <v>906.23699999999997</v>
      </c>
      <c r="C421">
        <v>3796.2280000000001</v>
      </c>
      <c r="D421">
        <v>1640.336</v>
      </c>
      <c r="E421" s="10">
        <f t="shared" si="26"/>
        <v>2.3142990216638544</v>
      </c>
      <c r="F421" s="10"/>
      <c r="G421">
        <f t="shared" si="27"/>
        <v>2097.3034024955864</v>
      </c>
      <c r="H421" s="2">
        <f>data_BH_AER2019!B420</f>
        <v>59.481999999999999</v>
      </c>
      <c r="I421" s="2">
        <f t="shared" si="29"/>
        <v>1784.46</v>
      </c>
      <c r="J421">
        <f t="shared" si="28"/>
        <v>1.4004326875914936</v>
      </c>
    </row>
    <row r="422" spans="1:10" ht="15">
      <c r="A422" s="1">
        <v>33909</v>
      </c>
      <c r="B422">
        <v>899.42399999999998</v>
      </c>
      <c r="C422">
        <v>3775.8020000000001</v>
      </c>
      <c r="D422">
        <v>1635.8320000000001</v>
      </c>
      <c r="E422" s="10">
        <f t="shared" si="26"/>
        <v>2.3081844590398037</v>
      </c>
      <c r="F422" s="10"/>
      <c r="G422">
        <f t="shared" si="27"/>
        <v>2076.0364988874162</v>
      </c>
      <c r="H422" s="2">
        <f>data_BH_AER2019!B421</f>
        <v>59.258000000000003</v>
      </c>
      <c r="I422" s="2">
        <f t="shared" si="29"/>
        <v>1777.74</v>
      </c>
      <c r="J422">
        <f t="shared" si="28"/>
        <v>-1.1917837109360925</v>
      </c>
    </row>
    <row r="423" spans="1:10" ht="15">
      <c r="A423" s="1">
        <v>33939</v>
      </c>
      <c r="B423">
        <v>892.86400000000003</v>
      </c>
      <c r="C423">
        <v>3736.7020000000002</v>
      </c>
      <c r="D423">
        <v>1591.9739999999999</v>
      </c>
      <c r="E423" s="10">
        <f t="shared" si="26"/>
        <v>2.3472129569955289</v>
      </c>
      <c r="F423" s="10"/>
      <c r="G423">
        <f t="shared" si="27"/>
        <v>2095.7419496348562</v>
      </c>
      <c r="H423" s="2">
        <f>data_BH_AER2019!B422</f>
        <v>59.375</v>
      </c>
      <c r="I423" s="2">
        <f t="shared" si="29"/>
        <v>1781.25</v>
      </c>
      <c r="J423">
        <f t="shared" si="28"/>
        <v>1.1084551592156306</v>
      </c>
    </row>
    <row r="424" spans="1:10" ht="15">
      <c r="A424" s="1">
        <v>33970</v>
      </c>
      <c r="B424">
        <v>902.01</v>
      </c>
      <c r="C424">
        <v>3810.752</v>
      </c>
      <c r="D424">
        <v>1618.4670000000001</v>
      </c>
      <c r="E424" s="10">
        <f t="shared" si="26"/>
        <v>2.3545441457873406</v>
      </c>
      <c r="F424" s="10"/>
      <c r="G424">
        <f t="shared" si="27"/>
        <v>2123.8223649416391</v>
      </c>
      <c r="H424" s="2">
        <f>data_BH_AER2019!B423</f>
        <v>59.085999999999999</v>
      </c>
      <c r="I424" s="2">
        <f t="shared" si="29"/>
        <v>1772.58</v>
      </c>
      <c r="J424">
        <f t="shared" si="28"/>
        <v>1.5764443681000939</v>
      </c>
    </row>
    <row r="425" spans="1:10" ht="15">
      <c r="A425" s="1">
        <v>34001</v>
      </c>
      <c r="B425">
        <v>908.14300000000003</v>
      </c>
      <c r="C425">
        <v>3754.6329999999998</v>
      </c>
      <c r="D425">
        <v>1602.299</v>
      </c>
      <c r="E425" s="10">
        <f t="shared" si="26"/>
        <v>2.3432786265235142</v>
      </c>
      <c r="F425" s="10"/>
      <c r="G425">
        <f t="shared" si="27"/>
        <v>2128.0320817269439</v>
      </c>
      <c r="H425" s="2">
        <f>data_BH_AER2019!B424</f>
        <v>59.658999999999999</v>
      </c>
      <c r="I425" s="2">
        <f t="shared" si="29"/>
        <v>1789.77</v>
      </c>
      <c r="J425">
        <f t="shared" si="28"/>
        <v>0.23749093328960405</v>
      </c>
    </row>
    <row r="426" spans="1:10" ht="15">
      <c r="A426" s="1">
        <v>34029</v>
      </c>
      <c r="B426">
        <v>914.72400000000005</v>
      </c>
      <c r="C426">
        <v>3722.0990000000002</v>
      </c>
      <c r="D426">
        <v>1590.2059999999999</v>
      </c>
      <c r="E426" s="10">
        <f t="shared" si="26"/>
        <v>2.3406395146289225</v>
      </c>
      <c r="F426" s="10"/>
      <c r="G426">
        <f t="shared" si="27"/>
        <v>2141.0391393794266</v>
      </c>
      <c r="H426" s="2">
        <f>data_BH_AER2019!B425</f>
        <v>58.493000000000002</v>
      </c>
      <c r="I426" s="2">
        <f t="shared" si="29"/>
        <v>1754.79</v>
      </c>
      <c r="J426">
        <f t="shared" si="28"/>
        <v>0.72674464609881007</v>
      </c>
    </row>
    <row r="427" spans="1:10" ht="15">
      <c r="A427" s="1">
        <v>34060</v>
      </c>
      <c r="B427">
        <v>930.41300000000001</v>
      </c>
      <c r="C427">
        <v>3737.1379999999999</v>
      </c>
      <c r="D427">
        <v>1616.5650000000001</v>
      </c>
      <c r="E427" s="10">
        <f t="shared" si="26"/>
        <v>2.3117771323763656</v>
      </c>
      <c r="F427" s="10"/>
      <c r="G427">
        <f t="shared" si="27"/>
        <v>2150.9074970656916</v>
      </c>
      <c r="H427" s="2">
        <f>data_BH_AER2019!B426</f>
        <v>58.271000000000001</v>
      </c>
      <c r="I427" s="2">
        <f t="shared" si="29"/>
        <v>1748.13</v>
      </c>
      <c r="J427">
        <f t="shared" si="28"/>
        <v>0.56236687502578497</v>
      </c>
    </row>
    <row r="428" spans="1:10" ht="15">
      <c r="A428" s="1">
        <v>34090</v>
      </c>
      <c r="B428">
        <v>934.98099999999999</v>
      </c>
      <c r="C428">
        <v>3802.556</v>
      </c>
      <c r="D428">
        <v>1649.5070000000001</v>
      </c>
      <c r="E428" s="10">
        <f t="shared" si="26"/>
        <v>2.3052681801289716</v>
      </c>
      <c r="F428" s="10"/>
      <c r="G428">
        <f t="shared" si="27"/>
        <v>2155.3819483251659</v>
      </c>
      <c r="H428" s="2">
        <f>data_BH_AER2019!B427</f>
        <v>58.231999999999999</v>
      </c>
      <c r="I428" s="2">
        <f t="shared" si="29"/>
        <v>1746.96</v>
      </c>
      <c r="J428">
        <f t="shared" si="28"/>
        <v>0.25595643684819408</v>
      </c>
    </row>
    <row r="429" spans="1:10" ht="15">
      <c r="A429" s="1">
        <v>34121</v>
      </c>
      <c r="B429">
        <v>935.029</v>
      </c>
      <c r="C429">
        <v>3824.9740000000002</v>
      </c>
      <c r="D429">
        <v>1666.731</v>
      </c>
      <c r="E429" s="10">
        <f t="shared" ref="E429:E492" si="30">C429/D429</f>
        <v>2.2948958170214633</v>
      </c>
      <c r="F429" s="10"/>
      <c r="G429">
        <f t="shared" si="27"/>
        <v>2145.7941408937618</v>
      </c>
      <c r="H429" s="2">
        <f>data_BH_AER2019!B428</f>
        <v>57.927</v>
      </c>
      <c r="I429" s="2">
        <f t="shared" si="29"/>
        <v>1737.81</v>
      </c>
      <c r="J429">
        <f t="shared" si="28"/>
        <v>-0.54882810318519848</v>
      </c>
    </row>
    <row r="430" spans="1:10" ht="15">
      <c r="A430" s="1">
        <v>34151</v>
      </c>
      <c r="B430">
        <v>935.20600000000002</v>
      </c>
      <c r="C430">
        <v>3856.5349999999999</v>
      </c>
      <c r="D430">
        <v>1682.328</v>
      </c>
      <c r="E430" s="10">
        <f t="shared" si="30"/>
        <v>2.2923799639547102</v>
      </c>
      <c r="F430" s="10"/>
      <c r="G430">
        <f t="shared" si="27"/>
        <v>2143.8474965702289</v>
      </c>
      <c r="H430" s="2">
        <f>data_BH_AER2019!B429</f>
        <v>58.453000000000003</v>
      </c>
      <c r="I430" s="2">
        <f t="shared" si="29"/>
        <v>1753.5900000000001</v>
      </c>
      <c r="J430">
        <f t="shared" si="28"/>
        <v>-0.11201709758447914</v>
      </c>
    </row>
    <row r="431" spans="1:10" ht="15">
      <c r="A431" s="1">
        <v>34182</v>
      </c>
      <c r="B431">
        <v>919.55799999999999</v>
      </c>
      <c r="C431">
        <v>3910.8530000000001</v>
      </c>
      <c r="D431">
        <v>1675.961</v>
      </c>
      <c r="E431" s="10">
        <f t="shared" si="30"/>
        <v>2.3334988105331806</v>
      </c>
      <c r="F431" s="10"/>
      <c r="G431">
        <f t="shared" si="27"/>
        <v>2145.7874992162706</v>
      </c>
      <c r="H431" s="2">
        <f>data_BH_AER2019!B430</f>
        <v>58.192</v>
      </c>
      <c r="I431" s="2">
        <f t="shared" si="29"/>
        <v>1745.76</v>
      </c>
      <c r="J431">
        <f t="shared" si="28"/>
        <v>0.11063034381136116</v>
      </c>
    </row>
    <row r="432" spans="1:10" ht="15">
      <c r="A432" s="1">
        <v>34213</v>
      </c>
      <c r="B432">
        <v>906.38900000000001</v>
      </c>
      <c r="C432">
        <v>3892.5450000000001</v>
      </c>
      <c r="D432">
        <v>1665.385</v>
      </c>
      <c r="E432" s="10">
        <f t="shared" si="30"/>
        <v>2.3373244024654962</v>
      </c>
      <c r="F432" s="10"/>
      <c r="G432">
        <f t="shared" si="27"/>
        <v>2118.5251278262986</v>
      </c>
      <c r="H432" s="2">
        <f>data_BH_AER2019!B431</f>
        <v>58.651000000000003</v>
      </c>
      <c r="I432" s="2">
        <f t="shared" si="29"/>
        <v>1759.5300000000002</v>
      </c>
      <c r="J432">
        <f t="shared" si="28"/>
        <v>-1.5616334083706829</v>
      </c>
    </row>
    <row r="433" spans="1:10" ht="15">
      <c r="A433" s="1">
        <v>34243</v>
      </c>
      <c r="B433">
        <v>916.56799999999998</v>
      </c>
      <c r="C433">
        <v>3914.8380000000002</v>
      </c>
      <c r="D433">
        <v>1688.069</v>
      </c>
      <c r="E433" s="10">
        <f t="shared" si="30"/>
        <v>2.3191220264100583</v>
      </c>
      <c r="F433" s="10"/>
      <c r="G433">
        <f t="shared" si="27"/>
        <v>2125.6330375026141</v>
      </c>
      <c r="H433" s="2">
        <f>data_BH_AER2019!B432</f>
        <v>59.241999999999997</v>
      </c>
      <c r="I433" s="2">
        <f t="shared" si="29"/>
        <v>1777.26</v>
      </c>
      <c r="J433">
        <f t="shared" si="28"/>
        <v>0.40396638172213928</v>
      </c>
    </row>
    <row r="434" spans="1:10" ht="15">
      <c r="A434" s="1">
        <v>34274</v>
      </c>
      <c r="B434">
        <v>924.101</v>
      </c>
      <c r="C434">
        <v>3882.8719999999998</v>
      </c>
      <c r="D434">
        <v>1685.9970000000001</v>
      </c>
      <c r="E434" s="10">
        <f t="shared" si="30"/>
        <v>2.3030124015641782</v>
      </c>
      <c r="F434" s="10"/>
      <c r="G434">
        <f t="shared" si="27"/>
        <v>2128.2160632978585</v>
      </c>
      <c r="H434" s="2">
        <f>data_BH_AER2019!B433</f>
        <v>59.529000000000003</v>
      </c>
      <c r="I434" s="2">
        <f t="shared" si="29"/>
        <v>1785.8700000000001</v>
      </c>
      <c r="J434">
        <f t="shared" si="28"/>
        <v>0.14533753053826334</v>
      </c>
    </row>
    <row r="435" spans="1:10" ht="15">
      <c r="A435" s="1">
        <v>34304</v>
      </c>
      <c r="B435">
        <v>922.46500000000003</v>
      </c>
      <c r="C435">
        <v>3810.6149999999998</v>
      </c>
      <c r="D435">
        <v>1647.2190000000001</v>
      </c>
      <c r="E435" s="10">
        <f t="shared" si="30"/>
        <v>2.3133627040484597</v>
      </c>
      <c r="F435" s="10"/>
      <c r="G435">
        <f t="shared" si="27"/>
        <v>2133.9961267900626</v>
      </c>
      <c r="H435" s="2">
        <f>data_BH_AER2019!B434</f>
        <v>59.387</v>
      </c>
      <c r="I435" s="2">
        <f t="shared" si="29"/>
        <v>1781.6100000000001</v>
      </c>
      <c r="J435">
        <f t="shared" si="28"/>
        <v>0.3236553328184098</v>
      </c>
    </row>
    <row r="436" spans="1:10" ht="15">
      <c r="A436" s="1">
        <v>34335</v>
      </c>
      <c r="B436">
        <v>925.25900000000001</v>
      </c>
      <c r="C436">
        <v>3816.6689999999999</v>
      </c>
      <c r="D436">
        <v>1621.924</v>
      </c>
      <c r="E436" s="10">
        <f t="shared" si="30"/>
        <v>2.3531737615325996</v>
      </c>
      <c r="F436" s="10"/>
      <c r="G436">
        <f t="shared" si="27"/>
        <v>2177.2952014218918</v>
      </c>
      <c r="H436" s="2">
        <f>data_BH_AER2019!B435</f>
        <v>60.984000000000002</v>
      </c>
      <c r="I436" s="2">
        <f t="shared" si="29"/>
        <v>1829.52</v>
      </c>
      <c r="J436">
        <f t="shared" si="28"/>
        <v>2.4303340591840619</v>
      </c>
    </row>
    <row r="437" spans="1:10" ht="15">
      <c r="A437" s="1">
        <v>34366</v>
      </c>
      <c r="B437">
        <v>922.54399999999998</v>
      </c>
      <c r="C437">
        <v>3725.857</v>
      </c>
      <c r="D437">
        <v>1585.876</v>
      </c>
      <c r="E437" s="10">
        <f t="shared" si="30"/>
        <v>2.3493999530858654</v>
      </c>
      <c r="F437" s="10"/>
      <c r="G437">
        <f t="shared" si="27"/>
        <v>2167.4248303196464</v>
      </c>
      <c r="H437" s="2">
        <f>data_BH_AER2019!B436</f>
        <v>60.292999999999999</v>
      </c>
      <c r="I437" s="2">
        <f t="shared" si="29"/>
        <v>1808.79</v>
      </c>
      <c r="J437">
        <f t="shared" si="28"/>
        <v>-0.53950605089014447</v>
      </c>
    </row>
    <row r="438" spans="1:10" ht="15">
      <c r="A438" s="1">
        <v>34394</v>
      </c>
      <c r="B438">
        <v>932.601</v>
      </c>
      <c r="C438">
        <v>3693.6509999999998</v>
      </c>
      <c r="D438">
        <v>1584.184</v>
      </c>
      <c r="E438" s="10">
        <f t="shared" si="30"/>
        <v>2.3315795387404492</v>
      </c>
      <c r="F438" s="10"/>
      <c r="G438">
        <f t="shared" si="27"/>
        <v>2174.4334094088817</v>
      </c>
      <c r="H438" s="2">
        <f>data_BH_AER2019!B437</f>
        <v>60.177</v>
      </c>
      <c r="I438" s="2">
        <f t="shared" si="29"/>
        <v>1805.31</v>
      </c>
      <c r="J438">
        <f t="shared" si="28"/>
        <v>0.38747334346360573</v>
      </c>
    </row>
    <row r="439" spans="1:10" ht="15">
      <c r="A439" s="1">
        <v>34425</v>
      </c>
      <c r="B439">
        <v>930.56399999999996</v>
      </c>
      <c r="C439">
        <v>3726.3780000000002</v>
      </c>
      <c r="D439">
        <v>1590.6590000000001</v>
      </c>
      <c r="E439" s="10">
        <f t="shared" si="30"/>
        <v>2.3426630094822336</v>
      </c>
      <c r="F439" s="10"/>
      <c r="G439">
        <f t="shared" si="27"/>
        <v>2179.9978607558251</v>
      </c>
      <c r="H439" s="2">
        <f>data_BH_AER2019!B438</f>
        <v>59.953000000000003</v>
      </c>
      <c r="I439" s="2">
        <f t="shared" si="29"/>
        <v>1798.5900000000001</v>
      </c>
      <c r="J439">
        <f t="shared" si="28"/>
        <v>0.30822691653750961</v>
      </c>
    </row>
    <row r="440" spans="1:10" ht="15">
      <c r="A440" s="1">
        <v>34455</v>
      </c>
      <c r="B440">
        <v>922.72199999999998</v>
      </c>
      <c r="C440">
        <v>3799.6129999999998</v>
      </c>
      <c r="D440">
        <v>1612.4010000000001</v>
      </c>
      <c r="E440" s="10">
        <f t="shared" si="30"/>
        <v>2.3564938250472429</v>
      </c>
      <c r="F440" s="10"/>
      <c r="G440">
        <f t="shared" si="27"/>
        <v>2174.3886952352418</v>
      </c>
      <c r="H440" s="2">
        <f>data_BH_AER2019!B439</f>
        <v>60.124000000000002</v>
      </c>
      <c r="I440" s="2">
        <f t="shared" si="29"/>
        <v>1803.72</v>
      </c>
      <c r="J440">
        <f t="shared" si="28"/>
        <v>-0.31186460063623428</v>
      </c>
    </row>
    <row r="441" spans="1:10" ht="15">
      <c r="A441" s="1">
        <v>34486</v>
      </c>
      <c r="B441">
        <v>919.60299999999995</v>
      </c>
      <c r="C441">
        <v>3825.473</v>
      </c>
      <c r="D441">
        <v>1624.184</v>
      </c>
      <c r="E441" s="10">
        <f t="shared" si="30"/>
        <v>2.3553199637479496</v>
      </c>
      <c r="F441" s="10"/>
      <c r="G441">
        <f t="shared" si="27"/>
        <v>2165.9593046225054</v>
      </c>
      <c r="H441" s="2">
        <f>data_BH_AER2019!B440</f>
        <v>60.548000000000002</v>
      </c>
      <c r="I441" s="2">
        <f t="shared" si="29"/>
        <v>1816.44</v>
      </c>
      <c r="J441">
        <f t="shared" si="28"/>
        <v>-0.46733365559711981</v>
      </c>
    </row>
    <row r="442" spans="1:10" ht="15">
      <c r="A442" s="1">
        <v>34516</v>
      </c>
      <c r="B442">
        <v>924.2</v>
      </c>
      <c r="C442">
        <v>3868.1329999999998</v>
      </c>
      <c r="D442">
        <v>1654.336</v>
      </c>
      <c r="E442" s="10">
        <f t="shared" si="30"/>
        <v>2.3381785804092998</v>
      </c>
      <c r="F442" s="10"/>
      <c r="G442">
        <f t="shared" si="27"/>
        <v>2160.9446440142751</v>
      </c>
      <c r="H442" s="2">
        <f>data_BH_AER2019!B441</f>
        <v>60.43</v>
      </c>
      <c r="I442" s="2">
        <f t="shared" si="29"/>
        <v>1812.9</v>
      </c>
      <c r="J442">
        <f t="shared" si="28"/>
        <v>-0.27607080928796518</v>
      </c>
    </row>
    <row r="443" spans="1:10" ht="15">
      <c r="A443" s="1">
        <v>34547</v>
      </c>
      <c r="B443">
        <v>920.19399999999996</v>
      </c>
      <c r="C443">
        <v>3892.5419999999999</v>
      </c>
      <c r="D443">
        <v>1659.348</v>
      </c>
      <c r="E443" s="10">
        <f t="shared" si="30"/>
        <v>2.3458261919741972</v>
      </c>
      <c r="F443" s="10"/>
      <c r="G443">
        <f t="shared" si="27"/>
        <v>2158.6151868975044</v>
      </c>
      <c r="H443" s="2">
        <f>data_BH_AER2019!B442</f>
        <v>59.594000000000001</v>
      </c>
      <c r="I443" s="2">
        <f t="shared" si="29"/>
        <v>1787.82</v>
      </c>
      <c r="J443">
        <f t="shared" si="28"/>
        <v>-0.12849341479236331</v>
      </c>
    </row>
    <row r="444" spans="1:10" ht="15">
      <c r="A444" s="1">
        <v>34578</v>
      </c>
      <c r="B444">
        <v>927.00199999999995</v>
      </c>
      <c r="C444">
        <v>3923.078</v>
      </c>
      <c r="D444">
        <v>1683.5129999999999</v>
      </c>
      <c r="E444" s="10">
        <f t="shared" si="30"/>
        <v>2.3302926677726874</v>
      </c>
      <c r="F444" s="10"/>
      <c r="G444">
        <f t="shared" si="27"/>
        <v>2160.1859636106165</v>
      </c>
      <c r="H444" s="2">
        <f>data_BH_AER2019!B443</f>
        <v>60.637999999999998</v>
      </c>
      <c r="I444" s="2">
        <f t="shared" si="29"/>
        <v>1819.1399999999999</v>
      </c>
      <c r="J444">
        <f t="shared" si="28"/>
        <v>8.7859891550160635E-2</v>
      </c>
    </row>
    <row r="445" spans="1:10" ht="15">
      <c r="A445" s="1">
        <v>34608</v>
      </c>
      <c r="B445">
        <v>934.91200000000003</v>
      </c>
      <c r="C445">
        <v>3917.3820000000001</v>
      </c>
      <c r="D445">
        <v>1672.597</v>
      </c>
      <c r="E445" s="10">
        <f t="shared" si="30"/>
        <v>2.342095555594085</v>
      </c>
      <c r="F445" s="10"/>
      <c r="G445">
        <f t="shared" si="27"/>
        <v>2189.6532400715773</v>
      </c>
      <c r="H445" s="2">
        <f>data_BH_AER2019!B444</f>
        <v>61.2</v>
      </c>
      <c r="I445" s="2">
        <f t="shared" si="29"/>
        <v>1836</v>
      </c>
      <c r="J445">
        <f t="shared" si="28"/>
        <v>1.6198465462229887</v>
      </c>
    </row>
    <row r="446" spans="1:10" ht="15">
      <c r="A446" s="1">
        <v>34639</v>
      </c>
      <c r="B446">
        <v>937.96</v>
      </c>
      <c r="C446">
        <v>3927.1979999999999</v>
      </c>
      <c r="D446">
        <v>1687.0340000000001</v>
      </c>
      <c r="E446" s="10">
        <f t="shared" si="30"/>
        <v>2.3278712817880374</v>
      </c>
      <c r="F446" s="10"/>
      <c r="G446">
        <f t="shared" si="27"/>
        <v>2183.4501474659078</v>
      </c>
      <c r="H446" s="2">
        <f>data_BH_AER2019!B445</f>
        <v>61.235999999999997</v>
      </c>
      <c r="I446" s="2">
        <f t="shared" si="29"/>
        <v>1837.08</v>
      </c>
      <c r="J446">
        <f t="shared" si="28"/>
        <v>-0.33785907438287327</v>
      </c>
    </row>
    <row r="447" spans="1:10" ht="15">
      <c r="A447" s="1">
        <v>34669</v>
      </c>
      <c r="B447">
        <v>928.91499999999996</v>
      </c>
      <c r="C447">
        <v>3890.6469999999999</v>
      </c>
      <c r="D447">
        <v>1652.7850000000001</v>
      </c>
      <c r="E447" s="10">
        <f t="shared" si="30"/>
        <v>2.3539946211999743</v>
      </c>
      <c r="F447" s="10"/>
      <c r="G447">
        <f t="shared" si="27"/>
        <v>2186.6609135519739</v>
      </c>
      <c r="H447" s="2">
        <f>data_BH_AER2019!B446</f>
        <v>61.725999999999999</v>
      </c>
      <c r="I447" s="2">
        <f t="shared" si="29"/>
        <v>1851.78</v>
      </c>
      <c r="J447">
        <f t="shared" si="28"/>
        <v>0.17477551799954749</v>
      </c>
    </row>
    <row r="448" spans="1:10" ht="15">
      <c r="A448" s="1">
        <v>34700</v>
      </c>
      <c r="B448">
        <v>922.13400000000001</v>
      </c>
      <c r="C448">
        <v>3891.018</v>
      </c>
      <c r="D448">
        <v>1643.3910000000001</v>
      </c>
      <c r="E448" s="10">
        <f t="shared" si="30"/>
        <v>2.3676763472600251</v>
      </c>
      <c r="F448" s="10"/>
      <c r="G448">
        <f t="shared" si="27"/>
        <v>2183.3148608042761</v>
      </c>
      <c r="H448" s="2">
        <f>data_BH_AER2019!B447</f>
        <v>61.262</v>
      </c>
      <c r="I448" s="2">
        <f t="shared" si="29"/>
        <v>1837.8600000000001</v>
      </c>
      <c r="J448">
        <f t="shared" si="28"/>
        <v>-0.18069385929741871</v>
      </c>
    </row>
    <row r="449" spans="1:10" ht="15">
      <c r="A449" s="1">
        <v>34731</v>
      </c>
      <c r="B449">
        <v>920.75599999999997</v>
      </c>
      <c r="C449">
        <v>3834.5619999999999</v>
      </c>
      <c r="D449">
        <v>1607.7080000000001</v>
      </c>
      <c r="E449" s="10">
        <f t="shared" si="30"/>
        <v>2.3851109778641395</v>
      </c>
      <c r="F449" s="10"/>
      <c r="G449">
        <f t="shared" si="27"/>
        <v>2196.1052435342735</v>
      </c>
      <c r="H449" s="2">
        <f>data_BH_AER2019!B448</f>
        <v>61.716000000000001</v>
      </c>
      <c r="I449" s="2">
        <f t="shared" si="29"/>
        <v>1851.48</v>
      </c>
      <c r="J449">
        <f t="shared" si="28"/>
        <v>0.69593890339837727</v>
      </c>
    </row>
    <row r="450" spans="1:10" ht="15">
      <c r="A450" s="1">
        <v>34759</v>
      </c>
      <c r="B450">
        <v>931.15800000000002</v>
      </c>
      <c r="C450">
        <v>3776.114</v>
      </c>
      <c r="D450">
        <v>1601.011</v>
      </c>
      <c r="E450" s="10">
        <f t="shared" si="30"/>
        <v>2.3585809216801135</v>
      </c>
      <c r="F450" s="10"/>
      <c r="G450">
        <f t="shared" si="27"/>
        <v>2196.211493869811</v>
      </c>
      <c r="H450" s="2">
        <f>data_BH_AER2019!B449</f>
        <v>61.191000000000003</v>
      </c>
      <c r="I450" s="2">
        <f t="shared" si="29"/>
        <v>1835.73</v>
      </c>
      <c r="J450">
        <f t="shared" si="28"/>
        <v>5.738670444046098E-3</v>
      </c>
    </row>
    <row r="451" spans="1:10" ht="15">
      <c r="A451" s="1">
        <v>34790</v>
      </c>
      <c r="B451">
        <v>928.11599999999999</v>
      </c>
      <c r="C451">
        <v>3812.6579999999999</v>
      </c>
      <c r="D451">
        <v>1601.3779999999999</v>
      </c>
      <c r="E451" s="10">
        <f t="shared" si="30"/>
        <v>2.3808607336931069</v>
      </c>
      <c r="F451" s="10"/>
      <c r="G451">
        <f t="shared" ref="G451:G514" si="31">E451*B451</f>
        <v>2209.7149407123115</v>
      </c>
      <c r="H451" s="2">
        <f>data_BH_AER2019!B450</f>
        <v>61.616</v>
      </c>
      <c r="I451" s="2">
        <f t="shared" si="29"/>
        <v>1848.48</v>
      </c>
      <c r="J451">
        <f t="shared" si="28"/>
        <v>0.73559002917098804</v>
      </c>
    </row>
    <row r="452" spans="1:10" ht="15">
      <c r="A452" s="1">
        <v>34820</v>
      </c>
      <c r="B452">
        <v>924.02099999999996</v>
      </c>
      <c r="C452">
        <v>3827.1880000000001</v>
      </c>
      <c r="D452">
        <v>1611.6780000000001</v>
      </c>
      <c r="E452" s="10">
        <f t="shared" si="30"/>
        <v>2.3746604470620061</v>
      </c>
      <c r="F452" s="10"/>
      <c r="G452">
        <f t="shared" si="31"/>
        <v>2194.2361209546816</v>
      </c>
      <c r="H452" s="2">
        <f>data_BH_AER2019!B451</f>
        <v>61.139000000000003</v>
      </c>
      <c r="I452" s="2">
        <f t="shared" si="29"/>
        <v>1834.17</v>
      </c>
      <c r="J452">
        <f t="shared" ref="J452:J515" si="32">100*(G452-G451)/I451</f>
        <v>-0.83738097018252489</v>
      </c>
    </row>
    <row r="453" spans="1:10" ht="15">
      <c r="A453" s="1">
        <v>34851</v>
      </c>
      <c r="B453">
        <v>919.58299999999997</v>
      </c>
      <c r="C453">
        <v>3876.1950000000002</v>
      </c>
      <c r="D453">
        <v>1608.9570000000001</v>
      </c>
      <c r="E453" s="10">
        <f t="shared" si="30"/>
        <v>2.409135234813609</v>
      </c>
      <c r="F453" s="10"/>
      <c r="G453">
        <f t="shared" si="31"/>
        <v>2215.399806635603</v>
      </c>
      <c r="H453" s="2">
        <f>data_BH_AER2019!B452</f>
        <v>60.725999999999999</v>
      </c>
      <c r="I453" s="2">
        <f t="shared" si="29"/>
        <v>1821.78</v>
      </c>
      <c r="J453">
        <f t="shared" si="32"/>
        <v>1.153856277276446</v>
      </c>
    </row>
    <row r="454" spans="1:10" ht="15">
      <c r="A454" s="1">
        <v>34881</v>
      </c>
      <c r="B454">
        <v>907.26900000000001</v>
      </c>
      <c r="C454">
        <v>3925.9140000000002</v>
      </c>
      <c r="D454">
        <v>1624.4359999999999</v>
      </c>
      <c r="E454" s="10">
        <f t="shared" si="30"/>
        <v>2.4167858875326576</v>
      </c>
      <c r="F454" s="10"/>
      <c r="G454">
        <f t="shared" si="31"/>
        <v>2192.6749153958667</v>
      </c>
      <c r="H454" s="2">
        <f>data_BH_AER2019!B453</f>
        <v>61.75</v>
      </c>
      <c r="I454" s="2">
        <f t="shared" si="29"/>
        <v>1852.5</v>
      </c>
      <c r="J454">
        <f t="shared" si="32"/>
        <v>-1.2474004127686262</v>
      </c>
    </row>
    <row r="455" spans="1:10" ht="15">
      <c r="A455" s="1">
        <v>34912</v>
      </c>
      <c r="B455">
        <v>899.423</v>
      </c>
      <c r="C455">
        <v>3888.0940000000001</v>
      </c>
      <c r="D455">
        <v>1614.3209999999999</v>
      </c>
      <c r="E455" s="10">
        <f t="shared" si="30"/>
        <v>2.4085011593109424</v>
      </c>
      <c r="F455" s="10"/>
      <c r="G455">
        <f t="shared" si="31"/>
        <v>2166.2613382109257</v>
      </c>
      <c r="H455" s="2">
        <f>data_BH_AER2019!B454</f>
        <v>61.697000000000003</v>
      </c>
      <c r="I455" s="2">
        <f t="shared" si="29"/>
        <v>1850.91</v>
      </c>
      <c r="J455">
        <f t="shared" si="32"/>
        <v>-1.4258341260426992</v>
      </c>
    </row>
    <row r="456" spans="1:10" ht="15">
      <c r="A456" s="1">
        <v>34943</v>
      </c>
      <c r="B456">
        <v>897.51400000000001</v>
      </c>
      <c r="C456">
        <v>3908.0030000000002</v>
      </c>
      <c r="D456">
        <v>1619.692</v>
      </c>
      <c r="E456" s="10">
        <f t="shared" si="30"/>
        <v>2.4128062619312809</v>
      </c>
      <c r="F456" s="10"/>
      <c r="G456">
        <f t="shared" si="31"/>
        <v>2165.5273993709916</v>
      </c>
      <c r="H456" s="2">
        <f>data_BH_AER2019!B455</f>
        <v>61.962000000000003</v>
      </c>
      <c r="I456" s="2">
        <f t="shared" si="29"/>
        <v>1858.8600000000001</v>
      </c>
      <c r="J456">
        <f t="shared" si="32"/>
        <v>-3.9652864803481853E-2</v>
      </c>
    </row>
    <row r="457" spans="1:10" ht="15">
      <c r="A457" s="1">
        <v>34973</v>
      </c>
      <c r="B457">
        <v>902.73500000000001</v>
      </c>
      <c r="C457">
        <v>3888.134</v>
      </c>
      <c r="D457">
        <v>1606.6579999999999</v>
      </c>
      <c r="E457" s="10">
        <f t="shared" si="30"/>
        <v>2.4200134689523223</v>
      </c>
      <c r="F457" s="10"/>
      <c r="G457">
        <f t="shared" si="31"/>
        <v>2184.6308588946745</v>
      </c>
      <c r="H457" s="2">
        <f>data_BH_AER2019!B456</f>
        <v>61.460999999999999</v>
      </c>
      <c r="I457" s="2">
        <f t="shared" si="29"/>
        <v>1843.83</v>
      </c>
      <c r="J457">
        <f t="shared" si="32"/>
        <v>1.0276975954984713</v>
      </c>
    </row>
    <row r="458" spans="1:10" ht="15">
      <c r="A458" s="1">
        <v>35004</v>
      </c>
      <c r="B458">
        <v>910.62900000000002</v>
      </c>
      <c r="C458">
        <v>3867.8939999999998</v>
      </c>
      <c r="D458">
        <v>1604.002</v>
      </c>
      <c r="E458" s="10">
        <f t="shared" si="30"/>
        <v>2.4114022301717828</v>
      </c>
      <c r="F458" s="10"/>
      <c r="G458">
        <f t="shared" si="31"/>
        <v>2195.8928014591006</v>
      </c>
      <c r="H458" s="2">
        <f>data_BH_AER2019!B457</f>
        <v>62.198999999999998</v>
      </c>
      <c r="I458" s="2">
        <f t="shared" si="29"/>
        <v>1865.97</v>
      </c>
      <c r="J458">
        <f t="shared" si="32"/>
        <v>0.61079072172739002</v>
      </c>
    </row>
    <row r="459" spans="1:10" ht="15">
      <c r="A459" s="1">
        <v>35034</v>
      </c>
      <c r="B459">
        <v>894.96799999999996</v>
      </c>
      <c r="C459">
        <v>3775.5149999999999</v>
      </c>
      <c r="D459">
        <v>1562.8520000000001</v>
      </c>
      <c r="E459" s="10">
        <f t="shared" si="30"/>
        <v>2.4157853718714244</v>
      </c>
      <c r="F459" s="10"/>
      <c r="G459">
        <f t="shared" si="31"/>
        <v>2162.0506026930248</v>
      </c>
      <c r="H459" s="2">
        <f>data_BH_AER2019!B458</f>
        <v>62.125999999999998</v>
      </c>
      <c r="I459" s="2">
        <f t="shared" si="29"/>
        <v>1863.78</v>
      </c>
      <c r="J459">
        <f t="shared" si="32"/>
        <v>-1.8136518146634648</v>
      </c>
    </row>
    <row r="460" spans="1:10" ht="15">
      <c r="A460" s="1">
        <v>35065</v>
      </c>
      <c r="B460">
        <v>894.71100000000001</v>
      </c>
      <c r="C460">
        <v>3761.9430000000002</v>
      </c>
      <c r="D460">
        <v>1544.2529999999999</v>
      </c>
      <c r="E460" s="10">
        <f t="shared" si="30"/>
        <v>2.4360924019574517</v>
      </c>
      <c r="F460" s="10"/>
      <c r="G460">
        <f t="shared" si="31"/>
        <v>2179.5986690477534</v>
      </c>
      <c r="H460" s="2">
        <f>data_BH_AER2019!B459</f>
        <v>62.296999999999997</v>
      </c>
      <c r="I460" s="2">
        <f t="shared" ref="I460:I523" si="33">30*H460</f>
        <v>1868.9099999999999</v>
      </c>
      <c r="J460">
        <f t="shared" si="32"/>
        <v>0.94153099371860893</v>
      </c>
    </row>
    <row r="461" spans="1:10" ht="15">
      <c r="A461" s="1">
        <v>35096</v>
      </c>
      <c r="B461">
        <v>892.88599999999997</v>
      </c>
      <c r="C461">
        <v>3701.018</v>
      </c>
      <c r="D461">
        <v>1500.2739999999999</v>
      </c>
      <c r="E461" s="10">
        <f t="shared" si="30"/>
        <v>2.4668947138989279</v>
      </c>
      <c r="F461" s="10"/>
      <c r="G461">
        <f t="shared" si="31"/>
        <v>2202.6557535143579</v>
      </c>
      <c r="H461" s="2">
        <f>data_BH_AER2019!B460</f>
        <v>62.875</v>
      </c>
      <c r="I461" s="2">
        <f t="shared" si="33"/>
        <v>1886.25</v>
      </c>
      <c r="J461">
        <f t="shared" si="32"/>
        <v>1.2337182885534599</v>
      </c>
    </row>
    <row r="462" spans="1:10" ht="15">
      <c r="A462" s="1">
        <v>35125</v>
      </c>
      <c r="B462">
        <v>888.78200000000004</v>
      </c>
      <c r="C462">
        <v>3665.7739999999999</v>
      </c>
      <c r="D462">
        <v>1481.7719999999999</v>
      </c>
      <c r="E462" s="10">
        <f t="shared" si="30"/>
        <v>2.4739123157948728</v>
      </c>
      <c r="F462" s="10"/>
      <c r="G462">
        <f t="shared" si="31"/>
        <v>2198.7687358567987</v>
      </c>
      <c r="H462" s="2">
        <f>data_BH_AER2019!B461</f>
        <v>62.597999999999999</v>
      </c>
      <c r="I462" s="2">
        <f t="shared" si="33"/>
        <v>1877.94</v>
      </c>
      <c r="J462">
        <f t="shared" si="32"/>
        <v>-0.20607118131526717</v>
      </c>
    </row>
    <row r="463" spans="1:10" ht="15">
      <c r="A463" s="1">
        <v>35156</v>
      </c>
      <c r="B463">
        <v>889.66300000000001</v>
      </c>
      <c r="C463">
        <v>3711.511</v>
      </c>
      <c r="D463">
        <v>1501.6310000000001</v>
      </c>
      <c r="E463" s="10">
        <f t="shared" si="30"/>
        <v>2.4716531558019246</v>
      </c>
      <c r="F463" s="10"/>
      <c r="G463">
        <f t="shared" si="31"/>
        <v>2198.9383615502074</v>
      </c>
      <c r="H463" s="2">
        <f>data_BH_AER2019!B462</f>
        <v>62.377000000000002</v>
      </c>
      <c r="I463" s="2">
        <f t="shared" si="33"/>
        <v>1871.3100000000002</v>
      </c>
      <c r="J463">
        <f t="shared" si="32"/>
        <v>9.0325406247676408E-3</v>
      </c>
    </row>
    <row r="464" spans="1:10" ht="15">
      <c r="A464" s="1">
        <v>35186</v>
      </c>
      <c r="B464">
        <v>889.73</v>
      </c>
      <c r="C464">
        <v>3746.4810000000002</v>
      </c>
      <c r="D464">
        <v>1519.5419999999999</v>
      </c>
      <c r="E464" s="10">
        <f t="shared" si="30"/>
        <v>2.4655330356120464</v>
      </c>
      <c r="F464" s="10"/>
      <c r="G464">
        <f t="shared" si="31"/>
        <v>2193.658707775106</v>
      </c>
      <c r="H464" s="2">
        <f>data_BH_AER2019!B463</f>
        <v>61.991</v>
      </c>
      <c r="I464" s="2">
        <f t="shared" si="33"/>
        <v>1859.73</v>
      </c>
      <c r="J464">
        <f t="shared" si="32"/>
        <v>-0.28213677985483165</v>
      </c>
    </row>
    <row r="465" spans="1:10" ht="15">
      <c r="A465" s="1">
        <v>35217</v>
      </c>
      <c r="B465">
        <v>898.88900000000001</v>
      </c>
      <c r="C465">
        <v>3768.5709999999999</v>
      </c>
      <c r="D465">
        <v>1546.4970000000001</v>
      </c>
      <c r="E465" s="10">
        <f t="shared" si="30"/>
        <v>2.4368433951051958</v>
      </c>
      <c r="F465" s="10"/>
      <c r="G465">
        <f t="shared" si="31"/>
        <v>2190.4517225827144</v>
      </c>
      <c r="H465" s="2">
        <f>data_BH_AER2019!B464</f>
        <v>62.530999999999999</v>
      </c>
      <c r="I465" s="2">
        <f t="shared" si="33"/>
        <v>1875.93</v>
      </c>
      <c r="J465">
        <f t="shared" si="32"/>
        <v>-0.17244359086488817</v>
      </c>
    </row>
    <row r="466" spans="1:10" ht="15">
      <c r="A466" s="1">
        <v>35247</v>
      </c>
      <c r="B466">
        <v>891.31700000000001</v>
      </c>
      <c r="C466">
        <v>3786.3449999999998</v>
      </c>
      <c r="D466">
        <v>1550.0129999999999</v>
      </c>
      <c r="E466" s="10">
        <f t="shared" si="30"/>
        <v>2.4427827379512301</v>
      </c>
      <c r="F466" s="10"/>
      <c r="G466">
        <f t="shared" si="31"/>
        <v>2177.2937816424765</v>
      </c>
      <c r="H466" s="2">
        <f>data_BH_AER2019!B465</f>
        <v>62.798999999999999</v>
      </c>
      <c r="I466" s="2">
        <f t="shared" si="33"/>
        <v>1883.97</v>
      </c>
      <c r="J466">
        <f t="shared" si="32"/>
        <v>-0.70140895130617609</v>
      </c>
    </row>
    <row r="467" spans="1:10" ht="15">
      <c r="A467" s="1">
        <v>35278</v>
      </c>
      <c r="B467">
        <v>890.73099999999999</v>
      </c>
      <c r="C467">
        <v>3798.2469999999998</v>
      </c>
      <c r="D467">
        <v>1545.3820000000001</v>
      </c>
      <c r="E467" s="10">
        <f t="shared" si="30"/>
        <v>2.4578046075339297</v>
      </c>
      <c r="F467" s="10"/>
      <c r="G467">
        <f t="shared" si="31"/>
        <v>2189.2427558733048</v>
      </c>
      <c r="H467" s="2">
        <f>data_BH_AER2019!B466</f>
        <v>62.670999999999999</v>
      </c>
      <c r="I467" s="2">
        <f t="shared" si="33"/>
        <v>1880.1299999999999</v>
      </c>
      <c r="J467">
        <f t="shared" si="32"/>
        <v>0.63424440043250685</v>
      </c>
    </row>
    <row r="468" spans="1:10" ht="15">
      <c r="A468" s="1">
        <v>35309</v>
      </c>
      <c r="B468">
        <v>875.77499999999998</v>
      </c>
      <c r="C468">
        <v>3809.5070000000001</v>
      </c>
      <c r="D468">
        <v>1551.463</v>
      </c>
      <c r="E468" s="10">
        <f t="shared" si="30"/>
        <v>2.4554288436140599</v>
      </c>
      <c r="F468" s="10"/>
      <c r="G468">
        <f t="shared" si="31"/>
        <v>2150.4031955161031</v>
      </c>
      <c r="H468" s="2">
        <f>data_BH_AER2019!B467</f>
        <v>62.917000000000002</v>
      </c>
      <c r="I468" s="2">
        <f t="shared" si="33"/>
        <v>1887.51</v>
      </c>
      <c r="J468">
        <f t="shared" si="32"/>
        <v>-2.065791214288462</v>
      </c>
    </row>
    <row r="469" spans="1:10" ht="15">
      <c r="A469" s="1">
        <v>35339</v>
      </c>
      <c r="B469">
        <v>881.54200000000003</v>
      </c>
      <c r="C469">
        <v>3801.7139999999999</v>
      </c>
      <c r="D469">
        <v>1537.692</v>
      </c>
      <c r="E469" s="10">
        <f t="shared" si="30"/>
        <v>2.4723507698550815</v>
      </c>
      <c r="F469" s="10"/>
      <c r="G469">
        <f t="shared" si="31"/>
        <v>2179.4810423595882</v>
      </c>
      <c r="H469" s="2">
        <f>data_BH_AER2019!B468</f>
        <v>63.125999999999998</v>
      </c>
      <c r="I469" s="2">
        <f t="shared" si="33"/>
        <v>1893.78</v>
      </c>
      <c r="J469">
        <f t="shared" si="32"/>
        <v>1.5405400153368765</v>
      </c>
    </row>
    <row r="470" spans="1:10" ht="15">
      <c r="A470" s="1">
        <v>35370</v>
      </c>
      <c r="B470">
        <v>869.11</v>
      </c>
      <c r="C470">
        <v>3790.0369999999998</v>
      </c>
      <c r="D470">
        <v>1521.7449999999999</v>
      </c>
      <c r="E470" s="10">
        <f t="shared" si="30"/>
        <v>2.490586136310617</v>
      </c>
      <c r="F470" s="10"/>
      <c r="G470">
        <f t="shared" si="31"/>
        <v>2164.5933169289206</v>
      </c>
      <c r="H470" s="2">
        <f>data_BH_AER2019!B469</f>
        <v>63.683</v>
      </c>
      <c r="I470" s="2">
        <f t="shared" si="33"/>
        <v>1910.49</v>
      </c>
      <c r="J470">
        <f t="shared" si="32"/>
        <v>-0.78613806411872633</v>
      </c>
    </row>
    <row r="471" spans="1:10" ht="15">
      <c r="A471" s="1">
        <v>35400</v>
      </c>
      <c r="B471">
        <v>849.66899999999998</v>
      </c>
      <c r="C471">
        <v>3792.752</v>
      </c>
      <c r="D471">
        <v>1507.4159999999999</v>
      </c>
      <c r="E471" s="10">
        <f t="shared" si="30"/>
        <v>2.5160619231851062</v>
      </c>
      <c r="F471" s="10"/>
      <c r="G471">
        <f t="shared" si="31"/>
        <v>2137.8198182107658</v>
      </c>
      <c r="H471" s="2">
        <f>data_BH_AER2019!B470</f>
        <v>64.236999999999995</v>
      </c>
      <c r="I471" s="2">
        <f t="shared" si="33"/>
        <v>1927.11</v>
      </c>
      <c r="J471">
        <f t="shared" si="32"/>
        <v>-1.4013943395754371</v>
      </c>
    </row>
    <row r="472" spans="1:10" ht="15">
      <c r="A472" s="1">
        <v>35431</v>
      </c>
      <c r="B472">
        <v>863.98800000000006</v>
      </c>
      <c r="C472">
        <v>3806.7040000000002</v>
      </c>
      <c r="D472">
        <v>1500.682</v>
      </c>
      <c r="E472" s="10">
        <f t="shared" si="30"/>
        <v>2.5366493367682161</v>
      </c>
      <c r="F472" s="10"/>
      <c r="G472">
        <f t="shared" si="31"/>
        <v>2191.6345871756976</v>
      </c>
      <c r="H472" s="2">
        <f>data_BH_AER2019!B471</f>
        <v>64.415999999999997</v>
      </c>
      <c r="I472" s="2">
        <f t="shared" si="33"/>
        <v>1932.48</v>
      </c>
      <c r="J472">
        <f t="shared" si="32"/>
        <v>2.7925115309936523</v>
      </c>
    </row>
    <row r="473" spans="1:10" ht="15">
      <c r="A473" s="1">
        <v>35462</v>
      </c>
      <c r="B473">
        <v>860.58100000000002</v>
      </c>
      <c r="C473">
        <v>3767.1370000000002</v>
      </c>
      <c r="D473">
        <v>1481.675</v>
      </c>
      <c r="E473" s="10">
        <f t="shared" si="30"/>
        <v>2.5424853628494781</v>
      </c>
      <c r="F473" s="10"/>
      <c r="G473">
        <f t="shared" si="31"/>
        <v>2188.0145960463669</v>
      </c>
      <c r="H473" s="2">
        <f>data_BH_AER2019!B472</f>
        <v>64.686000000000007</v>
      </c>
      <c r="I473" s="2">
        <f t="shared" si="33"/>
        <v>1940.5800000000002</v>
      </c>
      <c r="J473">
        <f t="shared" si="32"/>
        <v>-0.18732360124454736</v>
      </c>
    </row>
    <row r="474" spans="1:10" ht="15">
      <c r="A474" s="1">
        <v>35490</v>
      </c>
      <c r="B474">
        <v>876.68700000000001</v>
      </c>
      <c r="C474">
        <v>3831.5839999999998</v>
      </c>
      <c r="D474">
        <v>1511.5509999999999</v>
      </c>
      <c r="E474" s="10">
        <f t="shared" si="30"/>
        <v>2.5348691509581878</v>
      </c>
      <c r="F474" s="10"/>
      <c r="G474">
        <f t="shared" si="31"/>
        <v>2222.2868313460808</v>
      </c>
      <c r="H474" s="2">
        <f>data_BH_AER2019!B473</f>
        <v>64.281999999999996</v>
      </c>
      <c r="I474" s="2">
        <f t="shared" si="33"/>
        <v>1928.4599999999998</v>
      </c>
      <c r="J474">
        <f t="shared" si="32"/>
        <v>1.7660820630797949</v>
      </c>
    </row>
    <row r="475" spans="1:10" ht="15">
      <c r="A475" s="1">
        <v>35521</v>
      </c>
      <c r="B475">
        <v>882.59699999999998</v>
      </c>
      <c r="C475">
        <v>3826.0320000000002</v>
      </c>
      <c r="D475">
        <v>1517.575</v>
      </c>
      <c r="E475" s="10">
        <f t="shared" si="30"/>
        <v>2.5211485429056224</v>
      </c>
      <c r="F475" s="10"/>
      <c r="G475">
        <f t="shared" si="31"/>
        <v>2225.1581405228735</v>
      </c>
      <c r="H475" s="2">
        <f>data_BH_AER2019!B474</f>
        <v>65.137</v>
      </c>
      <c r="I475" s="2">
        <f t="shared" si="33"/>
        <v>1954.1100000000001</v>
      </c>
      <c r="J475">
        <f t="shared" si="32"/>
        <v>0.14889130066440023</v>
      </c>
    </row>
    <row r="476" spans="1:10" ht="15">
      <c r="A476" s="1">
        <v>35551</v>
      </c>
      <c r="B476">
        <v>889.73699999999997</v>
      </c>
      <c r="C476">
        <v>3869.98</v>
      </c>
      <c r="D476">
        <v>1561.0429999999999</v>
      </c>
      <c r="E476" s="10">
        <f t="shared" si="30"/>
        <v>2.4790989101517384</v>
      </c>
      <c r="F476" s="10"/>
      <c r="G476">
        <f t="shared" si="31"/>
        <v>2205.746027021677</v>
      </c>
      <c r="H476" s="2">
        <f>data_BH_AER2019!B475</f>
        <v>64.463999999999999</v>
      </c>
      <c r="I476" s="2">
        <f t="shared" si="33"/>
        <v>1933.92</v>
      </c>
      <c r="J476">
        <f t="shared" si="32"/>
        <v>-0.99339922016654492</v>
      </c>
    </row>
    <row r="477" spans="1:10" ht="15">
      <c r="A477" s="1">
        <v>35582</v>
      </c>
      <c r="B477">
        <v>883.77800000000002</v>
      </c>
      <c r="C477">
        <v>3858.2719999999999</v>
      </c>
      <c r="D477">
        <v>1574.8119999999999</v>
      </c>
      <c r="E477" s="10">
        <f t="shared" si="30"/>
        <v>2.4499889510620951</v>
      </c>
      <c r="F477" s="10"/>
      <c r="G477">
        <f t="shared" si="31"/>
        <v>2165.2463351917563</v>
      </c>
      <c r="H477" s="2">
        <f>data_BH_AER2019!B476</f>
        <v>63.585999999999999</v>
      </c>
      <c r="I477" s="2">
        <f t="shared" si="33"/>
        <v>1907.58</v>
      </c>
      <c r="J477">
        <f t="shared" si="32"/>
        <v>-2.0941761722263963</v>
      </c>
    </row>
    <row r="478" spans="1:10" ht="15">
      <c r="A478" s="1">
        <v>35612</v>
      </c>
      <c r="B478">
        <v>873.14499999999998</v>
      </c>
      <c r="C478">
        <v>3850.3809999999999</v>
      </c>
      <c r="D478">
        <v>1559.0039999999999</v>
      </c>
      <c r="E478" s="10">
        <f t="shared" si="30"/>
        <v>2.4697698017452168</v>
      </c>
      <c r="F478" s="10"/>
      <c r="G478">
        <f t="shared" si="31"/>
        <v>2156.4671535448274</v>
      </c>
      <c r="H478" s="2">
        <f>data_BH_AER2019!B477</f>
        <v>64.385999999999996</v>
      </c>
      <c r="I478" s="2">
        <f t="shared" si="33"/>
        <v>1931.58</v>
      </c>
      <c r="J478">
        <f t="shared" si="32"/>
        <v>-0.46022613190161982</v>
      </c>
    </row>
    <row r="479" spans="1:10" ht="15">
      <c r="A479" s="1">
        <v>35643</v>
      </c>
      <c r="B479">
        <v>864.36</v>
      </c>
      <c r="C479">
        <v>3884.989</v>
      </c>
      <c r="D479">
        <v>1570.1479999999999</v>
      </c>
      <c r="E479" s="10">
        <f t="shared" si="30"/>
        <v>2.4742820422023915</v>
      </c>
      <c r="F479" s="10"/>
      <c r="G479">
        <f t="shared" si="31"/>
        <v>2138.6704259980593</v>
      </c>
      <c r="H479" s="2">
        <f>data_BH_AER2019!B478</f>
        <v>65.165999999999997</v>
      </c>
      <c r="I479" s="2">
        <f t="shared" si="33"/>
        <v>1954.98</v>
      </c>
      <c r="J479">
        <f t="shared" si="32"/>
        <v>-0.92135596489755156</v>
      </c>
    </row>
    <row r="480" spans="1:10" ht="15">
      <c r="A480" s="1">
        <v>35674</v>
      </c>
      <c r="B480">
        <v>867.21900000000005</v>
      </c>
      <c r="C480">
        <v>3908.7719999999999</v>
      </c>
      <c r="D480">
        <v>1592.2729999999999</v>
      </c>
      <c r="E480" s="10">
        <f t="shared" si="30"/>
        <v>2.4548378324571227</v>
      </c>
      <c r="F480" s="10"/>
      <c r="G480">
        <f t="shared" si="31"/>
        <v>2128.8820102256336</v>
      </c>
      <c r="H480" s="2">
        <f>data_BH_AER2019!B479</f>
        <v>65.381</v>
      </c>
      <c r="I480" s="2">
        <f t="shared" si="33"/>
        <v>1961.43</v>
      </c>
      <c r="J480">
        <f t="shared" si="32"/>
        <v>-0.50069135093073336</v>
      </c>
    </row>
    <row r="481" spans="1:10" ht="15">
      <c r="A481" s="1">
        <v>35704</v>
      </c>
      <c r="B481">
        <v>879.39599999999996</v>
      </c>
      <c r="C481">
        <v>3927.9749999999999</v>
      </c>
      <c r="D481">
        <v>1597.809</v>
      </c>
      <c r="E481" s="10">
        <f t="shared" si="30"/>
        <v>2.4583507790981276</v>
      </c>
      <c r="F481" s="10"/>
      <c r="G481">
        <f t="shared" si="31"/>
        <v>2161.863841735777</v>
      </c>
      <c r="H481" s="2">
        <f>data_BH_AER2019!B480</f>
        <v>66.441000000000003</v>
      </c>
      <c r="I481" s="2">
        <f t="shared" si="33"/>
        <v>1993.23</v>
      </c>
      <c r="J481">
        <f t="shared" si="32"/>
        <v>1.6815196825858361</v>
      </c>
    </row>
    <row r="482" spans="1:10" ht="15">
      <c r="A482" s="1">
        <v>35735</v>
      </c>
      <c r="B482">
        <v>886.952</v>
      </c>
      <c r="C482">
        <v>3956.7379999999998</v>
      </c>
      <c r="D482">
        <v>1599.519</v>
      </c>
      <c r="E482" s="10">
        <f t="shared" si="30"/>
        <v>2.4737049075378286</v>
      </c>
      <c r="F482" s="10"/>
      <c r="G482">
        <f t="shared" si="31"/>
        <v>2194.0575151504922</v>
      </c>
      <c r="H482" s="2">
        <f>data_BH_AER2019!B481</f>
        <v>66.091999999999999</v>
      </c>
      <c r="I482" s="2">
        <f t="shared" si="33"/>
        <v>1982.76</v>
      </c>
      <c r="J482">
        <f t="shared" si="32"/>
        <v>1.6151509567242741</v>
      </c>
    </row>
    <row r="483" spans="1:10" ht="15">
      <c r="A483" s="1">
        <v>35765</v>
      </c>
      <c r="B483">
        <v>868.11900000000003</v>
      </c>
      <c r="C483">
        <v>3906.8879999999999</v>
      </c>
      <c r="D483">
        <v>1559.759</v>
      </c>
      <c r="E483" s="10">
        <f t="shared" si="30"/>
        <v>2.5048023444647538</v>
      </c>
      <c r="F483" s="10"/>
      <c r="G483">
        <f t="shared" si="31"/>
        <v>2174.4665064743976</v>
      </c>
      <c r="H483" s="2">
        <f>data_BH_AER2019!B482</f>
        <v>65.953000000000003</v>
      </c>
      <c r="I483" s="2">
        <f t="shared" si="33"/>
        <v>1978.5900000000001</v>
      </c>
      <c r="J483">
        <f t="shared" si="32"/>
        <v>-0.98806757631254361</v>
      </c>
    </row>
    <row r="484" spans="1:10" ht="15">
      <c r="A484" s="1">
        <v>35796</v>
      </c>
      <c r="B484">
        <v>880.18399999999997</v>
      </c>
      <c r="C484">
        <v>3933.9389999999999</v>
      </c>
      <c r="D484">
        <v>1569.77</v>
      </c>
      <c r="E484" s="10">
        <f t="shared" si="30"/>
        <v>2.5060607604935754</v>
      </c>
      <c r="F484" s="10"/>
      <c r="G484">
        <f t="shared" si="31"/>
        <v>2205.7945844142769</v>
      </c>
      <c r="H484" s="2">
        <f>data_BH_AER2019!B483</f>
        <v>66.72</v>
      </c>
      <c r="I484" s="2">
        <f t="shared" si="33"/>
        <v>2001.6</v>
      </c>
      <c r="J484">
        <f t="shared" si="32"/>
        <v>1.5833536983346332</v>
      </c>
    </row>
    <row r="485" spans="1:10" ht="15">
      <c r="A485" s="1">
        <v>35827</v>
      </c>
      <c r="B485">
        <v>881.23099999999999</v>
      </c>
      <c r="C485">
        <v>3918.9659999999999</v>
      </c>
      <c r="D485">
        <v>1568.605</v>
      </c>
      <c r="E485" s="10">
        <f t="shared" si="30"/>
        <v>2.4983765830148443</v>
      </c>
      <c r="F485" s="10"/>
      <c r="G485">
        <f t="shared" si="31"/>
        <v>2201.6468946267541</v>
      </c>
      <c r="H485" s="2">
        <f>data_BH_AER2019!B484</f>
        <v>67.271000000000001</v>
      </c>
      <c r="I485" s="2">
        <f t="shared" si="33"/>
        <v>2018.13</v>
      </c>
      <c r="J485">
        <f t="shared" si="32"/>
        <v>-0.20721871440461243</v>
      </c>
    </row>
    <row r="486" spans="1:10" ht="15">
      <c r="A486" s="1">
        <v>35855</v>
      </c>
      <c r="B486">
        <v>897.91</v>
      </c>
      <c r="C486">
        <v>3900.1179999999999</v>
      </c>
      <c r="D486">
        <v>1586.9469999999999</v>
      </c>
      <c r="E486" s="10">
        <f t="shared" si="30"/>
        <v>2.4576233484798169</v>
      </c>
      <c r="F486" s="10"/>
      <c r="G486">
        <f t="shared" si="31"/>
        <v>2206.7245808335124</v>
      </c>
      <c r="H486" s="2">
        <f>data_BH_AER2019!B485</f>
        <v>67.123999999999995</v>
      </c>
      <c r="I486" s="2">
        <f t="shared" si="33"/>
        <v>2013.7199999999998</v>
      </c>
      <c r="J486">
        <f t="shared" si="32"/>
        <v>0.25160352438932299</v>
      </c>
    </row>
    <row r="487" spans="1:10" ht="15">
      <c r="A487" s="1">
        <v>35886</v>
      </c>
      <c r="B487">
        <v>914.57500000000005</v>
      </c>
      <c r="C487">
        <v>3955.7559999999999</v>
      </c>
      <c r="D487">
        <v>1614.0740000000001</v>
      </c>
      <c r="E487" s="10">
        <f t="shared" si="30"/>
        <v>2.4507897407429895</v>
      </c>
      <c r="F487" s="10"/>
      <c r="G487">
        <f t="shared" si="31"/>
        <v>2241.4310271400195</v>
      </c>
      <c r="H487" s="2">
        <f>data_BH_AER2019!B486</f>
        <v>66.7</v>
      </c>
      <c r="I487" s="2">
        <f t="shared" si="33"/>
        <v>2001</v>
      </c>
      <c r="J487">
        <f t="shared" si="32"/>
        <v>1.7234991114210088</v>
      </c>
    </row>
    <row r="488" spans="1:10" ht="15">
      <c r="A488" s="1">
        <v>35916</v>
      </c>
      <c r="B488">
        <v>914.303</v>
      </c>
      <c r="C488">
        <v>4073.739</v>
      </c>
      <c r="D488">
        <v>1651.9829999999999</v>
      </c>
      <c r="E488" s="10">
        <f t="shared" si="30"/>
        <v>2.4659690807956256</v>
      </c>
      <c r="F488" s="10"/>
      <c r="G488">
        <f t="shared" si="31"/>
        <v>2254.6429284786827</v>
      </c>
      <c r="H488" s="2">
        <f>data_BH_AER2019!B487</f>
        <v>66.090999999999994</v>
      </c>
      <c r="I488" s="2">
        <f t="shared" si="33"/>
        <v>1982.7299999999998</v>
      </c>
      <c r="J488">
        <f t="shared" si="32"/>
        <v>0.6602649344659276</v>
      </c>
    </row>
    <row r="489" spans="1:10" ht="15">
      <c r="A489" s="1">
        <v>35947</v>
      </c>
      <c r="B489">
        <v>895.70500000000004</v>
      </c>
      <c r="C489">
        <v>4056.3220000000001</v>
      </c>
      <c r="D489">
        <v>1650.702</v>
      </c>
      <c r="E489" s="10">
        <f t="shared" si="30"/>
        <v>2.4573314868462024</v>
      </c>
      <c r="F489" s="10"/>
      <c r="G489">
        <f t="shared" si="31"/>
        <v>2201.0440994255778</v>
      </c>
      <c r="H489" s="2">
        <f>data_BH_AER2019!B488</f>
        <v>66.043999999999997</v>
      </c>
      <c r="I489" s="2">
        <f t="shared" si="33"/>
        <v>1981.32</v>
      </c>
      <c r="J489">
        <f t="shared" si="32"/>
        <v>-2.7032843126953732</v>
      </c>
    </row>
    <row r="490" spans="1:10" ht="15">
      <c r="A490" s="1">
        <v>35977</v>
      </c>
      <c r="B490">
        <v>901.49400000000003</v>
      </c>
      <c r="C490">
        <v>4059.201</v>
      </c>
      <c r="D490">
        <v>1661.499</v>
      </c>
      <c r="E490" s="10">
        <f t="shared" si="30"/>
        <v>2.4430956624108711</v>
      </c>
      <c r="F490" s="10"/>
      <c r="G490">
        <f t="shared" si="31"/>
        <v>2202.4360810894259</v>
      </c>
      <c r="H490" s="2">
        <f>data_BH_AER2019!B489</f>
        <v>65.713999999999999</v>
      </c>
      <c r="I490" s="2">
        <f t="shared" si="33"/>
        <v>1971.42</v>
      </c>
      <c r="J490">
        <f t="shared" si="32"/>
        <v>7.0255267389827389E-2</v>
      </c>
    </row>
    <row r="491" spans="1:10" ht="15">
      <c r="A491" s="1">
        <v>36008</v>
      </c>
      <c r="B491">
        <v>892.41800000000001</v>
      </c>
      <c r="C491">
        <v>4116.7479999999996</v>
      </c>
      <c r="D491">
        <v>1668.8579999999999</v>
      </c>
      <c r="E491" s="10">
        <f t="shared" si="30"/>
        <v>2.4668054442019631</v>
      </c>
      <c r="F491" s="10"/>
      <c r="G491">
        <f t="shared" si="31"/>
        <v>2201.4215809038274</v>
      </c>
      <c r="H491" s="2">
        <f>data_BH_AER2019!B490</f>
        <v>64.522999999999996</v>
      </c>
      <c r="I491" s="2">
        <f t="shared" si="33"/>
        <v>1935.6899999999998</v>
      </c>
      <c r="J491">
        <f t="shared" si="32"/>
        <v>-5.1460378082728978E-2</v>
      </c>
    </row>
    <row r="492" spans="1:10" ht="15">
      <c r="A492" s="1">
        <v>36039</v>
      </c>
      <c r="B492">
        <v>873.19899999999996</v>
      </c>
      <c r="C492">
        <v>4100.2510000000002</v>
      </c>
      <c r="D492">
        <v>1652.49</v>
      </c>
      <c r="E492" s="10">
        <f t="shared" si="30"/>
        <v>2.4812561649389711</v>
      </c>
      <c r="F492" s="10"/>
      <c r="G492">
        <f t="shared" si="31"/>
        <v>2166.6304019685444</v>
      </c>
      <c r="H492" s="2">
        <f>data_BH_AER2019!B491</f>
        <v>64.361999999999995</v>
      </c>
      <c r="I492" s="2">
        <f t="shared" si="33"/>
        <v>1930.86</v>
      </c>
      <c r="J492">
        <f t="shared" si="32"/>
        <v>-1.797352826913551</v>
      </c>
    </row>
    <row r="493" spans="1:10" ht="15">
      <c r="A493" s="1">
        <v>36069</v>
      </c>
      <c r="B493">
        <v>894.173</v>
      </c>
      <c r="C493">
        <v>4106.5690000000004</v>
      </c>
      <c r="D493">
        <v>1649.4190000000001</v>
      </c>
      <c r="E493" s="10">
        <f t="shared" ref="E493:E556" si="34">C493/D493</f>
        <v>2.4897063753964277</v>
      </c>
      <c r="F493" s="10"/>
      <c r="G493">
        <f t="shared" si="31"/>
        <v>2226.22821880735</v>
      </c>
      <c r="H493" s="2">
        <f>data_BH_AER2019!B492</f>
        <v>64.884</v>
      </c>
      <c r="I493" s="2">
        <f t="shared" si="33"/>
        <v>1946.52</v>
      </c>
      <c r="J493">
        <f t="shared" si="32"/>
        <v>3.0865944107188277</v>
      </c>
    </row>
    <row r="494" spans="1:10" ht="15">
      <c r="A494" s="1">
        <v>36100</v>
      </c>
      <c r="B494">
        <v>903.79300000000001</v>
      </c>
      <c r="C494">
        <v>4095.72</v>
      </c>
      <c r="D494">
        <v>1671.7840000000001</v>
      </c>
      <c r="E494" s="10">
        <f t="shared" si="34"/>
        <v>2.4499097969594157</v>
      </c>
      <c r="F494" s="10"/>
      <c r="G494">
        <f t="shared" si="31"/>
        <v>2214.2113251233413</v>
      </c>
      <c r="H494" s="2">
        <f>data_BH_AER2019!B493</f>
        <v>65.775999999999996</v>
      </c>
      <c r="I494" s="2">
        <f t="shared" si="33"/>
        <v>1973.28</v>
      </c>
      <c r="J494">
        <f t="shared" si="32"/>
        <v>-0.61735269527200665</v>
      </c>
    </row>
    <row r="495" spans="1:10" ht="15">
      <c r="A495" s="1">
        <v>36130</v>
      </c>
      <c r="B495">
        <v>894.94799999999998</v>
      </c>
      <c r="C495">
        <v>4039.5949999999998</v>
      </c>
      <c r="D495">
        <v>1646.9749999999999</v>
      </c>
      <c r="E495" s="10">
        <f t="shared" si="34"/>
        <v>2.452736076746763</v>
      </c>
      <c r="F495" s="10"/>
      <c r="G495">
        <f t="shared" si="31"/>
        <v>2195.0712464123621</v>
      </c>
      <c r="H495" s="2">
        <f>data_BH_AER2019!B494</f>
        <v>65.956000000000003</v>
      </c>
      <c r="I495" s="2">
        <f t="shared" si="33"/>
        <v>1978.68</v>
      </c>
      <c r="J495">
        <f t="shared" si="32"/>
        <v>-0.96996263637087476</v>
      </c>
    </row>
    <row r="496" spans="1:10" ht="15">
      <c r="A496" s="1">
        <v>36161</v>
      </c>
      <c r="B496">
        <v>904.16099999999994</v>
      </c>
      <c r="C496">
        <v>4093.375</v>
      </c>
      <c r="D496">
        <v>1642.1030000000001</v>
      </c>
      <c r="E496" s="10">
        <f t="shared" si="34"/>
        <v>2.4927638522065911</v>
      </c>
      <c r="F496" s="10"/>
      <c r="G496">
        <f t="shared" si="31"/>
        <v>2253.8598573749637</v>
      </c>
      <c r="H496" s="2">
        <f>data_BH_AER2019!B495</f>
        <v>65.683999999999997</v>
      </c>
      <c r="I496" s="2">
        <f t="shared" si="33"/>
        <v>1970.52</v>
      </c>
      <c r="J496">
        <f t="shared" si="32"/>
        <v>2.9711025007884815</v>
      </c>
    </row>
    <row r="497" spans="1:10" ht="15">
      <c r="A497" s="1">
        <v>36192</v>
      </c>
      <c r="B497">
        <v>905.57100000000003</v>
      </c>
      <c r="C497">
        <v>4024.8409999999999</v>
      </c>
      <c r="D497">
        <v>1635.355</v>
      </c>
      <c r="E497" s="10">
        <f t="shared" si="34"/>
        <v>2.4611420761852929</v>
      </c>
      <c r="F497" s="10"/>
      <c r="G497">
        <f t="shared" si="31"/>
        <v>2228.738891073192</v>
      </c>
      <c r="H497" s="2">
        <f>data_BH_AER2019!B496</f>
        <v>65.635000000000005</v>
      </c>
      <c r="I497" s="2">
        <f t="shared" si="33"/>
        <v>1969.0500000000002</v>
      </c>
      <c r="J497">
        <f t="shared" si="32"/>
        <v>-1.2748394485603627</v>
      </c>
    </row>
    <row r="498" spans="1:10" ht="15">
      <c r="A498" s="1">
        <v>36220</v>
      </c>
      <c r="B498">
        <v>916.94799999999998</v>
      </c>
      <c r="C498">
        <v>3976.86</v>
      </c>
      <c r="D498">
        <v>1620.1179999999999</v>
      </c>
      <c r="E498" s="10">
        <f t="shared" si="34"/>
        <v>2.4546730546787336</v>
      </c>
      <c r="F498" s="10"/>
      <c r="G498">
        <f t="shared" si="31"/>
        <v>2250.8075481415553</v>
      </c>
      <c r="H498" s="2">
        <f>data_BH_AER2019!B497</f>
        <v>65.284999999999997</v>
      </c>
      <c r="I498" s="2">
        <f t="shared" si="33"/>
        <v>1958.55</v>
      </c>
      <c r="J498">
        <f t="shared" si="32"/>
        <v>1.1207768755675749</v>
      </c>
    </row>
    <row r="499" spans="1:10" ht="15">
      <c r="A499" s="1">
        <v>36251</v>
      </c>
      <c r="B499">
        <v>907.93</v>
      </c>
      <c r="C499">
        <v>4011.3</v>
      </c>
      <c r="D499">
        <v>1624.0889999999999</v>
      </c>
      <c r="E499" s="10">
        <f t="shared" si="34"/>
        <v>2.4698769587134697</v>
      </c>
      <c r="F499" s="10"/>
      <c r="G499">
        <f t="shared" si="31"/>
        <v>2242.4753871247203</v>
      </c>
      <c r="H499" s="2">
        <f>data_BH_AER2019!B498</f>
        <v>64.123000000000005</v>
      </c>
      <c r="I499" s="2">
        <f t="shared" si="33"/>
        <v>1923.69</v>
      </c>
      <c r="J499">
        <f t="shared" si="32"/>
        <v>-0.42542498362742931</v>
      </c>
    </row>
    <row r="500" spans="1:10" ht="15">
      <c r="A500" s="1">
        <v>36281</v>
      </c>
      <c r="B500">
        <v>913.58199999999999</v>
      </c>
      <c r="C500">
        <v>4057.2269999999999</v>
      </c>
      <c r="D500">
        <v>1657.5419999999999</v>
      </c>
      <c r="E500" s="10">
        <f t="shared" si="34"/>
        <v>2.4477370709158501</v>
      </c>
      <c r="F500" s="10"/>
      <c r="G500">
        <f t="shared" si="31"/>
        <v>2236.2085287214441</v>
      </c>
      <c r="H500" s="2">
        <f>data_BH_AER2019!B499</f>
        <v>63.37</v>
      </c>
      <c r="I500" s="2">
        <f t="shared" si="33"/>
        <v>1901.1</v>
      </c>
      <c r="J500">
        <f t="shared" si="32"/>
        <v>-0.32577278060790843</v>
      </c>
    </row>
    <row r="501" spans="1:10" ht="15">
      <c r="A501" s="1">
        <v>36312</v>
      </c>
      <c r="B501">
        <v>906.51900000000001</v>
      </c>
      <c r="C501">
        <v>4016.96</v>
      </c>
      <c r="D501">
        <v>1642.3030000000001</v>
      </c>
      <c r="E501" s="10">
        <f t="shared" si="34"/>
        <v>2.4459311101544596</v>
      </c>
      <c r="F501" s="10"/>
      <c r="G501">
        <f t="shared" si="31"/>
        <v>2217.2830240461108</v>
      </c>
      <c r="H501" s="2">
        <f>data_BH_AER2019!B500</f>
        <v>63.262</v>
      </c>
      <c r="I501" s="2">
        <f t="shared" si="33"/>
        <v>1897.8600000000001</v>
      </c>
      <c r="J501">
        <f t="shared" si="32"/>
        <v>-0.9955028496835141</v>
      </c>
    </row>
    <row r="502" spans="1:10" ht="15">
      <c r="A502" s="1">
        <v>36342</v>
      </c>
      <c r="B502">
        <v>907.56799999999998</v>
      </c>
      <c r="C502">
        <v>4029.0219999999999</v>
      </c>
      <c r="D502">
        <v>1643.652</v>
      </c>
      <c r="E502" s="10">
        <f t="shared" si="34"/>
        <v>2.45126218931988</v>
      </c>
      <c r="F502" s="10"/>
      <c r="G502">
        <f t="shared" si="31"/>
        <v>2224.6871226366648</v>
      </c>
      <c r="H502" s="2">
        <f>data_BH_AER2019!B501</f>
        <v>63.854999999999997</v>
      </c>
      <c r="I502" s="2">
        <f t="shared" si="33"/>
        <v>1915.6499999999999</v>
      </c>
      <c r="J502">
        <f t="shared" si="32"/>
        <v>0.39012880773892622</v>
      </c>
    </row>
    <row r="503" spans="1:10" ht="15">
      <c r="A503" s="1">
        <v>36373</v>
      </c>
      <c r="B503">
        <v>890.03099999999995</v>
      </c>
      <c r="C503">
        <v>4026.2809999999999</v>
      </c>
      <c r="D503">
        <v>1621.6279999999999</v>
      </c>
      <c r="E503" s="10">
        <f t="shared" si="34"/>
        <v>2.4828635174034983</v>
      </c>
      <c r="F503" s="10"/>
      <c r="G503">
        <f t="shared" si="31"/>
        <v>2209.8254992581528</v>
      </c>
      <c r="H503" s="2">
        <f>data_BH_AER2019!B502</f>
        <v>63.988999999999997</v>
      </c>
      <c r="I503" s="2">
        <f t="shared" si="33"/>
        <v>1919.6699999999998</v>
      </c>
      <c r="J503">
        <f t="shared" si="32"/>
        <v>-0.77580055743543563</v>
      </c>
    </row>
    <row r="504" spans="1:10" ht="15">
      <c r="A504" s="1">
        <v>36404</v>
      </c>
      <c r="B504">
        <v>878.98800000000006</v>
      </c>
      <c r="C504">
        <v>3997.6439999999998</v>
      </c>
      <c r="D504">
        <v>1614.8430000000001</v>
      </c>
      <c r="E504" s="10">
        <f t="shared" si="34"/>
        <v>2.4755620205803286</v>
      </c>
      <c r="F504" s="10"/>
      <c r="G504">
        <f t="shared" si="31"/>
        <v>2175.9893093458618</v>
      </c>
      <c r="H504" s="2">
        <f>data_BH_AER2019!B503</f>
        <v>63.780999999999999</v>
      </c>
      <c r="I504" s="2">
        <f t="shared" si="33"/>
        <v>1913.43</v>
      </c>
      <c r="J504">
        <f t="shared" si="32"/>
        <v>-1.7626045055812223</v>
      </c>
    </row>
    <row r="505" spans="1:10" ht="15">
      <c r="A505" s="1">
        <v>36434</v>
      </c>
      <c r="B505">
        <v>876.33799999999997</v>
      </c>
      <c r="C505">
        <v>3966.442</v>
      </c>
      <c r="D505">
        <v>1585.057</v>
      </c>
      <c r="E505" s="10">
        <f t="shared" si="34"/>
        <v>2.5023970746793331</v>
      </c>
      <c r="F505" s="10"/>
      <c r="G505">
        <f t="shared" si="31"/>
        <v>2192.9456476303376</v>
      </c>
      <c r="H505" s="2">
        <f>data_BH_AER2019!B504</f>
        <v>64.414000000000001</v>
      </c>
      <c r="I505" s="2">
        <f t="shared" si="33"/>
        <v>1932.42</v>
      </c>
      <c r="J505">
        <f t="shared" si="32"/>
        <v>0.88617499905801644</v>
      </c>
    </row>
    <row r="506" spans="1:10" ht="15">
      <c r="A506" s="1">
        <v>36465</v>
      </c>
      <c r="B506">
        <v>867.44200000000001</v>
      </c>
      <c r="C506">
        <v>3924.18</v>
      </c>
      <c r="D506">
        <v>1570.5070000000001</v>
      </c>
      <c r="E506" s="10">
        <f t="shared" si="34"/>
        <v>2.4986708114003946</v>
      </c>
      <c r="F506" s="10"/>
      <c r="G506">
        <f t="shared" si="31"/>
        <v>2167.452005982781</v>
      </c>
      <c r="H506" s="2">
        <f>data_BH_AER2019!B505</f>
        <v>64.83</v>
      </c>
      <c r="I506" s="2">
        <f t="shared" si="33"/>
        <v>1944.8999999999999</v>
      </c>
      <c r="J506">
        <f t="shared" si="32"/>
        <v>-1.3192598735035144</v>
      </c>
    </row>
    <row r="507" spans="1:10" ht="15">
      <c r="A507" s="1">
        <v>36495</v>
      </c>
      <c r="B507">
        <v>851.72299999999996</v>
      </c>
      <c r="C507">
        <v>3766.5079999999998</v>
      </c>
      <c r="D507">
        <v>1492.931</v>
      </c>
      <c r="E507" s="10">
        <f t="shared" si="34"/>
        <v>2.5228948960132782</v>
      </c>
      <c r="F507" s="10"/>
      <c r="G507">
        <f t="shared" si="31"/>
        <v>2148.8076095171173</v>
      </c>
      <c r="H507" s="2">
        <f>data_BH_AER2019!B506</f>
        <v>64.168000000000006</v>
      </c>
      <c r="I507" s="2">
        <f t="shared" si="33"/>
        <v>1925.0400000000002</v>
      </c>
      <c r="J507">
        <f t="shared" si="32"/>
        <v>-0.95863008204348321</v>
      </c>
    </row>
    <row r="508" spans="1:10" ht="15">
      <c r="A508" s="1">
        <v>36526</v>
      </c>
      <c r="B508">
        <v>852.375</v>
      </c>
      <c r="C508">
        <v>3779.66</v>
      </c>
      <c r="D508">
        <v>1477.4480000000001</v>
      </c>
      <c r="E508" s="10">
        <f t="shared" si="34"/>
        <v>2.5582355521141857</v>
      </c>
      <c r="F508" s="10"/>
      <c r="G508">
        <f t="shared" si="31"/>
        <v>2180.5760287333292</v>
      </c>
      <c r="H508" s="2">
        <f>data_BH_AER2019!B507</f>
        <v>64.344999999999999</v>
      </c>
      <c r="I508" s="2">
        <f t="shared" si="33"/>
        <v>1930.35</v>
      </c>
      <c r="J508">
        <f t="shared" si="32"/>
        <v>1.6502732003600908</v>
      </c>
    </row>
    <row r="509" spans="1:10" ht="15">
      <c r="A509" s="1">
        <v>36557</v>
      </c>
      <c r="B509">
        <v>855.21699999999998</v>
      </c>
      <c r="C509">
        <v>3758.2939999999999</v>
      </c>
      <c r="D509">
        <v>1466.21</v>
      </c>
      <c r="E509" s="10">
        <f t="shared" si="34"/>
        <v>2.5632712912884239</v>
      </c>
      <c r="F509" s="10"/>
      <c r="G509">
        <f t="shared" si="31"/>
        <v>2192.1531839218119</v>
      </c>
      <c r="H509" s="2">
        <f>data_BH_AER2019!B508</f>
        <v>65.061000000000007</v>
      </c>
      <c r="I509" s="2">
        <f t="shared" si="33"/>
        <v>1951.8300000000002</v>
      </c>
      <c r="J509">
        <f t="shared" si="32"/>
        <v>0.599743838603503</v>
      </c>
    </row>
    <row r="510" spans="1:10" ht="15">
      <c r="A510" s="1">
        <v>36586</v>
      </c>
      <c r="B510">
        <v>866.5</v>
      </c>
      <c r="C510">
        <v>3745.6979999999999</v>
      </c>
      <c r="D510">
        <v>1476.3019999999999</v>
      </c>
      <c r="E510" s="10">
        <f t="shared" si="34"/>
        <v>2.5372166399557816</v>
      </c>
      <c r="F510" s="10"/>
      <c r="G510">
        <f t="shared" si="31"/>
        <v>2198.498218521685</v>
      </c>
      <c r="H510" s="2">
        <f>data_BH_AER2019!B509</f>
        <v>65.239999999999995</v>
      </c>
      <c r="I510" s="2">
        <f t="shared" si="33"/>
        <v>1957.1999999999998</v>
      </c>
      <c r="J510">
        <f t="shared" si="32"/>
        <v>0.32508131342755708</v>
      </c>
    </row>
    <row r="511" spans="1:10" ht="15">
      <c r="A511" s="1">
        <v>36617</v>
      </c>
      <c r="B511">
        <v>873.24599999999998</v>
      </c>
      <c r="C511">
        <v>3784.9520000000002</v>
      </c>
      <c r="D511">
        <v>1505.432</v>
      </c>
      <c r="E511" s="10">
        <f t="shared" si="34"/>
        <v>2.5141965894175229</v>
      </c>
      <c r="F511" s="10"/>
      <c r="G511">
        <f t="shared" si="31"/>
        <v>2195.5121149224942</v>
      </c>
      <c r="H511" s="2">
        <f>data_BH_AER2019!B510</f>
        <v>65.741</v>
      </c>
      <c r="I511" s="2">
        <f t="shared" si="33"/>
        <v>1972.23</v>
      </c>
      <c r="J511">
        <f t="shared" si="32"/>
        <v>-0.15257018185115245</v>
      </c>
    </row>
    <row r="512" spans="1:10" ht="15">
      <c r="A512" s="1">
        <v>36647</v>
      </c>
      <c r="B512">
        <v>864.125</v>
      </c>
      <c r="C512">
        <v>3803.933</v>
      </c>
      <c r="D512">
        <v>1517.741</v>
      </c>
      <c r="E512" s="10">
        <f t="shared" si="34"/>
        <v>2.5063123418290738</v>
      </c>
      <c r="F512" s="10"/>
      <c r="G512">
        <f t="shared" si="31"/>
        <v>2165.7671523830486</v>
      </c>
      <c r="H512" s="2">
        <f>data_BH_AER2019!B511</f>
        <v>66.137</v>
      </c>
      <c r="I512" s="2">
        <f t="shared" si="33"/>
        <v>1984.1100000000001</v>
      </c>
      <c r="J512">
        <f t="shared" si="32"/>
        <v>-1.5081893359012704</v>
      </c>
    </row>
    <row r="513" spans="1:10" ht="15">
      <c r="A513" s="1">
        <v>36678</v>
      </c>
      <c r="B513">
        <v>859.51599999999996</v>
      </c>
      <c r="C513">
        <v>3835.326</v>
      </c>
      <c r="D513">
        <v>1525.954</v>
      </c>
      <c r="E513" s="10">
        <f t="shared" si="34"/>
        <v>2.5133955545186817</v>
      </c>
      <c r="F513" s="10"/>
      <c r="G513">
        <f t="shared" si="31"/>
        <v>2160.3036934376792</v>
      </c>
      <c r="H513" s="2">
        <f>data_BH_AER2019!B512</f>
        <v>65.784999999999997</v>
      </c>
      <c r="I513" s="2">
        <f t="shared" si="33"/>
        <v>1973.55</v>
      </c>
      <c r="J513">
        <f t="shared" si="32"/>
        <v>-0.27536068793410839</v>
      </c>
    </row>
    <row r="514" spans="1:10" ht="15">
      <c r="A514" s="1">
        <v>36708</v>
      </c>
      <c r="B514">
        <v>852.54100000000005</v>
      </c>
      <c r="C514">
        <v>3899.08</v>
      </c>
      <c r="D514">
        <v>1539.634</v>
      </c>
      <c r="E514" s="10">
        <f t="shared" si="34"/>
        <v>2.5324720030864478</v>
      </c>
      <c r="F514" s="10"/>
      <c r="G514">
        <f t="shared" si="31"/>
        <v>2159.0362139833233</v>
      </c>
      <c r="H514" s="2">
        <f>data_BH_AER2019!B513</f>
        <v>66.504000000000005</v>
      </c>
      <c r="I514" s="2">
        <f t="shared" si="33"/>
        <v>1995.1200000000001</v>
      </c>
      <c r="J514">
        <f t="shared" si="32"/>
        <v>-6.422332620688137E-2</v>
      </c>
    </row>
    <row r="515" spans="1:10" ht="15">
      <c r="A515" s="1">
        <v>36739</v>
      </c>
      <c r="B515">
        <v>858.65200000000004</v>
      </c>
      <c r="C515">
        <v>3859.6819999999998</v>
      </c>
      <c r="D515">
        <v>1531.7940000000001</v>
      </c>
      <c r="E515" s="10">
        <f t="shared" si="34"/>
        <v>2.5197134862781807</v>
      </c>
      <c r="F515" s="10"/>
      <c r="G515">
        <f t="shared" ref="G515:G578" si="35">E515*B515</f>
        <v>2163.5570244197324</v>
      </c>
      <c r="H515" s="2">
        <f>data_BH_AER2019!B514</f>
        <v>67.042000000000002</v>
      </c>
      <c r="I515" s="2">
        <f t="shared" si="33"/>
        <v>2011.26</v>
      </c>
      <c r="J515">
        <f t="shared" si="32"/>
        <v>0.22659340974022577</v>
      </c>
    </row>
    <row r="516" spans="1:10" ht="15">
      <c r="A516" s="1">
        <v>36770</v>
      </c>
      <c r="B516">
        <v>848.23900000000003</v>
      </c>
      <c r="C516">
        <v>3868.9459999999999</v>
      </c>
      <c r="D516">
        <v>1526.91</v>
      </c>
      <c r="E516" s="10">
        <f t="shared" si="34"/>
        <v>2.5338402394378186</v>
      </c>
      <c r="F516" s="10"/>
      <c r="G516">
        <f t="shared" si="35"/>
        <v>2149.3021108604958</v>
      </c>
      <c r="H516" s="2">
        <f>data_BH_AER2019!B515</f>
        <v>66.981999999999999</v>
      </c>
      <c r="I516" s="2">
        <f t="shared" si="33"/>
        <v>2009.46</v>
      </c>
      <c r="J516">
        <f t="shared" ref="J516:J579" si="36">100*(G516-G515)/I515</f>
        <v>-0.70875538514347647</v>
      </c>
    </row>
    <row r="517" spans="1:10" ht="15">
      <c r="A517" s="1">
        <v>36800</v>
      </c>
      <c r="B517">
        <v>842.37599999999998</v>
      </c>
      <c r="C517">
        <v>3858.66</v>
      </c>
      <c r="D517">
        <v>1506.655</v>
      </c>
      <c r="E517" s="10">
        <f t="shared" si="34"/>
        <v>2.5610773534750821</v>
      </c>
      <c r="F517" s="10"/>
      <c r="G517">
        <f t="shared" si="35"/>
        <v>2157.3900967109257</v>
      </c>
      <c r="H517" s="2">
        <f>data_BH_AER2019!B516</f>
        <v>67.736000000000004</v>
      </c>
      <c r="I517" s="2">
        <f t="shared" si="33"/>
        <v>2032.0800000000002</v>
      </c>
      <c r="J517">
        <f t="shared" si="36"/>
        <v>0.40249548885919395</v>
      </c>
    </row>
    <row r="518" spans="1:10" ht="15">
      <c r="A518" s="1">
        <v>36831</v>
      </c>
      <c r="B518">
        <v>833.947</v>
      </c>
      <c r="C518">
        <v>3878.1</v>
      </c>
      <c r="D518">
        <v>1505.414</v>
      </c>
      <c r="E518" s="10">
        <f t="shared" si="34"/>
        <v>2.5761019892202413</v>
      </c>
      <c r="F518" s="10"/>
      <c r="G518">
        <f t="shared" si="35"/>
        <v>2148.3325256042526</v>
      </c>
      <c r="H518" s="2">
        <f>data_BH_AER2019!B517</f>
        <v>68.591999999999999</v>
      </c>
      <c r="I518" s="2">
        <f t="shared" si="33"/>
        <v>2057.7599999999998</v>
      </c>
      <c r="J518">
        <f t="shared" si="36"/>
        <v>-0.4457290611921329</v>
      </c>
    </row>
    <row r="519" spans="1:10" ht="15">
      <c r="A519" s="1">
        <v>36861</v>
      </c>
      <c r="B519">
        <v>826.18499999999995</v>
      </c>
      <c r="C519">
        <v>3831.241</v>
      </c>
      <c r="D519">
        <v>1467.547</v>
      </c>
      <c r="E519" s="10">
        <f t="shared" si="34"/>
        <v>2.6106427937231311</v>
      </c>
      <c r="F519" s="10"/>
      <c r="G519">
        <f t="shared" si="35"/>
        <v>2156.8739165321449</v>
      </c>
      <c r="H519" s="2">
        <f>data_BH_AER2019!B518</f>
        <v>67.113</v>
      </c>
      <c r="I519" s="2">
        <f t="shared" si="33"/>
        <v>2013.3899999999999</v>
      </c>
      <c r="J519">
        <f t="shared" si="36"/>
        <v>0.41508197884555442</v>
      </c>
    </row>
    <row r="520" spans="1:10" ht="15">
      <c r="A520" s="1">
        <v>36892</v>
      </c>
      <c r="B520">
        <v>836.00199999999995</v>
      </c>
      <c r="C520">
        <v>3815.2040000000002</v>
      </c>
      <c r="D520">
        <v>1478.528</v>
      </c>
      <c r="E520" s="10">
        <f t="shared" si="34"/>
        <v>2.580406999393992</v>
      </c>
      <c r="F520" s="10"/>
      <c r="G520">
        <f t="shared" si="35"/>
        <v>2157.2254123073758</v>
      </c>
      <c r="H520" s="2">
        <f>data_BH_AER2019!B519</f>
        <v>67.456999999999994</v>
      </c>
      <c r="I520" s="2">
        <f t="shared" si="33"/>
        <v>2023.7099999999998</v>
      </c>
      <c r="J520">
        <f t="shared" si="36"/>
        <v>1.7457908067035566E-2</v>
      </c>
    </row>
    <row r="521" spans="1:10" ht="15">
      <c r="A521" s="1">
        <v>36923</v>
      </c>
      <c r="B521">
        <v>824.14400000000001</v>
      </c>
      <c r="C521">
        <v>3808.413</v>
      </c>
      <c r="D521">
        <v>1472.902</v>
      </c>
      <c r="E521" s="10">
        <f t="shared" si="34"/>
        <v>2.5856526775033233</v>
      </c>
      <c r="F521" s="10"/>
      <c r="G521">
        <f t="shared" si="35"/>
        <v>2130.9501402482988</v>
      </c>
      <c r="H521" s="2">
        <f>data_BH_AER2019!B520</f>
        <v>66.863</v>
      </c>
      <c r="I521" s="2">
        <f t="shared" si="33"/>
        <v>2005.8899999999999</v>
      </c>
      <c r="J521">
        <f t="shared" si="36"/>
        <v>-1.2983714098896086</v>
      </c>
    </row>
    <row r="522" spans="1:10" ht="15">
      <c r="A522" s="1">
        <v>36951</v>
      </c>
      <c r="B522">
        <v>850.83399999999995</v>
      </c>
      <c r="C522">
        <v>3834.0039999999999</v>
      </c>
      <c r="D522">
        <v>1484.056</v>
      </c>
      <c r="E522" s="10">
        <f t="shared" si="34"/>
        <v>2.5834631577245064</v>
      </c>
      <c r="F522" s="10"/>
      <c r="G522">
        <f t="shared" si="35"/>
        <v>2198.0982923393726</v>
      </c>
      <c r="H522" s="2">
        <f>data_BH_AER2019!B521</f>
        <v>67.396000000000001</v>
      </c>
      <c r="I522" s="2">
        <f t="shared" si="33"/>
        <v>2021.88</v>
      </c>
      <c r="J522">
        <f t="shared" si="36"/>
        <v>3.3475490725350756</v>
      </c>
    </row>
    <row r="523" spans="1:10" ht="15">
      <c r="A523" s="1">
        <v>36982</v>
      </c>
      <c r="B523">
        <v>872.92700000000002</v>
      </c>
      <c r="C523">
        <v>3870.1120000000001</v>
      </c>
      <c r="D523">
        <v>1521.5260000000001</v>
      </c>
      <c r="E523" s="10">
        <f t="shared" si="34"/>
        <v>2.5435727026682424</v>
      </c>
      <c r="F523" s="10"/>
      <c r="G523">
        <f t="shared" si="35"/>
        <v>2220.353288622081</v>
      </c>
      <c r="H523" s="2">
        <f>data_BH_AER2019!B522</f>
        <v>66.698999999999998</v>
      </c>
      <c r="I523" s="2">
        <f t="shared" si="33"/>
        <v>2000.97</v>
      </c>
      <c r="J523">
        <f t="shared" si="36"/>
        <v>1.1007080678728887</v>
      </c>
    </row>
    <row r="524" spans="1:10" ht="15">
      <c r="A524" s="1">
        <v>37012</v>
      </c>
      <c r="B524">
        <v>871.63400000000001</v>
      </c>
      <c r="C524">
        <v>3899.114</v>
      </c>
      <c r="D524">
        <v>1555.2650000000001</v>
      </c>
      <c r="E524" s="10">
        <f t="shared" si="34"/>
        <v>2.5070415652637972</v>
      </c>
      <c r="F524" s="10"/>
      <c r="G524">
        <f t="shared" si="35"/>
        <v>2185.2226676971445</v>
      </c>
      <c r="H524" s="2">
        <f>data_BH_AER2019!B523</f>
        <v>65.894000000000005</v>
      </c>
      <c r="I524" s="2">
        <f t="shared" ref="I524:I587" si="37">30*H524</f>
        <v>1976.8200000000002</v>
      </c>
      <c r="J524">
        <f t="shared" si="36"/>
        <v>-1.7556795416691138</v>
      </c>
    </row>
    <row r="525" spans="1:10" ht="15">
      <c r="A525" s="1">
        <v>37043</v>
      </c>
      <c r="B525">
        <v>851.51900000000001</v>
      </c>
      <c r="C525">
        <v>3902.6089999999999</v>
      </c>
      <c r="D525">
        <v>1563.02</v>
      </c>
      <c r="E525" s="10">
        <f t="shared" si="34"/>
        <v>2.496838812043352</v>
      </c>
      <c r="F525" s="10"/>
      <c r="G525">
        <f t="shared" si="35"/>
        <v>2126.1056883923429</v>
      </c>
      <c r="H525" s="2">
        <f>data_BH_AER2019!B524</f>
        <v>64.304000000000002</v>
      </c>
      <c r="I525" s="2">
        <f t="shared" si="37"/>
        <v>1929.1200000000001</v>
      </c>
      <c r="J525">
        <f t="shared" si="36"/>
        <v>-2.9905089641343969</v>
      </c>
    </row>
    <row r="526" spans="1:10" ht="15">
      <c r="A526" s="1">
        <v>37073</v>
      </c>
      <c r="B526">
        <v>856.61699999999996</v>
      </c>
      <c r="C526">
        <v>3912.5659999999998</v>
      </c>
      <c r="D526">
        <v>1568.33</v>
      </c>
      <c r="E526" s="10">
        <f t="shared" si="34"/>
        <v>2.4947338889136854</v>
      </c>
      <c r="F526" s="10"/>
      <c r="G526">
        <f t="shared" si="35"/>
        <v>2137.0314597195743</v>
      </c>
      <c r="H526" s="2">
        <f>data_BH_AER2019!B525</f>
        <v>66.62</v>
      </c>
      <c r="I526" s="2">
        <f t="shared" si="37"/>
        <v>1998.6000000000001</v>
      </c>
      <c r="J526">
        <f t="shared" si="36"/>
        <v>0.56636037816368912</v>
      </c>
    </row>
    <row r="527" spans="1:10" ht="15">
      <c r="A527" s="1">
        <v>37104</v>
      </c>
      <c r="B527">
        <v>851.66899999999998</v>
      </c>
      <c r="C527">
        <v>3912.819</v>
      </c>
      <c r="D527">
        <v>1548.249</v>
      </c>
      <c r="E527" s="10">
        <f t="shared" si="34"/>
        <v>2.5272543369961809</v>
      </c>
      <c r="F527" s="10"/>
      <c r="G527">
        <f t="shared" si="35"/>
        <v>2152.3841739352001</v>
      </c>
      <c r="H527" s="2">
        <f>data_BH_AER2019!B526</f>
        <v>66.731999999999999</v>
      </c>
      <c r="I527" s="2">
        <f t="shared" si="37"/>
        <v>2001.96</v>
      </c>
      <c r="J527">
        <f t="shared" si="36"/>
        <v>0.7681734321838205</v>
      </c>
    </row>
    <row r="528" spans="1:10" ht="15">
      <c r="A528" s="1">
        <v>37135</v>
      </c>
      <c r="B528">
        <v>854.04700000000003</v>
      </c>
      <c r="C528">
        <v>3963.5509999999999</v>
      </c>
      <c r="D528">
        <v>1578.94</v>
      </c>
      <c r="E528" s="10">
        <f t="shared" si="34"/>
        <v>2.5102606812165122</v>
      </c>
      <c r="F528" s="10"/>
      <c r="G528">
        <f t="shared" si="35"/>
        <v>2143.8806040109189</v>
      </c>
      <c r="H528" s="2">
        <f>data_BH_AER2019!B527</f>
        <v>66.054000000000002</v>
      </c>
      <c r="I528" s="2">
        <f t="shared" si="37"/>
        <v>1981.6200000000001</v>
      </c>
      <c r="J528">
        <f t="shared" si="36"/>
        <v>-0.42476222922941703</v>
      </c>
    </row>
    <row r="529" spans="1:10" ht="15">
      <c r="A529" s="1">
        <v>37165</v>
      </c>
      <c r="B529">
        <v>858.44299999999998</v>
      </c>
      <c r="C529">
        <v>3979.06</v>
      </c>
      <c r="D529">
        <v>1576.99</v>
      </c>
      <c r="E529" s="10">
        <f t="shared" si="34"/>
        <v>2.5231992593485058</v>
      </c>
      <c r="F529" s="10"/>
      <c r="G529">
        <f t="shared" si="35"/>
        <v>2166.0227417929091</v>
      </c>
      <c r="H529" s="2">
        <f>data_BH_AER2019!B528</f>
        <v>66.016000000000005</v>
      </c>
      <c r="I529" s="2">
        <f t="shared" si="37"/>
        <v>1980.4800000000002</v>
      </c>
      <c r="J529">
        <f t="shared" si="36"/>
        <v>1.1173755705932613</v>
      </c>
    </row>
    <row r="530" spans="1:10" ht="15">
      <c r="A530" s="1">
        <v>37196</v>
      </c>
      <c r="B530">
        <v>859.51499999999999</v>
      </c>
      <c r="C530">
        <v>3963.5909999999999</v>
      </c>
      <c r="D530">
        <v>1587.7570000000001</v>
      </c>
      <c r="E530" s="10">
        <f t="shared" si="34"/>
        <v>2.4963461033394907</v>
      </c>
      <c r="F530" s="10"/>
      <c r="G530">
        <f t="shared" si="35"/>
        <v>2145.6469210118421</v>
      </c>
      <c r="H530" s="2">
        <f>data_BH_AER2019!B529</f>
        <v>65.888999999999996</v>
      </c>
      <c r="I530" s="2">
        <f t="shared" si="37"/>
        <v>1976.6699999999998</v>
      </c>
      <c r="J530">
        <f t="shared" si="36"/>
        <v>-1.0288324437038987</v>
      </c>
    </row>
    <row r="531" spans="1:10" ht="15">
      <c r="A531" s="1">
        <v>37226</v>
      </c>
      <c r="B531">
        <v>862.221</v>
      </c>
      <c r="C531">
        <v>3949.1060000000002</v>
      </c>
      <c r="D531">
        <v>1586.3489999999999</v>
      </c>
      <c r="E531" s="10">
        <f t="shared" si="34"/>
        <v>2.4894307620832494</v>
      </c>
      <c r="F531" s="10"/>
      <c r="G531">
        <f t="shared" si="35"/>
        <v>2146.4394811141815</v>
      </c>
      <c r="H531" s="2">
        <f>data_BH_AER2019!B530</f>
        <v>65.97</v>
      </c>
      <c r="I531" s="2">
        <f t="shared" si="37"/>
        <v>1979.1</v>
      </c>
      <c r="J531">
        <f t="shared" si="36"/>
        <v>4.0095721710725306E-2</v>
      </c>
    </row>
    <row r="532" spans="1:10" ht="15">
      <c r="A532" s="1">
        <v>37257</v>
      </c>
      <c r="B532">
        <v>874.899</v>
      </c>
      <c r="C532">
        <v>3980.5540000000001</v>
      </c>
      <c r="D532">
        <v>1590.645</v>
      </c>
      <c r="E532" s="10">
        <f t="shared" si="34"/>
        <v>2.5024779256213674</v>
      </c>
      <c r="F532" s="10"/>
      <c r="G532">
        <f t="shared" si="35"/>
        <v>2189.4154346482087</v>
      </c>
      <c r="H532" s="2">
        <f>data_BH_AER2019!B531</f>
        <v>65.554000000000002</v>
      </c>
      <c r="I532" s="2">
        <f t="shared" si="37"/>
        <v>1966.6200000000001</v>
      </c>
      <c r="J532">
        <f t="shared" si="36"/>
        <v>2.1714897445317169</v>
      </c>
    </row>
    <row r="533" spans="1:10" ht="15">
      <c r="A533" s="1">
        <v>37288</v>
      </c>
      <c r="B533">
        <v>887.30799999999999</v>
      </c>
      <c r="C533">
        <v>3962.098</v>
      </c>
      <c r="D533">
        <v>1576.425</v>
      </c>
      <c r="E533" s="10">
        <f t="shared" si="34"/>
        <v>2.5133438000539194</v>
      </c>
      <c r="F533" s="10"/>
      <c r="G533">
        <f t="shared" si="35"/>
        <v>2230.110060538243</v>
      </c>
      <c r="H533" s="2">
        <f>data_BH_AER2019!B532</f>
        <v>65.691000000000003</v>
      </c>
      <c r="I533" s="2">
        <f t="shared" si="37"/>
        <v>1970.73</v>
      </c>
      <c r="J533">
        <f t="shared" si="36"/>
        <v>2.0692673668545183</v>
      </c>
    </row>
    <row r="534" spans="1:10" ht="15">
      <c r="A534" s="1">
        <v>37316</v>
      </c>
      <c r="B534">
        <v>894.99</v>
      </c>
      <c r="C534">
        <v>3946.067</v>
      </c>
      <c r="D534">
        <v>1572.8219999999999</v>
      </c>
      <c r="E534" s="10">
        <f t="shared" si="34"/>
        <v>2.508908827572351</v>
      </c>
      <c r="F534" s="10"/>
      <c r="G534">
        <f t="shared" si="35"/>
        <v>2245.4483115889784</v>
      </c>
      <c r="H534" s="2">
        <f>data_BH_AER2019!B533</f>
        <v>65.100999999999999</v>
      </c>
      <c r="I534" s="2">
        <f t="shared" si="37"/>
        <v>1953.03</v>
      </c>
      <c r="J534">
        <f t="shared" si="36"/>
        <v>0.77830301719339434</v>
      </c>
    </row>
    <row r="535" spans="1:10" ht="15">
      <c r="A535" s="1">
        <v>37347</v>
      </c>
      <c r="B535">
        <v>891.39099999999996</v>
      </c>
      <c r="C535">
        <v>3947.9630000000002</v>
      </c>
      <c r="D535">
        <v>1588.4390000000001</v>
      </c>
      <c r="E535" s="10">
        <f t="shared" si="34"/>
        <v>2.4854357013394912</v>
      </c>
      <c r="F535" s="10"/>
      <c r="G535">
        <f t="shared" si="35"/>
        <v>2215.4950152527103</v>
      </c>
      <c r="H535" s="2">
        <f>data_BH_AER2019!B534</f>
        <v>64.239000000000004</v>
      </c>
      <c r="I535" s="2">
        <f t="shared" si="37"/>
        <v>1927.17</v>
      </c>
      <c r="J535">
        <f t="shared" si="36"/>
        <v>-1.5336833707760795</v>
      </c>
    </row>
    <row r="536" spans="1:10" ht="15">
      <c r="A536" s="1">
        <v>37377</v>
      </c>
      <c r="B536">
        <v>898.28599999999994</v>
      </c>
      <c r="C536">
        <v>3981.2170000000001</v>
      </c>
      <c r="D536">
        <v>1610.944</v>
      </c>
      <c r="E536" s="10">
        <f t="shared" si="34"/>
        <v>2.4713565462238289</v>
      </c>
      <c r="F536" s="10"/>
      <c r="G536">
        <f t="shared" si="35"/>
        <v>2219.9849864812181</v>
      </c>
      <c r="H536" s="2">
        <f>data_BH_AER2019!B535</f>
        <v>65.036000000000001</v>
      </c>
      <c r="I536" s="2">
        <f t="shared" si="37"/>
        <v>1951.08</v>
      </c>
      <c r="J536">
        <f t="shared" si="36"/>
        <v>0.23298262366619363</v>
      </c>
    </row>
    <row r="537" spans="1:10" ht="15">
      <c r="A537" s="1">
        <v>37408</v>
      </c>
      <c r="B537">
        <v>894.005</v>
      </c>
      <c r="C537">
        <v>4003.5349999999999</v>
      </c>
      <c r="D537">
        <v>1616.1369999999999</v>
      </c>
      <c r="E537" s="10">
        <f t="shared" si="34"/>
        <v>2.4772250124834714</v>
      </c>
      <c r="F537" s="10"/>
      <c r="G537">
        <f t="shared" si="35"/>
        <v>2214.6515472852857</v>
      </c>
      <c r="H537" s="2">
        <f>data_BH_AER2019!B536</f>
        <v>65.078999999999994</v>
      </c>
      <c r="I537" s="2">
        <f t="shared" si="37"/>
        <v>1952.37</v>
      </c>
      <c r="J537">
        <f t="shared" si="36"/>
        <v>-0.27335830391026728</v>
      </c>
    </row>
    <row r="538" spans="1:10" ht="15">
      <c r="A538" s="1">
        <v>37438</v>
      </c>
      <c r="B538">
        <v>882.78800000000001</v>
      </c>
      <c r="C538">
        <v>3992.0839999999998</v>
      </c>
      <c r="D538">
        <v>1610.8140000000001</v>
      </c>
      <c r="E538" s="10">
        <f t="shared" si="34"/>
        <v>2.4783022745022079</v>
      </c>
      <c r="F538" s="10"/>
      <c r="G538">
        <f t="shared" si="35"/>
        <v>2187.8155083032552</v>
      </c>
      <c r="H538" s="2">
        <f>data_BH_AER2019!B537</f>
        <v>65.968000000000004</v>
      </c>
      <c r="I538" s="2">
        <f t="shared" si="37"/>
        <v>1979.0400000000002</v>
      </c>
      <c r="J538">
        <f t="shared" si="36"/>
        <v>-1.3745365367235955</v>
      </c>
    </row>
    <row r="539" spans="1:10" ht="15">
      <c r="A539" s="1">
        <v>37469</v>
      </c>
      <c r="B539">
        <v>878.47799999999995</v>
      </c>
      <c r="C539">
        <v>3989.5320000000002</v>
      </c>
      <c r="D539">
        <v>1596.346</v>
      </c>
      <c r="E539" s="10">
        <f t="shared" si="34"/>
        <v>2.49916496799566</v>
      </c>
      <c r="F539" s="10"/>
      <c r="G539">
        <f t="shared" si="35"/>
        <v>2195.4614427548913</v>
      </c>
      <c r="H539" s="2">
        <f>data_BH_AER2019!B538</f>
        <v>65.700999999999993</v>
      </c>
      <c r="I539" s="2">
        <f t="shared" si="37"/>
        <v>1971.0299999999997</v>
      </c>
      <c r="J539">
        <f t="shared" si="36"/>
        <v>0.38634562472896422</v>
      </c>
    </row>
    <row r="540" spans="1:10" ht="15">
      <c r="A540" s="1">
        <v>37500</v>
      </c>
      <c r="B540">
        <v>857.87300000000005</v>
      </c>
      <c r="C540">
        <v>3932.2860000000001</v>
      </c>
      <c r="D540">
        <v>1574.0630000000001</v>
      </c>
      <c r="E540" s="10">
        <f t="shared" si="34"/>
        <v>2.4981757401069715</v>
      </c>
      <c r="F540" s="10"/>
      <c r="G540">
        <f t="shared" si="35"/>
        <v>2143.1175166927883</v>
      </c>
      <c r="H540" s="2">
        <f>data_BH_AER2019!B539</f>
        <v>65.742999999999995</v>
      </c>
      <c r="I540" s="2">
        <f t="shared" si="37"/>
        <v>1972.29</v>
      </c>
      <c r="J540">
        <f t="shared" si="36"/>
        <v>-2.6556635902093344</v>
      </c>
    </row>
    <row r="541" spans="1:10" ht="15">
      <c r="A541" s="1">
        <v>37530</v>
      </c>
      <c r="B541">
        <v>881.09299999999996</v>
      </c>
      <c r="C541">
        <v>3944.5030000000002</v>
      </c>
      <c r="D541">
        <v>1573.0340000000001</v>
      </c>
      <c r="E541" s="10">
        <f t="shared" si="34"/>
        <v>2.5075764414500892</v>
      </c>
      <c r="F541" s="10"/>
      <c r="G541">
        <f t="shared" si="35"/>
        <v>2209.4080495265835</v>
      </c>
      <c r="H541" s="2">
        <f>data_BH_AER2019!B540</f>
        <v>67.13</v>
      </c>
      <c r="I541" s="2">
        <f t="shared" si="37"/>
        <v>2013.8999999999999</v>
      </c>
      <c r="J541">
        <f t="shared" si="36"/>
        <v>3.361094607476343</v>
      </c>
    </row>
    <row r="542" spans="1:10" ht="15">
      <c r="A542" s="1">
        <v>37561</v>
      </c>
      <c r="B542">
        <v>883.96600000000001</v>
      </c>
      <c r="C542">
        <v>3912.2109999999998</v>
      </c>
      <c r="D542">
        <v>1578.4659999999999</v>
      </c>
      <c r="E542" s="10">
        <f t="shared" si="34"/>
        <v>2.4784892420869378</v>
      </c>
      <c r="F542" s="10"/>
      <c r="G542">
        <f t="shared" si="35"/>
        <v>2190.9002213706221</v>
      </c>
      <c r="H542" s="2">
        <f>data_BH_AER2019!B541</f>
        <v>67.34</v>
      </c>
      <c r="I542" s="2">
        <f t="shared" si="37"/>
        <v>2020.2</v>
      </c>
      <c r="J542">
        <f t="shared" si="36"/>
        <v>-0.91900432772040852</v>
      </c>
    </row>
    <row r="543" spans="1:10" ht="15">
      <c r="A543" s="1">
        <v>37591</v>
      </c>
      <c r="B543">
        <v>876.70500000000004</v>
      </c>
      <c r="C543">
        <v>3849.232</v>
      </c>
      <c r="D543">
        <v>1547.91</v>
      </c>
      <c r="E543" s="10">
        <f t="shared" si="34"/>
        <v>2.4867285565698261</v>
      </c>
      <c r="F543" s="10"/>
      <c r="G543">
        <f t="shared" si="35"/>
        <v>2180.1273591875492</v>
      </c>
      <c r="H543" s="2">
        <f>data_BH_AER2019!B542</f>
        <v>66.664000000000001</v>
      </c>
      <c r="I543" s="2">
        <f t="shared" si="37"/>
        <v>1999.92</v>
      </c>
      <c r="J543">
        <f t="shared" si="36"/>
        <v>-0.53325721131932002</v>
      </c>
    </row>
    <row r="544" spans="1:10" ht="15">
      <c r="A544" s="1">
        <v>37622</v>
      </c>
      <c r="B544">
        <v>873.29200000000003</v>
      </c>
      <c r="C544">
        <v>3822.4650000000001</v>
      </c>
      <c r="D544">
        <v>1504.403</v>
      </c>
      <c r="E544" s="10">
        <f t="shared" si="34"/>
        <v>2.540851753153909</v>
      </c>
      <c r="F544" s="10"/>
      <c r="G544">
        <f t="shared" si="35"/>
        <v>2218.9055092152835</v>
      </c>
      <c r="H544" s="2">
        <f>data_BH_AER2019!B543</f>
        <v>68.397999999999996</v>
      </c>
      <c r="I544" s="2">
        <f t="shared" si="37"/>
        <v>2051.94</v>
      </c>
      <c r="J544">
        <f t="shared" si="36"/>
        <v>1.9389850607891428</v>
      </c>
    </row>
    <row r="545" spans="1:10" ht="15">
      <c r="A545" s="1">
        <v>37653</v>
      </c>
      <c r="B545">
        <v>870.33299999999997</v>
      </c>
      <c r="C545">
        <v>3744.6709999999998</v>
      </c>
      <c r="D545">
        <v>1460.452</v>
      </c>
      <c r="E545" s="10">
        <f t="shared" si="34"/>
        <v>2.5640493491056193</v>
      </c>
      <c r="F545" s="10"/>
      <c r="G545">
        <f t="shared" si="35"/>
        <v>2231.5767621551408</v>
      </c>
      <c r="H545" s="2">
        <f>data_BH_AER2019!B544</f>
        <v>69.712999999999994</v>
      </c>
      <c r="I545" s="2">
        <f t="shared" si="37"/>
        <v>2091.39</v>
      </c>
      <c r="J545">
        <f t="shared" si="36"/>
        <v>0.61752550951087104</v>
      </c>
    </row>
    <row r="546" spans="1:10" ht="15">
      <c r="A546" s="1">
        <v>37681</v>
      </c>
      <c r="B546">
        <v>880.83399999999995</v>
      </c>
      <c r="C546">
        <v>3821.223</v>
      </c>
      <c r="D546">
        <v>1474.4780000000001</v>
      </c>
      <c r="E546" s="10">
        <f t="shared" si="34"/>
        <v>2.5915768156595078</v>
      </c>
      <c r="F546" s="10"/>
      <c r="G546">
        <f t="shared" si="35"/>
        <v>2282.7489728446267</v>
      </c>
      <c r="H546" s="2">
        <f>data_BH_AER2019!B545</f>
        <v>69.679000000000002</v>
      </c>
      <c r="I546" s="2">
        <f t="shared" si="37"/>
        <v>2090.37</v>
      </c>
      <c r="J546">
        <f t="shared" si="36"/>
        <v>2.4468038333111397</v>
      </c>
    </row>
    <row r="547" spans="1:10" ht="15">
      <c r="A547" s="1">
        <v>37712</v>
      </c>
      <c r="B547">
        <v>890.96</v>
      </c>
      <c r="C547">
        <v>3841.547</v>
      </c>
      <c r="D547">
        <v>1496.0820000000001</v>
      </c>
      <c r="E547" s="10">
        <f t="shared" si="34"/>
        <v>2.5677382656832979</v>
      </c>
      <c r="F547" s="10"/>
      <c r="G547">
        <f t="shared" si="35"/>
        <v>2287.7520851931913</v>
      </c>
      <c r="H547" s="2">
        <f>data_BH_AER2019!B546</f>
        <v>68.347999999999999</v>
      </c>
      <c r="I547" s="2">
        <f t="shared" si="37"/>
        <v>2050.44</v>
      </c>
      <c r="J547">
        <f t="shared" si="36"/>
        <v>0.23934099458778244</v>
      </c>
    </row>
    <row r="548" spans="1:10" ht="15">
      <c r="A548" s="1">
        <v>37742</v>
      </c>
      <c r="B548">
        <v>888.63900000000001</v>
      </c>
      <c r="C548">
        <v>3892.7689999999998</v>
      </c>
      <c r="D548">
        <v>1532.9</v>
      </c>
      <c r="E548" s="10">
        <f t="shared" si="34"/>
        <v>2.5394800704546934</v>
      </c>
      <c r="F548" s="10"/>
      <c r="G548">
        <f t="shared" si="35"/>
        <v>2256.6810303287884</v>
      </c>
      <c r="H548" s="2">
        <f>data_BH_AER2019!B547</f>
        <v>68.173000000000002</v>
      </c>
      <c r="I548" s="2">
        <f t="shared" si="37"/>
        <v>2045.19</v>
      </c>
      <c r="J548">
        <f t="shared" si="36"/>
        <v>-1.5153359700553475</v>
      </c>
    </row>
    <row r="549" spans="1:10" ht="15">
      <c r="A549" s="1">
        <v>37773</v>
      </c>
      <c r="B549">
        <v>893.13499999999999</v>
      </c>
      <c r="C549">
        <v>3944.8670000000002</v>
      </c>
      <c r="D549">
        <v>1559.7560000000001</v>
      </c>
      <c r="E549" s="10">
        <f t="shared" si="34"/>
        <v>2.5291564834499756</v>
      </c>
      <c r="F549" s="10"/>
      <c r="G549">
        <f t="shared" si="35"/>
        <v>2258.8781758460941</v>
      </c>
      <c r="H549" s="2">
        <f>data_BH_AER2019!B548</f>
        <v>68.034999999999997</v>
      </c>
      <c r="I549" s="2">
        <f t="shared" si="37"/>
        <v>2041.05</v>
      </c>
      <c r="J549">
        <f t="shared" si="36"/>
        <v>0.10742989733499925</v>
      </c>
    </row>
    <row r="550" spans="1:10" ht="15">
      <c r="A550" s="1">
        <v>37803</v>
      </c>
      <c r="B550">
        <v>897.32899999999995</v>
      </c>
      <c r="C550">
        <v>3974.9879999999998</v>
      </c>
      <c r="D550">
        <v>1570.434</v>
      </c>
      <c r="E550" s="10">
        <f t="shared" si="34"/>
        <v>2.5311397995713287</v>
      </c>
      <c r="F550" s="10"/>
      <c r="G550">
        <f t="shared" si="35"/>
        <v>2271.2651452095406</v>
      </c>
      <c r="H550" s="2">
        <f>data_BH_AER2019!B549</f>
        <v>68.447000000000003</v>
      </c>
      <c r="I550" s="2">
        <f t="shared" si="37"/>
        <v>2053.41</v>
      </c>
      <c r="J550">
        <f t="shared" si="36"/>
        <v>0.60689200967377066</v>
      </c>
    </row>
    <row r="551" spans="1:10" ht="15">
      <c r="A551" s="1">
        <v>37834</v>
      </c>
      <c r="B551">
        <v>897.79499999999996</v>
      </c>
      <c r="C551">
        <v>3990.7420000000002</v>
      </c>
      <c r="D551">
        <v>1571.972</v>
      </c>
      <c r="E551" s="10">
        <f t="shared" si="34"/>
        <v>2.5386851674202848</v>
      </c>
      <c r="F551" s="10"/>
      <c r="G551">
        <f t="shared" si="35"/>
        <v>2279.2188498840947</v>
      </c>
      <c r="H551" s="2">
        <f>data_BH_AER2019!B550</f>
        <v>68.923000000000002</v>
      </c>
      <c r="I551" s="2">
        <f t="shared" si="37"/>
        <v>2067.69</v>
      </c>
      <c r="J551">
        <f t="shared" si="36"/>
        <v>0.38734128471927415</v>
      </c>
    </row>
    <row r="552" spans="1:10" ht="15">
      <c r="A552" s="1">
        <v>37865</v>
      </c>
      <c r="B552">
        <v>911.01900000000001</v>
      </c>
      <c r="C552">
        <v>4012.1640000000002</v>
      </c>
      <c r="D552">
        <v>1597.9680000000001</v>
      </c>
      <c r="E552" s="10">
        <f t="shared" si="34"/>
        <v>2.5107912048301344</v>
      </c>
      <c r="F552" s="10"/>
      <c r="G552">
        <f t="shared" si="35"/>
        <v>2287.3784926331441</v>
      </c>
      <c r="H552" s="2">
        <f>data_BH_AER2019!B551</f>
        <v>68.95</v>
      </c>
      <c r="I552" s="2">
        <f t="shared" si="37"/>
        <v>2068.5</v>
      </c>
      <c r="J552">
        <f t="shared" si="36"/>
        <v>0.39462601981193762</v>
      </c>
    </row>
    <row r="553" spans="1:10" ht="15">
      <c r="A553" s="1">
        <v>37895</v>
      </c>
      <c r="B553">
        <v>925.51499999999999</v>
      </c>
      <c r="C553">
        <v>3993.0830000000001</v>
      </c>
      <c r="D553">
        <v>1601.6780000000001</v>
      </c>
      <c r="E553" s="10">
        <f t="shared" si="34"/>
        <v>2.4930622759381098</v>
      </c>
      <c r="F553" s="10"/>
      <c r="G553">
        <f t="shared" si="35"/>
        <v>2307.3665323148598</v>
      </c>
      <c r="H553" s="2">
        <f>data_BH_AER2019!B552</f>
        <v>70.313999999999993</v>
      </c>
      <c r="I553" s="2">
        <f t="shared" si="37"/>
        <v>2109.4199999999996</v>
      </c>
      <c r="J553">
        <f t="shared" si="36"/>
        <v>0.96630600346703843</v>
      </c>
    </row>
    <row r="554" spans="1:10" ht="15">
      <c r="A554" s="1">
        <v>37926</v>
      </c>
      <c r="B554">
        <v>914.82500000000005</v>
      </c>
      <c r="C554">
        <v>4001.0079999999998</v>
      </c>
      <c r="D554">
        <v>1598.2059999999999</v>
      </c>
      <c r="E554" s="10">
        <f t="shared" si="34"/>
        <v>2.5034369787123811</v>
      </c>
      <c r="F554" s="10"/>
      <c r="G554">
        <f t="shared" si="35"/>
        <v>2290.2067340505541</v>
      </c>
      <c r="H554" s="2">
        <f>data_BH_AER2019!B553</f>
        <v>70.736000000000004</v>
      </c>
      <c r="I554" s="2">
        <f t="shared" si="37"/>
        <v>2122.08</v>
      </c>
      <c r="J554">
        <f t="shared" si="36"/>
        <v>-0.81348419301541031</v>
      </c>
    </row>
    <row r="555" spans="1:10" ht="15">
      <c r="A555" s="1">
        <v>37956</v>
      </c>
      <c r="B555">
        <v>907.26300000000003</v>
      </c>
      <c r="C555">
        <v>3956.913</v>
      </c>
      <c r="D555">
        <v>1568.3030000000001</v>
      </c>
      <c r="E555" s="10">
        <f t="shared" si="34"/>
        <v>2.523053899660971</v>
      </c>
      <c r="F555" s="10"/>
      <c r="G555">
        <f t="shared" si="35"/>
        <v>2289.0734501681118</v>
      </c>
      <c r="H555" s="2">
        <f>data_BH_AER2019!B554</f>
        <v>71.39</v>
      </c>
      <c r="I555" s="2">
        <f t="shared" si="37"/>
        <v>2141.6999999999998</v>
      </c>
      <c r="J555">
        <f t="shared" si="36"/>
        <v>-5.3404390147513581E-2</v>
      </c>
    </row>
    <row r="556" spans="1:10" ht="15">
      <c r="A556" s="1">
        <v>37987</v>
      </c>
      <c r="B556">
        <v>912.76199999999994</v>
      </c>
      <c r="C556">
        <v>3951.2510000000002</v>
      </c>
      <c r="D556">
        <v>1556.354</v>
      </c>
      <c r="E556" s="10">
        <f t="shared" si="34"/>
        <v>2.5387868055725114</v>
      </c>
      <c r="F556" s="10"/>
      <c r="G556">
        <f t="shared" si="35"/>
        <v>2317.3081222279766</v>
      </c>
      <c r="H556" s="2">
        <f>data_BH_AER2019!B555</f>
        <v>70.698999999999998</v>
      </c>
      <c r="I556" s="2">
        <f t="shared" si="37"/>
        <v>2120.9699999999998</v>
      </c>
      <c r="J556">
        <f t="shared" si="36"/>
        <v>1.3183299276212732</v>
      </c>
    </row>
    <row r="557" spans="1:10" ht="15">
      <c r="A557" s="1">
        <v>38018</v>
      </c>
      <c r="B557">
        <v>931.178</v>
      </c>
      <c r="C557">
        <v>3933.578</v>
      </c>
      <c r="D557">
        <v>1557.13</v>
      </c>
      <c r="E557" s="10">
        <f t="shared" ref="E557:E620" si="38">C557/D557</f>
        <v>2.5261718674741349</v>
      </c>
      <c r="F557" s="10"/>
      <c r="G557">
        <f t="shared" si="35"/>
        <v>2352.3156672108298</v>
      </c>
      <c r="H557" s="2">
        <f>data_BH_AER2019!B556</f>
        <v>70.712999999999994</v>
      </c>
      <c r="I557" s="2">
        <f t="shared" si="37"/>
        <v>2121.39</v>
      </c>
      <c r="J557">
        <f t="shared" si="36"/>
        <v>1.6505440898670531</v>
      </c>
    </row>
    <row r="558" spans="1:10" ht="15">
      <c r="A558" s="1">
        <v>38047</v>
      </c>
      <c r="B558">
        <v>949.48699999999997</v>
      </c>
      <c r="C558">
        <v>3921.9360000000001</v>
      </c>
      <c r="D558">
        <v>1570.788</v>
      </c>
      <c r="E558" s="10">
        <f t="shared" si="38"/>
        <v>2.4967952390774566</v>
      </c>
      <c r="F558" s="10"/>
      <c r="G558">
        <f t="shared" si="35"/>
        <v>2370.674621165937</v>
      </c>
      <c r="H558" s="2">
        <f>data_BH_AER2019!B557</f>
        <v>71.239000000000004</v>
      </c>
      <c r="I558" s="2">
        <f t="shared" si="37"/>
        <v>2137.17</v>
      </c>
      <c r="J558">
        <f t="shared" si="36"/>
        <v>0.86542097186783928</v>
      </c>
    </row>
    <row r="559" spans="1:10" ht="15">
      <c r="A559" s="1">
        <v>38078</v>
      </c>
      <c r="B559">
        <v>961.51199999999994</v>
      </c>
      <c r="C559">
        <v>3936.8609999999999</v>
      </c>
      <c r="D559">
        <v>1580.367</v>
      </c>
      <c r="E559" s="10">
        <f t="shared" si="38"/>
        <v>2.4911055470026899</v>
      </c>
      <c r="F559" s="10"/>
      <c r="G559">
        <f t="shared" si="35"/>
        <v>2395.2278767096504</v>
      </c>
      <c r="H559" s="2">
        <f>data_BH_AER2019!B558</f>
        <v>70.960999999999999</v>
      </c>
      <c r="I559" s="2">
        <f t="shared" si="37"/>
        <v>2128.83</v>
      </c>
      <c r="J559">
        <f t="shared" si="36"/>
        <v>1.1488676868809442</v>
      </c>
    </row>
    <row r="560" spans="1:10" ht="15">
      <c r="A560" s="1">
        <v>38108</v>
      </c>
      <c r="B560">
        <v>965.84699999999998</v>
      </c>
      <c r="C560">
        <v>3983.098</v>
      </c>
      <c r="D560">
        <v>1610.0650000000001</v>
      </c>
      <c r="E560" s="10">
        <f t="shared" si="38"/>
        <v>2.4738740361413978</v>
      </c>
      <c r="F560" s="10"/>
      <c r="G560">
        <f t="shared" si="35"/>
        <v>2389.3838161850604</v>
      </c>
      <c r="H560" s="2">
        <f>data_BH_AER2019!B559</f>
        <v>71.358000000000004</v>
      </c>
      <c r="I560" s="2">
        <f t="shared" si="37"/>
        <v>2140.7400000000002</v>
      </c>
      <c r="J560">
        <f t="shared" si="36"/>
        <v>-0.2745198312965374</v>
      </c>
    </row>
    <row r="561" spans="1:10" ht="15">
      <c r="A561" s="1">
        <v>38139</v>
      </c>
      <c r="B561">
        <v>967.22299999999996</v>
      </c>
      <c r="C561">
        <v>4004.8040000000001</v>
      </c>
      <c r="D561">
        <v>1630.8820000000001</v>
      </c>
      <c r="E561" s="10">
        <f t="shared" si="38"/>
        <v>2.4556062302484176</v>
      </c>
      <c r="F561" s="10"/>
      <c r="G561">
        <f t="shared" si="35"/>
        <v>2375.1188248395651</v>
      </c>
      <c r="H561" s="2">
        <f>data_BH_AER2019!B560</f>
        <v>72.763999999999996</v>
      </c>
      <c r="I561" s="2">
        <f t="shared" si="37"/>
        <v>2182.92</v>
      </c>
      <c r="J561">
        <f t="shared" si="36"/>
        <v>-0.66635795778540208</v>
      </c>
    </row>
    <row r="562" spans="1:10" ht="15">
      <c r="A562" s="1">
        <v>38169</v>
      </c>
      <c r="B562">
        <v>960.09</v>
      </c>
      <c r="C562">
        <v>4035.1619999999998</v>
      </c>
      <c r="D562">
        <v>1646.1020000000001</v>
      </c>
      <c r="E562" s="10">
        <f t="shared" si="38"/>
        <v>2.4513438413901443</v>
      </c>
      <c r="F562" s="10"/>
      <c r="G562">
        <f t="shared" si="35"/>
        <v>2353.5107086802636</v>
      </c>
      <c r="H562" s="2">
        <f>data_BH_AER2019!B561</f>
        <v>73.137</v>
      </c>
      <c r="I562" s="2">
        <f t="shared" si="37"/>
        <v>2194.11</v>
      </c>
      <c r="J562">
        <f t="shared" si="36"/>
        <v>-0.98987210522151592</v>
      </c>
    </row>
    <row r="563" spans="1:10" ht="15">
      <c r="A563" s="1">
        <v>38200</v>
      </c>
      <c r="B563">
        <v>947.64499999999998</v>
      </c>
      <c r="C563">
        <v>4051.721</v>
      </c>
      <c r="D563">
        <v>1654.2159999999999</v>
      </c>
      <c r="E563" s="10">
        <f t="shared" si="38"/>
        <v>2.4493300753952325</v>
      </c>
      <c r="F563" s="10"/>
      <c r="G563">
        <f t="shared" si="35"/>
        <v>2321.0953992979153</v>
      </c>
      <c r="H563" s="2">
        <f>data_BH_AER2019!B562</f>
        <v>72.037999999999997</v>
      </c>
      <c r="I563" s="2">
        <f t="shared" si="37"/>
        <v>2161.14</v>
      </c>
      <c r="J563">
        <f t="shared" si="36"/>
        <v>-1.4773784989060881</v>
      </c>
    </row>
    <row r="564" spans="1:10" ht="15">
      <c r="A564" s="1">
        <v>38231</v>
      </c>
      <c r="B564">
        <v>943.221</v>
      </c>
      <c r="C564">
        <v>4043.0030000000002</v>
      </c>
      <c r="D564">
        <v>1641.501</v>
      </c>
      <c r="E564" s="10">
        <f t="shared" si="38"/>
        <v>2.4629914937608932</v>
      </c>
      <c r="F564" s="10"/>
      <c r="G564">
        <f t="shared" si="35"/>
        <v>2323.1452997366437</v>
      </c>
      <c r="H564" s="2">
        <f>data_BH_AER2019!B563</f>
        <v>72.475999999999999</v>
      </c>
      <c r="I564" s="2">
        <f t="shared" si="37"/>
        <v>2174.2799999999997</v>
      </c>
      <c r="J564">
        <f t="shared" si="36"/>
        <v>9.4852736922568667E-2</v>
      </c>
    </row>
    <row r="565" spans="1:10" ht="15">
      <c r="A565" s="1">
        <v>38261</v>
      </c>
      <c r="B565">
        <v>956.98800000000006</v>
      </c>
      <c r="C565">
        <v>4046.163</v>
      </c>
      <c r="D565">
        <v>1637.1869999999999</v>
      </c>
      <c r="E565" s="10">
        <f t="shared" si="38"/>
        <v>2.4714116347124673</v>
      </c>
      <c r="F565" s="10"/>
      <c r="G565">
        <f t="shared" si="35"/>
        <v>2365.111277480215</v>
      </c>
      <c r="H565" s="2">
        <f>data_BH_AER2019!B564</f>
        <v>73.251000000000005</v>
      </c>
      <c r="I565" s="2">
        <f t="shared" si="37"/>
        <v>2197.5300000000002</v>
      </c>
      <c r="J565">
        <f t="shared" si="36"/>
        <v>1.9301091737757481</v>
      </c>
    </row>
    <row r="566" spans="1:10" ht="15">
      <c r="A566" s="1">
        <v>38292</v>
      </c>
      <c r="B566">
        <v>961.00199999999995</v>
      </c>
      <c r="C566">
        <v>4100.8050000000003</v>
      </c>
      <c r="D566">
        <v>1656.22</v>
      </c>
      <c r="E566" s="10">
        <f t="shared" si="38"/>
        <v>2.4760025841977518</v>
      </c>
      <c r="F566" s="10"/>
      <c r="G566">
        <f t="shared" si="35"/>
        <v>2379.4434354192076</v>
      </c>
      <c r="H566" s="2">
        <f>data_BH_AER2019!B565</f>
        <v>73.292000000000002</v>
      </c>
      <c r="I566" s="2">
        <f t="shared" si="37"/>
        <v>2198.7600000000002</v>
      </c>
      <c r="J566">
        <f t="shared" si="36"/>
        <v>0.65219396044616551</v>
      </c>
    </row>
    <row r="567" spans="1:10" ht="15">
      <c r="A567" s="1">
        <v>38322</v>
      </c>
      <c r="B567">
        <v>961.34100000000001</v>
      </c>
      <c r="C567">
        <v>4027.27</v>
      </c>
      <c r="D567">
        <v>1644.8050000000001</v>
      </c>
      <c r="E567" s="10">
        <f t="shared" si="38"/>
        <v>2.4484786950428772</v>
      </c>
      <c r="F567" s="10"/>
      <c r="G567">
        <f t="shared" si="35"/>
        <v>2353.8229571712145</v>
      </c>
      <c r="H567" s="2">
        <f>data_BH_AER2019!B566</f>
        <v>72.956999999999994</v>
      </c>
      <c r="I567" s="2">
        <f t="shared" si="37"/>
        <v>2188.71</v>
      </c>
      <c r="J567">
        <f t="shared" si="36"/>
        <v>-1.1652239556837991</v>
      </c>
    </row>
    <row r="568" spans="1:10" ht="15">
      <c r="A568" s="1">
        <v>38353</v>
      </c>
      <c r="B568">
        <v>949.98400000000004</v>
      </c>
      <c r="C568">
        <v>4044.9859999999999</v>
      </c>
      <c r="D568">
        <v>1631.066</v>
      </c>
      <c r="E568" s="10">
        <f t="shared" si="38"/>
        <v>2.4799646366241461</v>
      </c>
      <c r="F568" s="10"/>
      <c r="G568">
        <f t="shared" si="35"/>
        <v>2355.9267253587527</v>
      </c>
      <c r="H568" s="2">
        <f>data_BH_AER2019!B567</f>
        <v>72.760999999999996</v>
      </c>
      <c r="I568" s="2">
        <f t="shared" si="37"/>
        <v>2182.83</v>
      </c>
      <c r="J568">
        <f t="shared" si="36"/>
        <v>9.611909241234369E-2</v>
      </c>
    </row>
    <row r="569" spans="1:10" ht="15">
      <c r="A569" s="1">
        <v>38384</v>
      </c>
      <c r="B569">
        <v>968.02300000000002</v>
      </c>
      <c r="C569">
        <v>4031.82</v>
      </c>
      <c r="D569">
        <v>1646.402</v>
      </c>
      <c r="E569" s="10">
        <f t="shared" si="38"/>
        <v>2.4488672875761814</v>
      </c>
      <c r="F569" s="10"/>
      <c r="G569">
        <f t="shared" si="35"/>
        <v>2370.5598583213578</v>
      </c>
      <c r="H569" s="2">
        <f>data_BH_AER2019!B568</f>
        <v>73.998000000000005</v>
      </c>
      <c r="I569" s="2">
        <f t="shared" si="37"/>
        <v>2219.94</v>
      </c>
      <c r="J569">
        <f t="shared" si="36"/>
        <v>0.67037437466981087</v>
      </c>
    </row>
    <row r="570" spans="1:10" ht="15">
      <c r="A570" s="1">
        <v>38412</v>
      </c>
      <c r="B570">
        <v>991.65599999999995</v>
      </c>
      <c r="C570">
        <v>4019.0590000000002</v>
      </c>
      <c r="D570">
        <v>1644.4259999999999</v>
      </c>
      <c r="E570" s="10">
        <f t="shared" si="38"/>
        <v>2.4440497778556165</v>
      </c>
      <c r="F570" s="10"/>
      <c r="G570">
        <f t="shared" si="35"/>
        <v>2423.6566265091892</v>
      </c>
      <c r="H570" s="2">
        <f>data_BH_AER2019!B569</f>
        <v>73.959999999999994</v>
      </c>
      <c r="I570" s="2">
        <f t="shared" si="37"/>
        <v>2218.7999999999997</v>
      </c>
      <c r="J570">
        <f t="shared" si="36"/>
        <v>2.3918109583065963</v>
      </c>
    </row>
    <row r="571" spans="1:10" ht="15">
      <c r="A571" s="1">
        <v>38443</v>
      </c>
      <c r="B571">
        <v>1013.597</v>
      </c>
      <c r="C571">
        <v>4062.0450000000001</v>
      </c>
      <c r="D571">
        <v>1685.81</v>
      </c>
      <c r="E571" s="10">
        <f t="shared" si="38"/>
        <v>2.4095508983811937</v>
      </c>
      <c r="F571" s="10"/>
      <c r="G571">
        <f t="shared" si="35"/>
        <v>2442.3135619464829</v>
      </c>
      <c r="H571" s="2">
        <f>data_BH_AER2019!B570</f>
        <v>74.516000000000005</v>
      </c>
      <c r="I571" s="2">
        <f t="shared" si="37"/>
        <v>2235.48</v>
      </c>
      <c r="J571">
        <f t="shared" si="36"/>
        <v>0.8408570144805152</v>
      </c>
    </row>
    <row r="572" spans="1:10" ht="15">
      <c r="A572" s="1">
        <v>38473</v>
      </c>
      <c r="B572">
        <v>1013.967</v>
      </c>
      <c r="C572">
        <v>4145.9830000000002</v>
      </c>
      <c r="D572">
        <v>1713.5930000000001</v>
      </c>
      <c r="E572" s="10">
        <f t="shared" si="38"/>
        <v>2.4194677499266164</v>
      </c>
      <c r="F572" s="10"/>
      <c r="G572">
        <f t="shared" si="35"/>
        <v>2453.2604559898414</v>
      </c>
      <c r="H572" s="2">
        <f>data_BH_AER2019!B571</f>
        <v>74.762</v>
      </c>
      <c r="I572" s="2">
        <f t="shared" si="37"/>
        <v>2242.86</v>
      </c>
      <c r="J572">
        <f t="shared" si="36"/>
        <v>0.48968874887534208</v>
      </c>
    </row>
    <row r="573" spans="1:10" ht="15">
      <c r="A573" s="1">
        <v>38504</v>
      </c>
      <c r="B573">
        <v>1008.28</v>
      </c>
      <c r="C573">
        <v>4126.9880000000003</v>
      </c>
      <c r="D573">
        <v>1723.49</v>
      </c>
      <c r="E573" s="10">
        <f t="shared" si="38"/>
        <v>2.3945529129846999</v>
      </c>
      <c r="F573" s="10"/>
      <c r="G573">
        <f t="shared" si="35"/>
        <v>2414.3798111042133</v>
      </c>
      <c r="H573" s="2">
        <f>data_BH_AER2019!B572</f>
        <v>74.153000000000006</v>
      </c>
      <c r="I573" s="2">
        <f t="shared" si="37"/>
        <v>2224.59</v>
      </c>
      <c r="J573">
        <f t="shared" si="36"/>
        <v>-1.7335297292576461</v>
      </c>
    </row>
    <row r="574" spans="1:10" ht="15">
      <c r="A574" s="1">
        <v>38534</v>
      </c>
      <c r="B574">
        <v>1001.211</v>
      </c>
      <c r="C574">
        <v>4174.34</v>
      </c>
      <c r="D574">
        <v>1727.1790000000001</v>
      </c>
      <c r="E574" s="10">
        <f t="shared" si="38"/>
        <v>2.4168543040414456</v>
      </c>
      <c r="F574" s="10"/>
      <c r="G574">
        <f t="shared" si="35"/>
        <v>2419.7811146036397</v>
      </c>
      <c r="H574" s="2">
        <f>data_BH_AER2019!B573</f>
        <v>74.227000000000004</v>
      </c>
      <c r="I574" s="2">
        <f t="shared" si="37"/>
        <v>2226.81</v>
      </c>
      <c r="J574">
        <f t="shared" si="36"/>
        <v>0.24279995412306879</v>
      </c>
    </row>
    <row r="575" spans="1:10" ht="15">
      <c r="A575" s="1">
        <v>38565</v>
      </c>
      <c r="B575">
        <v>994.3</v>
      </c>
      <c r="C575">
        <v>4141.808</v>
      </c>
      <c r="D575">
        <v>1699.944</v>
      </c>
      <c r="E575" s="10">
        <f t="shared" si="38"/>
        <v>2.4364379061898509</v>
      </c>
      <c r="F575" s="10"/>
      <c r="G575">
        <f t="shared" si="35"/>
        <v>2422.5502101245688</v>
      </c>
      <c r="H575" s="2">
        <f>data_BH_AER2019!B574</f>
        <v>74.322000000000003</v>
      </c>
      <c r="I575" s="2">
        <f t="shared" si="37"/>
        <v>2229.66</v>
      </c>
      <c r="J575">
        <f t="shared" si="36"/>
        <v>0.12435257255576872</v>
      </c>
    </row>
    <row r="576" spans="1:10" ht="15">
      <c r="A576" s="1">
        <v>38596</v>
      </c>
      <c r="B576">
        <v>983.98599999999999</v>
      </c>
      <c r="C576">
        <v>4143.5150000000003</v>
      </c>
      <c r="D576">
        <v>1688.2750000000001</v>
      </c>
      <c r="E576" s="10">
        <f t="shared" si="38"/>
        <v>2.4542891412832626</v>
      </c>
      <c r="F576" s="10"/>
      <c r="G576">
        <f t="shared" si="35"/>
        <v>2414.9861549747525</v>
      </c>
      <c r="H576" s="2">
        <f>data_BH_AER2019!B575</f>
        <v>73.039000000000001</v>
      </c>
      <c r="I576" s="2">
        <f t="shared" si="37"/>
        <v>2191.17</v>
      </c>
      <c r="J576">
        <f t="shared" si="36"/>
        <v>-0.33924702195923778</v>
      </c>
    </row>
    <row r="577" spans="1:10" ht="15">
      <c r="A577" s="1">
        <v>38626</v>
      </c>
      <c r="B577">
        <v>991.27300000000002</v>
      </c>
      <c r="C577">
        <v>4183.1790000000001</v>
      </c>
      <c r="D577">
        <v>1700.287</v>
      </c>
      <c r="E577" s="10">
        <f t="shared" si="38"/>
        <v>2.4602781765666619</v>
      </c>
      <c r="F577" s="10"/>
      <c r="G577">
        <f t="shared" si="35"/>
        <v>2438.8073289197646</v>
      </c>
      <c r="H577" s="2">
        <f>data_BH_AER2019!B576</f>
        <v>73.700999999999993</v>
      </c>
      <c r="I577" s="2">
        <f t="shared" si="37"/>
        <v>2211.0299999999997</v>
      </c>
      <c r="J577">
        <f t="shared" si="36"/>
        <v>1.0871440346943462</v>
      </c>
    </row>
    <row r="578" spans="1:10" ht="15">
      <c r="A578" s="1">
        <v>38657</v>
      </c>
      <c r="B578">
        <v>991.95299999999997</v>
      </c>
      <c r="C578">
        <v>4169.9350000000004</v>
      </c>
      <c r="D578">
        <v>1713.34</v>
      </c>
      <c r="E578" s="10">
        <f t="shared" si="38"/>
        <v>2.4338047322773066</v>
      </c>
      <c r="F578" s="10"/>
      <c r="G578">
        <f t="shared" si="35"/>
        <v>2414.2199055966712</v>
      </c>
      <c r="H578" s="2">
        <f>data_BH_AER2019!B577</f>
        <v>74.385999999999996</v>
      </c>
      <c r="I578" s="2">
        <f t="shared" si="37"/>
        <v>2231.58</v>
      </c>
      <c r="J578">
        <f t="shared" si="36"/>
        <v>-1.1120348128742439</v>
      </c>
    </row>
    <row r="579" spans="1:10" ht="15">
      <c r="A579" s="1">
        <v>38687</v>
      </c>
      <c r="B579">
        <v>992.19500000000005</v>
      </c>
      <c r="C579">
        <v>4097.4780000000001</v>
      </c>
      <c r="D579">
        <v>1681.5509999999999</v>
      </c>
      <c r="E579" s="10">
        <f t="shared" si="38"/>
        <v>2.4367253803185274</v>
      </c>
      <c r="F579" s="10"/>
      <c r="G579">
        <f t="shared" ref="G579:G642" si="39">E579*B579</f>
        <v>2417.7067387251413</v>
      </c>
      <c r="H579" s="2">
        <f>data_BH_AER2019!B578</f>
        <v>74.504999999999995</v>
      </c>
      <c r="I579" s="2">
        <f t="shared" si="37"/>
        <v>2235.1499999999996</v>
      </c>
      <c r="J579">
        <f t="shared" si="36"/>
        <v>0.15624952403544362</v>
      </c>
    </row>
    <row r="580" spans="1:10" ht="15">
      <c r="A580" s="1">
        <v>38718</v>
      </c>
      <c r="B580">
        <v>990.66200000000003</v>
      </c>
      <c r="C580">
        <v>4132.7510000000002</v>
      </c>
      <c r="D580">
        <v>1696.5139999999999</v>
      </c>
      <c r="E580" s="10">
        <f t="shared" si="38"/>
        <v>2.4360252847898693</v>
      </c>
      <c r="F580" s="10"/>
      <c r="G580">
        <f t="shared" si="39"/>
        <v>2413.2776806805018</v>
      </c>
      <c r="H580" s="2">
        <f>data_BH_AER2019!B579</f>
        <v>74.17</v>
      </c>
      <c r="I580" s="2">
        <f t="shared" si="37"/>
        <v>2225.1</v>
      </c>
      <c r="J580">
        <f t="shared" ref="J580:J643" si="40">100*(G580-G579)/I579</f>
        <v>-0.19815484619106249</v>
      </c>
    </row>
    <row r="581" spans="1:10" ht="15">
      <c r="A581" s="1">
        <v>38749</v>
      </c>
      <c r="B581">
        <v>1011.152</v>
      </c>
      <c r="C581">
        <v>4137.8850000000002</v>
      </c>
      <c r="D581">
        <v>1702.9949999999999</v>
      </c>
      <c r="E581" s="10">
        <f t="shared" si="38"/>
        <v>2.4297693181718092</v>
      </c>
      <c r="F581" s="10"/>
      <c r="G581">
        <f t="shared" si="39"/>
        <v>2456.8661056080614</v>
      </c>
      <c r="H581" s="2">
        <f>data_BH_AER2019!B580</f>
        <v>74.644000000000005</v>
      </c>
      <c r="I581" s="2">
        <f t="shared" si="37"/>
        <v>2239.3200000000002</v>
      </c>
      <c r="J581">
        <f t="shared" si="40"/>
        <v>1.9589422914727237</v>
      </c>
    </row>
    <row r="582" spans="1:10" ht="15">
      <c r="A582" s="1">
        <v>38777</v>
      </c>
      <c r="B582">
        <v>1012.471</v>
      </c>
      <c r="C582">
        <v>4094.5940000000001</v>
      </c>
      <c r="D582">
        <v>1674.8309999999999</v>
      </c>
      <c r="E582" s="10">
        <f t="shared" si="38"/>
        <v>2.4447803987387386</v>
      </c>
      <c r="F582" s="10"/>
      <c r="G582">
        <f t="shared" si="39"/>
        <v>2475.2692550914094</v>
      </c>
      <c r="H582" s="2">
        <f>data_BH_AER2019!B581</f>
        <v>74.766999999999996</v>
      </c>
      <c r="I582" s="2">
        <f t="shared" si="37"/>
        <v>2243.0099999999998</v>
      </c>
      <c r="J582">
        <f t="shared" si="40"/>
        <v>0.82181865402657894</v>
      </c>
    </row>
    <row r="583" spans="1:10" ht="15">
      <c r="A583" s="1">
        <v>38808</v>
      </c>
      <c r="B583">
        <v>1019.145</v>
      </c>
      <c r="C583">
        <v>4122.2359999999999</v>
      </c>
      <c r="D583">
        <v>1684.0909999999999</v>
      </c>
      <c r="E583" s="10">
        <f t="shared" si="38"/>
        <v>2.4477513388528291</v>
      </c>
      <c r="F583" s="10"/>
      <c r="G583">
        <f t="shared" si="39"/>
        <v>2494.6135382351663</v>
      </c>
      <c r="H583" s="2">
        <f>data_BH_AER2019!B582</f>
        <v>74.037000000000006</v>
      </c>
      <c r="I583" s="2">
        <f t="shared" si="37"/>
        <v>2221.11</v>
      </c>
      <c r="J583">
        <f t="shared" si="40"/>
        <v>0.86242518507527444</v>
      </c>
    </row>
    <row r="584" spans="1:10" ht="15">
      <c r="A584" s="1">
        <v>38838</v>
      </c>
      <c r="B584">
        <v>1012.886</v>
      </c>
      <c r="C584">
        <v>4173.2969999999996</v>
      </c>
      <c r="D584">
        <v>1707.1690000000001</v>
      </c>
      <c r="E584" s="10">
        <f t="shared" si="38"/>
        <v>2.4445716856386213</v>
      </c>
      <c r="F584" s="10"/>
      <c r="G584">
        <f t="shared" si="39"/>
        <v>2476.0724363797603</v>
      </c>
      <c r="H584" s="2">
        <f>data_BH_AER2019!B583</f>
        <v>73.701999999999998</v>
      </c>
      <c r="I584" s="2">
        <f t="shared" si="37"/>
        <v>2211.06</v>
      </c>
      <c r="J584">
        <f t="shared" si="40"/>
        <v>-0.83476738456924415</v>
      </c>
    </row>
    <row r="585" spans="1:10" ht="15">
      <c r="A585" s="1">
        <v>38869</v>
      </c>
      <c r="B585">
        <v>1008.37</v>
      </c>
      <c r="C585">
        <v>4166.2240000000002</v>
      </c>
      <c r="D585">
        <v>1712.5129999999999</v>
      </c>
      <c r="E585" s="10">
        <f t="shared" si="38"/>
        <v>2.4328130647767345</v>
      </c>
      <c r="F585" s="10"/>
      <c r="G585">
        <f t="shared" si="39"/>
        <v>2453.1757101289159</v>
      </c>
      <c r="H585" s="2">
        <f>data_BH_AER2019!B584</f>
        <v>74.12</v>
      </c>
      <c r="I585" s="2">
        <f t="shared" si="37"/>
        <v>2223.6000000000004</v>
      </c>
      <c r="J585">
        <f t="shared" si="40"/>
        <v>-1.0355542703881619</v>
      </c>
    </row>
    <row r="586" spans="1:10" ht="15">
      <c r="A586" s="1">
        <v>38899</v>
      </c>
      <c r="B586">
        <v>1003.232</v>
      </c>
      <c r="C586">
        <v>4220.1019999999999</v>
      </c>
      <c r="D586">
        <v>1726.74</v>
      </c>
      <c r="E586" s="10">
        <f t="shared" si="38"/>
        <v>2.443970719390296</v>
      </c>
      <c r="F586" s="10"/>
      <c r="G586">
        <f t="shared" si="39"/>
        <v>2451.8696327553653</v>
      </c>
      <c r="H586" s="2">
        <f>data_BH_AER2019!B585</f>
        <v>75.117000000000004</v>
      </c>
      <c r="I586" s="2">
        <f t="shared" si="37"/>
        <v>2253.5100000000002</v>
      </c>
      <c r="J586">
        <f t="shared" si="40"/>
        <v>-5.8737064829581707E-2</v>
      </c>
    </row>
    <row r="587" spans="1:10" ht="15">
      <c r="A587" s="1">
        <v>38930</v>
      </c>
      <c r="B587">
        <v>1004.462</v>
      </c>
      <c r="C587">
        <v>4250.951</v>
      </c>
      <c r="D587">
        <v>1746.5609999999999</v>
      </c>
      <c r="E587" s="10">
        <f t="shared" si="38"/>
        <v>2.4338978140471474</v>
      </c>
      <c r="F587" s="10"/>
      <c r="G587">
        <f t="shared" si="39"/>
        <v>2444.7578660934259</v>
      </c>
      <c r="H587" s="2">
        <f>data_BH_AER2019!B586</f>
        <v>74.141999999999996</v>
      </c>
      <c r="I587" s="2">
        <f t="shared" si="37"/>
        <v>2224.2599999999998</v>
      </c>
      <c r="J587">
        <f t="shared" si="40"/>
        <v>-0.31558620383043906</v>
      </c>
    </row>
    <row r="588" spans="1:10" ht="15">
      <c r="A588" s="1">
        <v>38961</v>
      </c>
      <c r="B588">
        <v>1004.436</v>
      </c>
      <c r="C588">
        <v>4280.05</v>
      </c>
      <c r="D588">
        <v>1768.87</v>
      </c>
      <c r="E588" s="10">
        <f t="shared" si="38"/>
        <v>2.4196520942748765</v>
      </c>
      <c r="F588" s="10"/>
      <c r="G588">
        <f t="shared" si="39"/>
        <v>2430.38567096508</v>
      </c>
      <c r="H588" s="2">
        <f>data_BH_AER2019!B587</f>
        <v>74.073999999999998</v>
      </c>
      <c r="I588" s="2">
        <f t="shared" ref="I588:I651" si="41">30*H588</f>
        <v>2222.2199999999998</v>
      </c>
      <c r="J588">
        <f t="shared" si="40"/>
        <v>-0.64615625548928612</v>
      </c>
    </row>
    <row r="589" spans="1:10" ht="15">
      <c r="A589" s="1">
        <v>38991</v>
      </c>
      <c r="B589">
        <v>1011.522</v>
      </c>
      <c r="C589">
        <v>4262.2489999999998</v>
      </c>
      <c r="D589">
        <v>1752.6410000000001</v>
      </c>
      <c r="E589" s="10">
        <f t="shared" si="38"/>
        <v>2.4319007714643215</v>
      </c>
      <c r="F589" s="10"/>
      <c r="G589">
        <f t="shared" si="39"/>
        <v>2459.9211321531334</v>
      </c>
      <c r="H589" s="2">
        <f>data_BH_AER2019!B588</f>
        <v>74.241</v>
      </c>
      <c r="I589" s="2">
        <f t="shared" si="41"/>
        <v>2227.23</v>
      </c>
      <c r="J589">
        <f t="shared" si="40"/>
        <v>1.3290970825594872</v>
      </c>
    </row>
    <row r="590" spans="1:10" ht="15">
      <c r="A590" s="1">
        <v>39022</v>
      </c>
      <c r="B590">
        <v>1006.789</v>
      </c>
      <c r="C590">
        <v>4230.6459999999997</v>
      </c>
      <c r="D590">
        <v>1728.7750000000001</v>
      </c>
      <c r="E590" s="10">
        <f t="shared" si="38"/>
        <v>2.4471929545487408</v>
      </c>
      <c r="F590" s="10"/>
      <c r="G590">
        <f t="shared" si="39"/>
        <v>2463.8069475171719</v>
      </c>
      <c r="H590" s="2">
        <f>data_BH_AER2019!B589</f>
        <v>74.117999999999995</v>
      </c>
      <c r="I590" s="2">
        <f t="shared" si="41"/>
        <v>2223.54</v>
      </c>
      <c r="J590">
        <f t="shared" si="40"/>
        <v>0.17446852655713757</v>
      </c>
    </row>
    <row r="591" spans="1:10" ht="15">
      <c r="A591" s="1">
        <v>39052</v>
      </c>
      <c r="B591">
        <v>984.42399999999998</v>
      </c>
      <c r="C591">
        <v>4190.5029999999997</v>
      </c>
      <c r="D591">
        <v>1703.049</v>
      </c>
      <c r="E591" s="10">
        <f t="shared" si="38"/>
        <v>2.4605886266337609</v>
      </c>
      <c r="F591" s="10"/>
      <c r="G591">
        <f t="shared" si="39"/>
        <v>2422.2624981853132</v>
      </c>
      <c r="H591" s="2">
        <f>data_BH_AER2019!B590</f>
        <v>73.692999999999998</v>
      </c>
      <c r="I591" s="2">
        <f t="shared" si="41"/>
        <v>2210.79</v>
      </c>
      <c r="J591">
        <f t="shared" si="40"/>
        <v>-1.8683922633214913</v>
      </c>
    </row>
    <row r="592" spans="1:10" ht="15">
      <c r="A592" s="1">
        <v>39083</v>
      </c>
      <c r="B592">
        <v>995.93799999999999</v>
      </c>
      <c r="C592">
        <v>4199.0810000000001</v>
      </c>
      <c r="D592">
        <v>1706.809</v>
      </c>
      <c r="E592" s="10">
        <f t="shared" si="38"/>
        <v>2.4601938471147036</v>
      </c>
      <c r="F592" s="10"/>
      <c r="G592">
        <f t="shared" si="39"/>
        <v>2450.2005397077237</v>
      </c>
      <c r="H592" s="2">
        <f>data_BH_AER2019!B591</f>
        <v>74.007000000000005</v>
      </c>
      <c r="I592" s="2">
        <f t="shared" si="41"/>
        <v>2220.21</v>
      </c>
      <c r="J592">
        <f t="shared" si="40"/>
        <v>1.263713040244006</v>
      </c>
    </row>
    <row r="593" spans="1:10" ht="15">
      <c r="A593" s="1">
        <v>39114</v>
      </c>
      <c r="B593">
        <v>988.89099999999996</v>
      </c>
      <c r="C593">
        <v>4137.0550000000003</v>
      </c>
      <c r="D593">
        <v>1648.933</v>
      </c>
      <c r="E593" s="10">
        <f t="shared" si="38"/>
        <v>2.5089285010367313</v>
      </c>
      <c r="F593" s="10"/>
      <c r="G593">
        <f t="shared" si="39"/>
        <v>2481.0568143187143</v>
      </c>
      <c r="H593" s="2">
        <f>data_BH_AER2019!B592</f>
        <v>74.468000000000004</v>
      </c>
      <c r="I593" s="2">
        <f t="shared" si="41"/>
        <v>2234.04</v>
      </c>
      <c r="J593">
        <f t="shared" si="40"/>
        <v>1.3897908130758156</v>
      </c>
    </row>
    <row r="594" spans="1:10" ht="15">
      <c r="A594" s="1">
        <v>39142</v>
      </c>
      <c r="B594">
        <v>1002.143</v>
      </c>
      <c r="C594">
        <v>4112.2619999999997</v>
      </c>
      <c r="D594">
        <v>1660.261</v>
      </c>
      <c r="E594" s="10">
        <f t="shared" si="38"/>
        <v>2.4768768284022813</v>
      </c>
      <c r="F594" s="10"/>
      <c r="G594">
        <f t="shared" si="39"/>
        <v>2482.1847754455475</v>
      </c>
      <c r="H594" s="2">
        <f>data_BH_AER2019!B593</f>
        <v>74.266999999999996</v>
      </c>
      <c r="I594" s="2">
        <f t="shared" si="41"/>
        <v>2228.0099999999998</v>
      </c>
      <c r="J594">
        <f t="shared" si="40"/>
        <v>5.0489746237008741E-2</v>
      </c>
    </row>
    <row r="595" spans="1:10" ht="15">
      <c r="A595" s="1">
        <v>39173</v>
      </c>
      <c r="B595">
        <v>1014.183</v>
      </c>
      <c r="C595">
        <v>4141.0240000000003</v>
      </c>
      <c r="D595">
        <v>1676.6130000000001</v>
      </c>
      <c r="E595" s="10">
        <f t="shared" si="38"/>
        <v>2.4698746818735153</v>
      </c>
      <c r="F595" s="10"/>
      <c r="G595">
        <f t="shared" si="39"/>
        <v>2504.9049144865276</v>
      </c>
      <c r="H595" s="2">
        <f>data_BH_AER2019!B594</f>
        <v>74.305000000000007</v>
      </c>
      <c r="I595" s="2">
        <f t="shared" si="41"/>
        <v>2229.15</v>
      </c>
      <c r="J595">
        <f t="shared" si="40"/>
        <v>1.0197503171431022</v>
      </c>
    </row>
    <row r="596" spans="1:10" ht="15">
      <c r="A596" s="1">
        <v>39203</v>
      </c>
      <c r="B596">
        <v>1026.3579999999999</v>
      </c>
      <c r="C596">
        <v>4185.5</v>
      </c>
      <c r="D596">
        <v>1706.518</v>
      </c>
      <c r="E596" s="10">
        <f t="shared" si="38"/>
        <v>2.4526550554989752</v>
      </c>
      <c r="F596" s="10"/>
      <c r="G596">
        <f t="shared" si="39"/>
        <v>2517.3021374518171</v>
      </c>
      <c r="H596" s="2">
        <f>data_BH_AER2019!B595</f>
        <v>73.908000000000001</v>
      </c>
      <c r="I596" s="2">
        <f t="shared" si="41"/>
        <v>2217.2400000000002</v>
      </c>
      <c r="J596">
        <f t="shared" si="40"/>
        <v>0.55614126305046896</v>
      </c>
    </row>
    <row r="597" spans="1:10" ht="15">
      <c r="A597" s="1">
        <v>39234</v>
      </c>
      <c r="B597">
        <v>1027.223</v>
      </c>
      <c r="C597">
        <v>4176.2849999999999</v>
      </c>
      <c r="D597">
        <v>1712.479</v>
      </c>
      <c r="E597" s="10">
        <f t="shared" si="38"/>
        <v>2.4387364750166278</v>
      </c>
      <c r="F597" s="10"/>
      <c r="G597">
        <f t="shared" si="39"/>
        <v>2505.1261980760055</v>
      </c>
      <c r="H597" s="2">
        <f>data_BH_AER2019!B596</f>
        <v>73.668000000000006</v>
      </c>
      <c r="I597" s="2">
        <f t="shared" si="41"/>
        <v>2210.04</v>
      </c>
      <c r="J597">
        <f t="shared" si="40"/>
        <v>-0.54914846276504092</v>
      </c>
    </row>
    <row r="598" spans="1:10" ht="15">
      <c r="A598" s="1">
        <v>39264</v>
      </c>
      <c r="B598">
        <v>1009.75</v>
      </c>
      <c r="C598">
        <v>4202.7039999999997</v>
      </c>
      <c r="D598">
        <v>1716.222</v>
      </c>
      <c r="E598" s="10">
        <f t="shared" si="38"/>
        <v>2.4488114008560662</v>
      </c>
      <c r="F598" s="10"/>
      <c r="G598">
        <f t="shared" si="39"/>
        <v>2472.6873120144128</v>
      </c>
      <c r="H598" s="2">
        <f>data_BH_AER2019!B597</f>
        <v>74.462999999999994</v>
      </c>
      <c r="I598" s="2">
        <f t="shared" si="41"/>
        <v>2233.89</v>
      </c>
      <c r="J598">
        <f t="shared" si="40"/>
        <v>-1.4677963322651495</v>
      </c>
    </row>
    <row r="599" spans="1:10" ht="15">
      <c r="A599" s="1">
        <v>39295</v>
      </c>
      <c r="B599">
        <v>993.90700000000004</v>
      </c>
      <c r="C599">
        <v>4186.1909999999998</v>
      </c>
      <c r="D599">
        <v>1698.588</v>
      </c>
      <c r="E599" s="10">
        <f t="shared" si="38"/>
        <v>2.4645122890306537</v>
      </c>
      <c r="F599" s="10"/>
      <c r="G599">
        <f t="shared" si="39"/>
        <v>2449.4960156535899</v>
      </c>
      <c r="H599" s="2">
        <f>data_BH_AER2019!B598</f>
        <v>73.533000000000001</v>
      </c>
      <c r="I599" s="2">
        <f t="shared" si="41"/>
        <v>2205.9900000000002</v>
      </c>
      <c r="J599">
        <f t="shared" si="40"/>
        <v>-1.0381574903340312</v>
      </c>
    </row>
    <row r="600" spans="1:10" ht="15">
      <c r="A600" s="1">
        <v>39326</v>
      </c>
      <c r="B600">
        <v>986.84400000000005</v>
      </c>
      <c r="C600">
        <v>4177.03</v>
      </c>
      <c r="D600">
        <v>1699.4639999999999</v>
      </c>
      <c r="E600" s="10">
        <f t="shared" si="38"/>
        <v>2.4578514166819656</v>
      </c>
      <c r="F600" s="10"/>
      <c r="G600">
        <f t="shared" si="39"/>
        <v>2425.515923444098</v>
      </c>
      <c r="H600" s="2">
        <f>data_BH_AER2019!B599</f>
        <v>73.894999999999996</v>
      </c>
      <c r="I600" s="2">
        <f t="shared" si="41"/>
        <v>2216.85</v>
      </c>
      <c r="J600">
        <f t="shared" si="40"/>
        <v>-1.0870444657270379</v>
      </c>
    </row>
    <row r="601" spans="1:10" ht="15">
      <c r="A601" s="1">
        <v>39356</v>
      </c>
      <c r="B601">
        <v>984.16200000000003</v>
      </c>
      <c r="C601">
        <v>4147.0559999999996</v>
      </c>
      <c r="D601">
        <v>1690.4490000000001</v>
      </c>
      <c r="E601" s="10">
        <f t="shared" si="38"/>
        <v>2.4532275152932739</v>
      </c>
      <c r="F601" s="10"/>
      <c r="G601">
        <f t="shared" si="39"/>
        <v>2414.3732979060592</v>
      </c>
      <c r="H601" s="2">
        <f>data_BH_AER2019!B600</f>
        <v>75.106999999999999</v>
      </c>
      <c r="I601" s="2">
        <f t="shared" si="41"/>
        <v>2253.21</v>
      </c>
      <c r="J601">
        <f t="shared" si="40"/>
        <v>-0.50263326513019957</v>
      </c>
    </row>
    <row r="602" spans="1:10" ht="15">
      <c r="A602" s="1">
        <v>39387</v>
      </c>
      <c r="B602">
        <v>977.68299999999999</v>
      </c>
      <c r="C602">
        <v>4102.7690000000002</v>
      </c>
      <c r="D602">
        <v>1672.4280000000001</v>
      </c>
      <c r="E602" s="10">
        <f t="shared" si="38"/>
        <v>2.4531812430789248</v>
      </c>
      <c r="F602" s="10"/>
      <c r="G602">
        <f t="shared" si="39"/>
        <v>2398.4335972771323</v>
      </c>
      <c r="H602" s="2">
        <f>data_BH_AER2019!B601</f>
        <v>74.567999999999998</v>
      </c>
      <c r="I602" s="2">
        <f t="shared" si="41"/>
        <v>2237.04</v>
      </c>
      <c r="J602">
        <f t="shared" si="40"/>
        <v>-0.70742188384246729</v>
      </c>
    </row>
    <row r="603" spans="1:10" ht="15">
      <c r="A603" s="1">
        <v>39417</v>
      </c>
      <c r="B603">
        <v>965.33399999999995</v>
      </c>
      <c r="C603">
        <v>4103.3389999999999</v>
      </c>
      <c r="D603">
        <v>1647.633</v>
      </c>
      <c r="E603" s="10">
        <f t="shared" si="38"/>
        <v>2.4904447774474048</v>
      </c>
      <c r="F603" s="10"/>
      <c r="G603">
        <f t="shared" si="39"/>
        <v>2404.1110187924128</v>
      </c>
      <c r="H603" s="2">
        <f>data_BH_AER2019!B602</f>
        <v>74.980999999999995</v>
      </c>
      <c r="I603" s="2">
        <f t="shared" si="41"/>
        <v>2249.4299999999998</v>
      </c>
      <c r="J603">
        <f t="shared" si="40"/>
        <v>0.25379168523050361</v>
      </c>
    </row>
    <row r="604" spans="1:10" ht="15">
      <c r="A604" s="1">
        <v>39448</v>
      </c>
      <c r="B604">
        <v>977.07600000000002</v>
      </c>
      <c r="C604">
        <v>4146.6390000000001</v>
      </c>
      <c r="D604">
        <v>1659.07</v>
      </c>
      <c r="E604" s="10">
        <f t="shared" si="38"/>
        <v>2.4993755537741027</v>
      </c>
      <c r="F604" s="10"/>
      <c r="G604">
        <f t="shared" si="39"/>
        <v>2442.0798685793852</v>
      </c>
      <c r="H604" s="2">
        <f>data_BH_AER2019!B603</f>
        <v>74.664000000000001</v>
      </c>
      <c r="I604" s="2">
        <f t="shared" si="41"/>
        <v>2239.92</v>
      </c>
      <c r="J604">
        <f t="shared" si="40"/>
        <v>1.6879320444278081</v>
      </c>
    </row>
    <row r="605" spans="1:10" ht="15">
      <c r="A605" s="1">
        <v>39479</v>
      </c>
      <c r="B605">
        <v>983.44899999999996</v>
      </c>
      <c r="C605">
        <v>4084.2890000000002</v>
      </c>
      <c r="D605">
        <v>1645.9590000000001</v>
      </c>
      <c r="E605" s="10">
        <f t="shared" si="38"/>
        <v>2.4814038502781663</v>
      </c>
      <c r="F605" s="10"/>
      <c r="G605">
        <f t="shared" si="39"/>
        <v>2440.3341351522122</v>
      </c>
      <c r="H605" s="2">
        <f>data_BH_AER2019!B604</f>
        <v>74.753</v>
      </c>
      <c r="I605" s="2">
        <f t="shared" si="41"/>
        <v>2242.59</v>
      </c>
      <c r="J605">
        <f t="shared" si="40"/>
        <v>-7.7937311474206045E-2</v>
      </c>
    </row>
    <row r="606" spans="1:10" ht="15">
      <c r="A606" s="1">
        <v>39508</v>
      </c>
      <c r="B606">
        <v>997.59</v>
      </c>
      <c r="C606">
        <v>4100.1030000000001</v>
      </c>
      <c r="D606">
        <v>1637.298</v>
      </c>
      <c r="E606" s="10">
        <f t="shared" si="38"/>
        <v>2.5041886083046583</v>
      </c>
      <c r="F606" s="10"/>
      <c r="G606">
        <f t="shared" si="39"/>
        <v>2498.1535137586443</v>
      </c>
      <c r="H606" s="2">
        <f>data_BH_AER2019!B605</f>
        <v>74.978999999999999</v>
      </c>
      <c r="I606" s="2">
        <f t="shared" si="41"/>
        <v>2249.37</v>
      </c>
      <c r="J606">
        <f t="shared" si="40"/>
        <v>2.5782411678653747</v>
      </c>
    </row>
    <row r="607" spans="1:10" ht="15">
      <c r="A607" s="1">
        <v>39539</v>
      </c>
      <c r="B607">
        <v>1003.707</v>
      </c>
      <c r="C607">
        <v>4089.6149999999998</v>
      </c>
      <c r="D607">
        <v>1648.913</v>
      </c>
      <c r="E607" s="10">
        <f t="shared" si="38"/>
        <v>2.4801884635514426</v>
      </c>
      <c r="F607" s="10"/>
      <c r="G607">
        <f t="shared" si="39"/>
        <v>2489.3825221858278</v>
      </c>
      <c r="H607" s="2">
        <f>data_BH_AER2019!B606</f>
        <v>74.408000000000001</v>
      </c>
      <c r="I607" s="2">
        <f t="shared" si="41"/>
        <v>2232.2400000000002</v>
      </c>
      <c r="J607">
        <f t="shared" si="40"/>
        <v>-0.3899310283686746</v>
      </c>
    </row>
    <row r="608" spans="1:10" ht="15">
      <c r="A608" s="1">
        <v>39569</v>
      </c>
      <c r="B608">
        <v>990.40300000000002</v>
      </c>
      <c r="C608">
        <v>4111.0950000000003</v>
      </c>
      <c r="D608">
        <v>1656.6030000000001</v>
      </c>
      <c r="E608" s="10">
        <f t="shared" si="38"/>
        <v>2.4816416486025923</v>
      </c>
      <c r="F608" s="10"/>
      <c r="G608">
        <f t="shared" si="39"/>
        <v>2457.8253337009533</v>
      </c>
      <c r="H608" s="2">
        <f>data_BH_AER2019!B607</f>
        <v>74.725999999999999</v>
      </c>
      <c r="I608" s="2">
        <f t="shared" si="41"/>
        <v>2241.7799999999997</v>
      </c>
      <c r="J608">
        <f t="shared" si="40"/>
        <v>-1.4137005198757564</v>
      </c>
    </row>
    <row r="609" spans="1:10" ht="15">
      <c r="A609" s="1">
        <v>39600</v>
      </c>
      <c r="B609">
        <v>984.20899999999995</v>
      </c>
      <c r="C609">
        <v>4128.1369999999997</v>
      </c>
      <c r="D609">
        <v>1668.491</v>
      </c>
      <c r="E609" s="10">
        <f t="shared" si="38"/>
        <v>2.4741739691733429</v>
      </c>
      <c r="F609" s="10"/>
      <c r="G609">
        <f t="shared" si="39"/>
        <v>2435.1042880261266</v>
      </c>
      <c r="H609" s="2">
        <f>data_BH_AER2019!B608</f>
        <v>74.733999999999995</v>
      </c>
      <c r="I609" s="2">
        <f t="shared" si="41"/>
        <v>2242.02</v>
      </c>
      <c r="J609">
        <f t="shared" si="40"/>
        <v>-1.0135270042032072</v>
      </c>
    </row>
    <row r="610" spans="1:10" ht="15">
      <c r="A610" s="1">
        <v>39630</v>
      </c>
      <c r="B610">
        <v>985.06299999999999</v>
      </c>
      <c r="C610">
        <v>4175.3860000000004</v>
      </c>
      <c r="D610">
        <v>1680.7049999999999</v>
      </c>
      <c r="E610" s="10">
        <f t="shared" si="38"/>
        <v>2.4843062881350391</v>
      </c>
      <c r="F610" s="10"/>
      <c r="G610">
        <f t="shared" si="39"/>
        <v>2447.1982051091659</v>
      </c>
      <c r="H610" s="2">
        <f>data_BH_AER2019!B609</f>
        <v>75.486999999999995</v>
      </c>
      <c r="I610" s="2">
        <f t="shared" si="41"/>
        <v>2264.6099999999997</v>
      </c>
      <c r="J610">
        <f t="shared" si="40"/>
        <v>0.53942057087087925</v>
      </c>
    </row>
    <row r="611" spans="1:10" ht="15">
      <c r="A611" s="1">
        <v>39661</v>
      </c>
      <c r="B611">
        <v>992.226</v>
      </c>
      <c r="C611">
        <v>4191.8980000000001</v>
      </c>
      <c r="D611">
        <v>1693.096</v>
      </c>
      <c r="E611" s="10">
        <f t="shared" si="38"/>
        <v>2.4758773276884476</v>
      </c>
      <c r="F611" s="10"/>
      <c r="G611">
        <f t="shared" si="39"/>
        <v>2456.6298573429976</v>
      </c>
      <c r="H611" s="2">
        <f>data_BH_AER2019!B610</f>
        <v>74.394000000000005</v>
      </c>
      <c r="I611" s="2">
        <f t="shared" si="41"/>
        <v>2231.8200000000002</v>
      </c>
      <c r="J611">
        <f t="shared" si="40"/>
        <v>0.41648019896722865</v>
      </c>
    </row>
    <row r="612" spans="1:10" ht="15">
      <c r="A612" s="1">
        <v>39692</v>
      </c>
      <c r="B612">
        <v>988.89700000000005</v>
      </c>
      <c r="C612">
        <v>4176.5720000000001</v>
      </c>
      <c r="D612">
        <v>1686.87</v>
      </c>
      <c r="E612" s="10">
        <f t="shared" si="38"/>
        <v>2.4759299768209764</v>
      </c>
      <c r="F612" s="10"/>
      <c r="G612">
        <f t="shared" si="39"/>
        <v>2448.4397262883331</v>
      </c>
      <c r="H612" s="2">
        <f>data_BH_AER2019!B611</f>
        <v>73.394000000000005</v>
      </c>
      <c r="I612" s="2">
        <f t="shared" si="41"/>
        <v>2201.8200000000002</v>
      </c>
      <c r="J612">
        <f t="shared" si="40"/>
        <v>-0.36697094992716983</v>
      </c>
    </row>
    <row r="613" spans="1:10" ht="15">
      <c r="A613" s="1">
        <v>39722</v>
      </c>
      <c r="B613">
        <v>996.99099999999999</v>
      </c>
      <c r="C613">
        <v>4188.3969999999999</v>
      </c>
      <c r="D613">
        <v>1693.5530000000001</v>
      </c>
      <c r="E613" s="10">
        <f t="shared" si="38"/>
        <v>2.4731419683942573</v>
      </c>
      <c r="F613" s="10"/>
      <c r="G613">
        <f t="shared" si="39"/>
        <v>2465.7002842113588</v>
      </c>
      <c r="H613" s="2">
        <f>data_BH_AER2019!B612</f>
        <v>74.394000000000005</v>
      </c>
      <c r="I613" s="2">
        <f t="shared" si="41"/>
        <v>2231.8200000000002</v>
      </c>
      <c r="J613">
        <f t="shared" si="40"/>
        <v>0.78392229714625949</v>
      </c>
    </row>
    <row r="614" spans="1:10" ht="15">
      <c r="A614" s="1">
        <v>39753</v>
      </c>
      <c r="B614">
        <v>1005.8390000000001</v>
      </c>
      <c r="C614">
        <v>4213.0320000000002</v>
      </c>
      <c r="D614">
        <v>1714.4739999999999</v>
      </c>
      <c r="E614" s="10">
        <f t="shared" si="38"/>
        <v>2.4573321030240178</v>
      </c>
      <c r="F614" s="10"/>
      <c r="G614">
        <f t="shared" si="39"/>
        <v>2471.6804651735752</v>
      </c>
      <c r="H614" s="2">
        <f>data_BH_AER2019!B613</f>
        <v>74.227000000000004</v>
      </c>
      <c r="I614" s="2">
        <f t="shared" si="41"/>
        <v>2226.81</v>
      </c>
      <c r="J614">
        <f t="shared" si="40"/>
        <v>0.26795086352019021</v>
      </c>
    </row>
    <row r="615" spans="1:10" ht="15">
      <c r="A615" s="1">
        <v>39783</v>
      </c>
      <c r="B615">
        <v>1010.068</v>
      </c>
      <c r="C615">
        <v>4218.1890000000003</v>
      </c>
      <c r="D615">
        <v>1719.144</v>
      </c>
      <c r="E615" s="10">
        <f t="shared" si="38"/>
        <v>2.4536565872317855</v>
      </c>
      <c r="F615" s="10"/>
      <c r="G615">
        <f t="shared" si="39"/>
        <v>2478.3600017520353</v>
      </c>
      <c r="H615" s="2">
        <f>data_BH_AER2019!B614</f>
        <v>73.459000000000003</v>
      </c>
      <c r="I615" s="2">
        <f t="shared" si="41"/>
        <v>2203.77</v>
      </c>
      <c r="J615">
        <f t="shared" si="40"/>
        <v>0.29995987886079645</v>
      </c>
    </row>
    <row r="616" spans="1:10" ht="15">
      <c r="A616" s="1">
        <v>39814</v>
      </c>
      <c r="B616">
        <v>1036.94</v>
      </c>
      <c r="C616">
        <v>4257.0919999999996</v>
      </c>
      <c r="D616">
        <v>1747.4780000000001</v>
      </c>
      <c r="E616" s="10">
        <f t="shared" si="38"/>
        <v>2.4361348182924187</v>
      </c>
      <c r="F616" s="10"/>
      <c r="G616">
        <f t="shared" si="39"/>
        <v>2526.1256384801409</v>
      </c>
      <c r="H616" s="2">
        <f>data_BH_AER2019!B615</f>
        <v>72.370999999999995</v>
      </c>
      <c r="I616" s="2">
        <f t="shared" si="41"/>
        <v>2171.1299999999997</v>
      </c>
      <c r="J616">
        <f t="shared" si="40"/>
        <v>2.1674510828310405</v>
      </c>
    </row>
    <row r="617" spans="1:10" ht="15">
      <c r="A617" s="1">
        <v>39845</v>
      </c>
      <c r="B617">
        <v>1044.826</v>
      </c>
      <c r="C617">
        <v>4269.1890000000003</v>
      </c>
      <c r="D617">
        <v>1758.414</v>
      </c>
      <c r="E617" s="10">
        <f t="shared" si="38"/>
        <v>2.4278634041812679</v>
      </c>
      <c r="F617" s="10"/>
      <c r="G617">
        <f t="shared" si="39"/>
        <v>2536.6948091370973</v>
      </c>
      <c r="H617" s="2">
        <f>data_BH_AER2019!B616</f>
        <v>72.784000000000006</v>
      </c>
      <c r="I617" s="2">
        <f t="shared" si="41"/>
        <v>2183.52</v>
      </c>
      <c r="J617">
        <f t="shared" si="40"/>
        <v>0.48680505805531832</v>
      </c>
    </row>
    <row r="618" spans="1:10" ht="15">
      <c r="A618" s="1">
        <v>39873</v>
      </c>
      <c r="B618">
        <v>1061.2280000000001</v>
      </c>
      <c r="C618">
        <v>4288.5330000000004</v>
      </c>
      <c r="D618">
        <v>1784.1959999999999</v>
      </c>
      <c r="E618" s="10">
        <f t="shared" si="38"/>
        <v>2.4036221356846448</v>
      </c>
      <c r="F618" s="10"/>
      <c r="G618">
        <f t="shared" si="39"/>
        <v>2550.7911118083443</v>
      </c>
      <c r="H618" s="2">
        <f>data_BH_AER2019!B617</f>
        <v>72.62</v>
      </c>
      <c r="I618" s="2">
        <f t="shared" si="41"/>
        <v>2178.6000000000004</v>
      </c>
      <c r="J618">
        <f t="shared" si="40"/>
        <v>0.64557698904736527</v>
      </c>
    </row>
    <row r="619" spans="1:10" ht="15">
      <c r="A619" s="1">
        <v>39904</v>
      </c>
      <c r="B619">
        <v>1070.9570000000001</v>
      </c>
      <c r="C619">
        <v>4292.5079999999998</v>
      </c>
      <c r="D619">
        <v>1797.3030000000001</v>
      </c>
      <c r="E619" s="10">
        <f t="shared" si="38"/>
        <v>2.3883051438739042</v>
      </c>
      <c r="F619" s="10"/>
      <c r="G619">
        <f t="shared" si="39"/>
        <v>2557.7721119677653</v>
      </c>
      <c r="H619" s="2">
        <f>data_BH_AER2019!B618</f>
        <v>72.915000000000006</v>
      </c>
      <c r="I619" s="2">
        <f t="shared" si="41"/>
        <v>2187.4500000000003</v>
      </c>
      <c r="J619">
        <f t="shared" si="40"/>
        <v>0.32043514915179472</v>
      </c>
    </row>
    <row r="620" spans="1:10" ht="15">
      <c r="A620" s="1">
        <v>39934</v>
      </c>
      <c r="B620">
        <v>1062.8040000000001</v>
      </c>
      <c r="C620">
        <v>4304.7979999999998</v>
      </c>
      <c r="D620">
        <v>1812.7940000000001</v>
      </c>
      <c r="E620" s="10">
        <f t="shared" si="38"/>
        <v>2.3746757767291813</v>
      </c>
      <c r="F620" s="10"/>
      <c r="G620">
        <f t="shared" si="39"/>
        <v>2523.8149142108809</v>
      </c>
      <c r="H620" s="2">
        <f>data_BH_AER2019!B619</f>
        <v>72.5</v>
      </c>
      <c r="I620" s="2">
        <f t="shared" si="41"/>
        <v>2175</v>
      </c>
      <c r="J620">
        <f t="shared" si="40"/>
        <v>-1.5523645229323821</v>
      </c>
    </row>
    <row r="621" spans="1:10" ht="15">
      <c r="A621" s="1">
        <v>39965</v>
      </c>
      <c r="B621">
        <v>1052.7550000000001</v>
      </c>
      <c r="C621">
        <v>4317.8119999999999</v>
      </c>
      <c r="D621">
        <v>1826.0070000000001</v>
      </c>
      <c r="E621" s="10">
        <f t="shared" ref="E621:E684" si="42">C621/D621</f>
        <v>2.3646196317976873</v>
      </c>
      <c r="F621" s="10"/>
      <c r="G621">
        <f t="shared" si="39"/>
        <v>2489.3651404731745</v>
      </c>
      <c r="H621" s="2">
        <f>data_BH_AER2019!B620</f>
        <v>72.638000000000005</v>
      </c>
      <c r="I621" s="2">
        <f t="shared" si="41"/>
        <v>2179.1400000000003</v>
      </c>
      <c r="J621">
        <f t="shared" si="40"/>
        <v>-1.5838976431129397</v>
      </c>
    </row>
    <row r="622" spans="1:10" ht="15">
      <c r="A622" s="1">
        <v>39995</v>
      </c>
      <c r="B622">
        <v>1051.308</v>
      </c>
      <c r="C622">
        <v>4323.8909999999996</v>
      </c>
      <c r="D622">
        <v>1831.7719999999999</v>
      </c>
      <c r="E622" s="10">
        <f t="shared" si="42"/>
        <v>2.3604962844720849</v>
      </c>
      <c r="F622" s="10"/>
      <c r="G622">
        <f t="shared" si="39"/>
        <v>2481.6086278357789</v>
      </c>
      <c r="H622" s="2">
        <f>data_BH_AER2019!B621</f>
        <v>73.594999999999999</v>
      </c>
      <c r="I622" s="2">
        <f t="shared" si="41"/>
        <v>2207.85</v>
      </c>
      <c r="J622">
        <f t="shared" si="40"/>
        <v>-0.35594375016729735</v>
      </c>
    </row>
    <row r="623" spans="1:10" ht="15">
      <c r="A623" s="1">
        <v>40026</v>
      </c>
      <c r="B623">
        <v>1041.6379999999999</v>
      </c>
      <c r="C623">
        <v>4334.268</v>
      </c>
      <c r="D623">
        <v>1815.681</v>
      </c>
      <c r="E623" s="10">
        <f t="shared" si="42"/>
        <v>2.3871307790300169</v>
      </c>
      <c r="F623" s="10"/>
      <c r="G623">
        <f t="shared" si="39"/>
        <v>2486.5261304072687</v>
      </c>
      <c r="H623" s="2">
        <f>data_BH_AER2019!B622</f>
        <v>73.052000000000007</v>
      </c>
      <c r="I623" s="2">
        <f t="shared" si="41"/>
        <v>2191.5600000000004</v>
      </c>
      <c r="J623">
        <f t="shared" si="40"/>
        <v>0.22272810976696228</v>
      </c>
    </row>
    <row r="624" spans="1:10" ht="15">
      <c r="A624" s="1">
        <v>40057</v>
      </c>
      <c r="B624">
        <v>1042.1600000000001</v>
      </c>
      <c r="C624">
        <v>4340.9709999999995</v>
      </c>
      <c r="D624">
        <v>1830.4079999999999</v>
      </c>
      <c r="E624" s="10">
        <f t="shared" si="42"/>
        <v>2.3715865533804483</v>
      </c>
      <c r="F624" s="10"/>
      <c r="G624">
        <f t="shared" si="39"/>
        <v>2471.5726424709683</v>
      </c>
      <c r="H624" s="2">
        <f>data_BH_AER2019!B623</f>
        <v>73.501000000000005</v>
      </c>
      <c r="I624" s="2">
        <f t="shared" si="41"/>
        <v>2205.0300000000002</v>
      </c>
      <c r="J624">
        <f t="shared" si="40"/>
        <v>-0.68232163099803156</v>
      </c>
    </row>
    <row r="625" spans="1:10" ht="15">
      <c r="A625" s="1">
        <v>40087</v>
      </c>
      <c r="B625">
        <v>1039.49</v>
      </c>
      <c r="C625">
        <v>4290.8180000000002</v>
      </c>
      <c r="D625">
        <v>1807.079</v>
      </c>
      <c r="E625" s="10">
        <f t="shared" si="42"/>
        <v>2.3744495951754185</v>
      </c>
      <c r="F625" s="10"/>
      <c r="G625">
        <f t="shared" si="39"/>
        <v>2468.2166096888959</v>
      </c>
      <c r="H625" s="2">
        <f>data_BH_AER2019!B624</f>
        <v>73.951999999999998</v>
      </c>
      <c r="I625" s="2">
        <f t="shared" si="41"/>
        <v>2218.56</v>
      </c>
      <c r="J625">
        <f t="shared" si="40"/>
        <v>-0.15219896246637737</v>
      </c>
    </row>
    <row r="626" spans="1:10" ht="15">
      <c r="A626" s="1">
        <v>40118</v>
      </c>
      <c r="B626">
        <v>1044.9749999999999</v>
      </c>
      <c r="C626">
        <v>4300.6130000000003</v>
      </c>
      <c r="D626">
        <v>1795.8989999999999</v>
      </c>
      <c r="E626" s="10">
        <f t="shared" si="42"/>
        <v>2.3946853358679974</v>
      </c>
      <c r="F626" s="10"/>
      <c r="G626">
        <f t="shared" si="39"/>
        <v>2502.3863088486605</v>
      </c>
      <c r="H626" s="2">
        <f>data_BH_AER2019!B625</f>
        <v>74.052000000000007</v>
      </c>
      <c r="I626" s="2">
        <f t="shared" si="41"/>
        <v>2221.5600000000004</v>
      </c>
      <c r="J626">
        <f t="shared" si="40"/>
        <v>1.5401746700456425</v>
      </c>
    </row>
    <row r="627" spans="1:10" ht="15">
      <c r="A627" s="1">
        <v>40148</v>
      </c>
      <c r="B627">
        <v>1033.7560000000001</v>
      </c>
      <c r="C627">
        <v>4219.9030000000002</v>
      </c>
      <c r="D627">
        <v>1758.336</v>
      </c>
      <c r="E627" s="10">
        <f t="shared" si="42"/>
        <v>2.3999411944019804</v>
      </c>
      <c r="F627" s="10"/>
      <c r="G627">
        <f t="shared" si="39"/>
        <v>2480.9536093602137</v>
      </c>
      <c r="H627" s="2">
        <f>data_BH_AER2019!B626</f>
        <v>73.751999999999995</v>
      </c>
      <c r="I627" s="2">
        <f t="shared" si="41"/>
        <v>2212.56</v>
      </c>
      <c r="J627">
        <f t="shared" si="40"/>
        <v>-0.96475897515470255</v>
      </c>
    </row>
    <row r="628" spans="1:10" ht="15">
      <c r="A628" s="1">
        <v>40179</v>
      </c>
      <c r="B628">
        <v>1042.7159999999999</v>
      </c>
      <c r="C628">
        <v>4272.4030000000002</v>
      </c>
      <c r="D628">
        <v>1761.213</v>
      </c>
      <c r="E628" s="10">
        <f t="shared" si="42"/>
        <v>2.4258298116127919</v>
      </c>
      <c r="F628" s="10"/>
      <c r="G628">
        <f t="shared" si="39"/>
        <v>2529.4515578456435</v>
      </c>
      <c r="H628" s="2">
        <f>data_BH_AER2019!B627</f>
        <v>73.947999999999993</v>
      </c>
      <c r="I628" s="2">
        <f t="shared" si="41"/>
        <v>2218.4399999999996</v>
      </c>
      <c r="J628">
        <f t="shared" si="40"/>
        <v>2.1919382292651854</v>
      </c>
    </row>
    <row r="629" spans="1:10" ht="15">
      <c r="A629" s="1">
        <v>40210</v>
      </c>
      <c r="B629">
        <v>1048.9829999999999</v>
      </c>
      <c r="C629">
        <v>4257.6840000000002</v>
      </c>
      <c r="D629">
        <v>1760.3230000000001</v>
      </c>
      <c r="E629" s="10">
        <f t="shared" si="42"/>
        <v>2.4186947509065098</v>
      </c>
      <c r="F629" s="10"/>
      <c r="G629">
        <f t="shared" si="39"/>
        <v>2537.169675890163</v>
      </c>
      <c r="H629" s="2">
        <f>data_BH_AER2019!B628</f>
        <v>74.28</v>
      </c>
      <c r="I629" s="2">
        <f t="shared" si="41"/>
        <v>2228.4</v>
      </c>
      <c r="J629">
        <f t="shared" si="40"/>
        <v>0.34790745048410343</v>
      </c>
    </row>
    <row r="630" spans="1:10" ht="15">
      <c r="A630" s="1">
        <v>40238</v>
      </c>
      <c r="B630">
        <v>1065.046</v>
      </c>
      <c r="C630">
        <v>4241.4120000000003</v>
      </c>
      <c r="D630">
        <v>1763.337</v>
      </c>
      <c r="E630" s="10">
        <f t="shared" si="42"/>
        <v>2.4053326165106275</v>
      </c>
      <c r="F630" s="10"/>
      <c r="G630">
        <f t="shared" si="39"/>
        <v>2561.7898818841777</v>
      </c>
      <c r="H630" s="2">
        <f>data_BH_AER2019!B629</f>
        <v>74.52</v>
      </c>
      <c r="I630" s="2">
        <f t="shared" si="41"/>
        <v>2235.6</v>
      </c>
      <c r="J630">
        <f t="shared" si="40"/>
        <v>1.1048378205894214</v>
      </c>
    </row>
    <row r="631" spans="1:10" ht="15">
      <c r="A631" s="1">
        <v>40269</v>
      </c>
      <c r="B631">
        <v>1069.2339999999999</v>
      </c>
      <c r="C631">
        <v>4282.3739999999998</v>
      </c>
      <c r="D631">
        <v>1785.675</v>
      </c>
      <c r="E631" s="10">
        <f t="shared" si="42"/>
        <v>2.3981822000084003</v>
      </c>
      <c r="F631" s="10"/>
      <c r="G631">
        <f t="shared" si="39"/>
        <v>2564.2179464437818</v>
      </c>
      <c r="H631" s="2">
        <f>data_BH_AER2019!B630</f>
        <v>74.266000000000005</v>
      </c>
      <c r="I631" s="2">
        <f t="shared" si="41"/>
        <v>2227.98</v>
      </c>
      <c r="J631">
        <f t="shared" si="40"/>
        <v>0.10860907852943645</v>
      </c>
    </row>
    <row r="632" spans="1:10" ht="15">
      <c r="A632" s="1">
        <v>40299</v>
      </c>
      <c r="B632">
        <v>1067.876</v>
      </c>
      <c r="C632">
        <v>4312.5770000000002</v>
      </c>
      <c r="D632">
        <v>1805.8779999999999</v>
      </c>
      <c r="E632" s="10">
        <f t="shared" si="42"/>
        <v>2.388077710675915</v>
      </c>
      <c r="F632" s="10"/>
      <c r="G632">
        <f t="shared" si="39"/>
        <v>2550.1708733657533</v>
      </c>
      <c r="H632" s="2">
        <f>data_BH_AER2019!B631</f>
        <v>74.314999999999998</v>
      </c>
      <c r="I632" s="2">
        <f t="shared" si="41"/>
        <v>2229.4499999999998</v>
      </c>
      <c r="J632">
        <f t="shared" si="40"/>
        <v>-0.63048470264672307</v>
      </c>
    </row>
    <row r="633" spans="1:10" ht="15">
      <c r="A633" s="1">
        <v>40330</v>
      </c>
      <c r="B633">
        <v>1071.579</v>
      </c>
      <c r="C633">
        <v>4315.82</v>
      </c>
      <c r="D633">
        <v>1816.472</v>
      </c>
      <c r="E633" s="10">
        <f t="shared" si="42"/>
        <v>2.3759353295839407</v>
      </c>
      <c r="F633" s="10"/>
      <c r="G633">
        <f t="shared" si="39"/>
        <v>2546.0024045402297</v>
      </c>
      <c r="H633" s="2">
        <f>data_BH_AER2019!B632</f>
        <v>73.95</v>
      </c>
      <c r="I633" s="2">
        <f t="shared" si="41"/>
        <v>2218.5</v>
      </c>
      <c r="J633">
        <f t="shared" si="40"/>
        <v>-0.18697296757153706</v>
      </c>
    </row>
    <row r="634" spans="1:10" ht="15">
      <c r="A634" s="1">
        <v>40360</v>
      </c>
      <c r="B634">
        <v>1063.6030000000001</v>
      </c>
      <c r="C634">
        <v>4319.9279999999999</v>
      </c>
      <c r="D634">
        <v>1830.8989999999999</v>
      </c>
      <c r="E634" s="10">
        <f t="shared" si="42"/>
        <v>2.3594572939304683</v>
      </c>
      <c r="F634" s="10"/>
      <c r="G634">
        <f t="shared" si="39"/>
        <v>2509.5258561963283</v>
      </c>
      <c r="H634" s="2">
        <f>data_BH_AER2019!B633</f>
        <v>74.201999999999998</v>
      </c>
      <c r="I634" s="2">
        <f t="shared" si="41"/>
        <v>2226.06</v>
      </c>
      <c r="J634">
        <f t="shared" si="40"/>
        <v>-1.6441987083119862</v>
      </c>
    </row>
    <row r="635" spans="1:10" ht="15">
      <c r="A635" s="1">
        <v>40391</v>
      </c>
      <c r="B635">
        <v>1065.3</v>
      </c>
      <c r="C635">
        <v>4349.7330000000002</v>
      </c>
      <c r="D635">
        <v>1837.4760000000001</v>
      </c>
      <c r="E635" s="10">
        <f t="shared" si="42"/>
        <v>2.3672325516088373</v>
      </c>
      <c r="F635" s="10"/>
      <c r="G635">
        <f t="shared" si="39"/>
        <v>2521.8128372288943</v>
      </c>
      <c r="H635" s="2">
        <f>data_BH_AER2019!B634</f>
        <v>74.078000000000003</v>
      </c>
      <c r="I635" s="2">
        <f t="shared" si="41"/>
        <v>2222.34</v>
      </c>
      <c r="J635">
        <f t="shared" si="40"/>
        <v>0.55196090997394587</v>
      </c>
    </row>
    <row r="636" spans="1:10" ht="15">
      <c r="A636" s="1">
        <v>40422</v>
      </c>
      <c r="B636">
        <v>1068.8309999999999</v>
      </c>
      <c r="C636">
        <v>4292.0550000000003</v>
      </c>
      <c r="D636">
        <v>1836.078</v>
      </c>
      <c r="E636" s="10">
        <f t="shared" si="42"/>
        <v>2.3376212775274254</v>
      </c>
      <c r="F636" s="10"/>
      <c r="G636">
        <f t="shared" si="39"/>
        <v>2498.5220876809153</v>
      </c>
      <c r="H636" s="2">
        <f>data_BH_AER2019!B635</f>
        <v>74.393000000000001</v>
      </c>
      <c r="I636" s="2">
        <f t="shared" si="41"/>
        <v>2231.79</v>
      </c>
      <c r="J636">
        <f t="shared" si="40"/>
        <v>-1.048028184165293</v>
      </c>
    </row>
    <row r="637" spans="1:10" ht="15">
      <c r="A637" s="1">
        <v>40452</v>
      </c>
      <c r="B637">
        <v>1073.3800000000001</v>
      </c>
      <c r="C637">
        <v>4309.5339999999997</v>
      </c>
      <c r="D637">
        <v>1823.2760000000001</v>
      </c>
      <c r="E637" s="10">
        <f t="shared" si="42"/>
        <v>2.3636213058253381</v>
      </c>
      <c r="F637" s="10"/>
      <c r="G637">
        <f t="shared" si="39"/>
        <v>2537.0638372468015</v>
      </c>
      <c r="H637" s="2">
        <f>data_BH_AER2019!B636</f>
        <v>74.727999999999994</v>
      </c>
      <c r="I637" s="2">
        <f t="shared" si="41"/>
        <v>2241.8399999999997</v>
      </c>
      <c r="J637">
        <f t="shared" si="40"/>
        <v>1.726943375760543</v>
      </c>
    </row>
    <row r="638" spans="1:10" ht="15">
      <c r="A638" s="1">
        <v>40483</v>
      </c>
      <c r="B638">
        <v>1057.989</v>
      </c>
      <c r="C638">
        <v>4287.5200000000004</v>
      </c>
      <c r="D638">
        <v>1803.357</v>
      </c>
      <c r="E638" s="10">
        <f t="shared" si="42"/>
        <v>2.3775214779990876</v>
      </c>
      <c r="F638" s="10"/>
      <c r="G638">
        <f t="shared" si="39"/>
        <v>2515.391570986777</v>
      </c>
      <c r="H638" s="2">
        <f>data_BH_AER2019!B637</f>
        <v>75.057000000000002</v>
      </c>
      <c r="I638" s="2">
        <f t="shared" si="41"/>
        <v>2251.71</v>
      </c>
      <c r="J638">
        <f t="shared" si="40"/>
        <v>-0.96671779698928439</v>
      </c>
    </row>
    <row r="639" spans="1:10" ht="15">
      <c r="A639" s="1">
        <v>40513</v>
      </c>
      <c r="B639">
        <v>1038.627</v>
      </c>
      <c r="C639">
        <v>4230.607</v>
      </c>
      <c r="D639">
        <v>1769.6030000000001</v>
      </c>
      <c r="E639" s="10">
        <f t="shared" si="42"/>
        <v>2.3907096676486193</v>
      </c>
      <c r="F639" s="10"/>
      <c r="G639">
        <f t="shared" si="39"/>
        <v>2483.0556099808823</v>
      </c>
      <c r="H639" s="2">
        <f>data_BH_AER2019!B638</f>
        <v>75.146000000000001</v>
      </c>
      <c r="I639" s="2">
        <f t="shared" si="41"/>
        <v>2254.38</v>
      </c>
      <c r="J639">
        <f t="shared" si="40"/>
        <v>-1.43606241504877</v>
      </c>
    </row>
    <row r="640" spans="1:10" ht="15">
      <c r="A640" s="1">
        <v>40544</v>
      </c>
      <c r="B640">
        <v>1050.002</v>
      </c>
      <c r="C640">
        <v>4287.137761</v>
      </c>
      <c r="D640">
        <v>1783.961</v>
      </c>
      <c r="E640" s="10">
        <f t="shared" si="42"/>
        <v>2.4031566614965238</v>
      </c>
      <c r="F640" s="10"/>
      <c r="G640">
        <f t="shared" si="39"/>
        <v>2523.3193008846729</v>
      </c>
      <c r="H640" s="2">
        <f>data_BH_AER2019!B639</f>
        <v>75.924999999999997</v>
      </c>
      <c r="I640" s="2">
        <f t="shared" si="41"/>
        <v>2277.75</v>
      </c>
      <c r="J640">
        <f t="shared" si="40"/>
        <v>1.786020586759578</v>
      </c>
    </row>
    <row r="641" spans="1:10" ht="15">
      <c r="A641" s="1">
        <v>40575</v>
      </c>
      <c r="B641">
        <v>1053.356</v>
      </c>
      <c r="C641">
        <v>4215.6295019999998</v>
      </c>
      <c r="D641">
        <v>1754.722</v>
      </c>
      <c r="E641" s="10">
        <f t="shared" si="42"/>
        <v>2.4024486511253635</v>
      </c>
      <c r="F641" s="10"/>
      <c r="G641">
        <f t="shared" si="39"/>
        <v>2530.6337013548086</v>
      </c>
      <c r="H641" s="2">
        <f>data_BH_AER2019!B640</f>
        <v>75.489000000000004</v>
      </c>
      <c r="I641" s="2">
        <f t="shared" si="41"/>
        <v>2264.67</v>
      </c>
      <c r="J641">
        <f t="shared" si="40"/>
        <v>0.32112393678567674</v>
      </c>
    </row>
    <row r="642" spans="1:10" ht="15">
      <c r="A642" s="1">
        <v>40603</v>
      </c>
      <c r="B642">
        <v>1064.963</v>
      </c>
      <c r="C642">
        <v>4195.820624</v>
      </c>
      <c r="D642">
        <v>1751.6569999999999</v>
      </c>
      <c r="E642" s="10">
        <f t="shared" si="42"/>
        <v>2.3953437368160548</v>
      </c>
      <c r="F642" s="10"/>
      <c r="G642">
        <f t="shared" si="39"/>
        <v>2550.9524519908359</v>
      </c>
      <c r="H642" s="2">
        <f>data_BH_AER2019!B641</f>
        <v>74.444999999999993</v>
      </c>
      <c r="I642" s="2">
        <f t="shared" si="41"/>
        <v>2233.35</v>
      </c>
      <c r="J642">
        <f t="shared" si="40"/>
        <v>0.89720580199443134</v>
      </c>
    </row>
    <row r="643" spans="1:10" ht="15">
      <c r="A643" s="1">
        <v>40634</v>
      </c>
      <c r="B643">
        <v>1070.9549999999999</v>
      </c>
      <c r="C643">
        <v>4224.766001</v>
      </c>
      <c r="D643">
        <v>1754.68</v>
      </c>
      <c r="E643" s="10">
        <f t="shared" si="42"/>
        <v>2.4077130878564752</v>
      </c>
      <c r="F643" s="10"/>
      <c r="G643">
        <f t="shared" ref="G643:G706" si="43">E643*B643</f>
        <v>2578.5523700053313</v>
      </c>
      <c r="H643" s="2">
        <f>data_BH_AER2019!B642</f>
        <v>74.293999999999997</v>
      </c>
      <c r="I643" s="2">
        <f t="shared" si="41"/>
        <v>2228.8199999999997</v>
      </c>
      <c r="J643">
        <f t="shared" si="40"/>
        <v>1.2358080020818687</v>
      </c>
    </row>
    <row r="644" spans="1:10" ht="15">
      <c r="A644" s="1">
        <v>40664</v>
      </c>
      <c r="B644">
        <v>1072.614</v>
      </c>
      <c r="C644">
        <v>4244.1562990000002</v>
      </c>
      <c r="D644">
        <v>1781.65</v>
      </c>
      <c r="E644" s="10">
        <f t="shared" si="42"/>
        <v>2.3821492992450817</v>
      </c>
      <c r="F644" s="10"/>
      <c r="G644">
        <f t="shared" si="43"/>
        <v>2555.1266884604643</v>
      </c>
      <c r="H644" s="2">
        <f>data_BH_AER2019!B643</f>
        <v>73.665000000000006</v>
      </c>
      <c r="I644" s="2">
        <f t="shared" si="41"/>
        <v>2209.9500000000003</v>
      </c>
      <c r="J644">
        <f t="shared" ref="J644:J707" si="44">100*(G644-G643)/I643</f>
        <v>-1.0510351461700396</v>
      </c>
    </row>
    <row r="645" spans="1:10" ht="15">
      <c r="A645" s="1">
        <v>40695</v>
      </c>
      <c r="B645">
        <v>1060.23</v>
      </c>
      <c r="C645">
        <v>4236.4075819999998</v>
      </c>
      <c r="D645">
        <v>1783.4690000000001</v>
      </c>
      <c r="E645" s="10">
        <f t="shared" si="42"/>
        <v>2.375374947363817</v>
      </c>
      <c r="F645" s="10"/>
      <c r="G645">
        <f t="shared" si="43"/>
        <v>2518.4437804435397</v>
      </c>
      <c r="H645" s="2">
        <f>data_BH_AER2019!B644</f>
        <v>74.462000000000003</v>
      </c>
      <c r="I645" s="2">
        <f t="shared" si="41"/>
        <v>2233.86</v>
      </c>
      <c r="J645">
        <f t="shared" si="44"/>
        <v>-1.6598976455089278</v>
      </c>
    </row>
    <row r="646" spans="1:10" ht="15">
      <c r="A646" s="1">
        <v>40725</v>
      </c>
      <c r="B646">
        <v>1042.5070000000001</v>
      </c>
      <c r="C646">
        <v>4238.1275850000002</v>
      </c>
      <c r="D646">
        <v>1790.482</v>
      </c>
      <c r="E646" s="10">
        <f t="shared" si="42"/>
        <v>2.3670316624238614</v>
      </c>
      <c r="F646" s="10"/>
      <c r="G646">
        <f t="shared" si="43"/>
        <v>2467.6470772985126</v>
      </c>
      <c r="H646" s="2">
        <f>data_BH_AER2019!B645</f>
        <v>74.884</v>
      </c>
      <c r="I646" s="2">
        <f t="shared" si="41"/>
        <v>2246.52</v>
      </c>
      <c r="J646">
        <f t="shared" si="44"/>
        <v>-2.2739430020246161</v>
      </c>
    </row>
    <row r="647" spans="1:10" ht="15">
      <c r="A647" s="1">
        <v>40756</v>
      </c>
      <c r="B647">
        <v>1021.273</v>
      </c>
      <c r="C647">
        <v>4217.8675970000004</v>
      </c>
      <c r="D647">
        <v>1770.181</v>
      </c>
      <c r="E647" s="10">
        <f t="shared" si="42"/>
        <v>2.3827323855583131</v>
      </c>
      <c r="F647" s="10"/>
      <c r="G647">
        <f t="shared" si="43"/>
        <v>2433.4202515962952</v>
      </c>
      <c r="H647" s="2">
        <f>data_BH_AER2019!B646</f>
        <v>75.311000000000007</v>
      </c>
      <c r="I647" s="2">
        <f t="shared" si="41"/>
        <v>2259.3300000000004</v>
      </c>
      <c r="J647">
        <f t="shared" si="44"/>
        <v>-1.5235486753831442</v>
      </c>
    </row>
    <row r="648" spans="1:10" ht="15">
      <c r="A648" s="1">
        <v>40787</v>
      </c>
      <c r="B648">
        <v>1004.196</v>
      </c>
      <c r="C648">
        <v>4183.4684299999999</v>
      </c>
      <c r="D648">
        <v>1754.26</v>
      </c>
      <c r="E648" s="10">
        <f t="shared" si="42"/>
        <v>2.3847482300229155</v>
      </c>
      <c r="F648" s="10"/>
      <c r="G648">
        <f t="shared" si="43"/>
        <v>2394.7546335960915</v>
      </c>
      <c r="H648" s="2">
        <f>data_BH_AER2019!B647</f>
        <v>74.647000000000006</v>
      </c>
      <c r="I648" s="2">
        <f t="shared" si="41"/>
        <v>2239.4100000000003</v>
      </c>
      <c r="J648">
        <f t="shared" si="44"/>
        <v>-1.7113754077626426</v>
      </c>
    </row>
    <row r="649" spans="1:10" ht="15">
      <c r="A649" s="1">
        <v>40817</v>
      </c>
      <c r="B649">
        <v>1010.873</v>
      </c>
      <c r="C649">
        <v>4160.147766</v>
      </c>
      <c r="D649">
        <v>1742.021</v>
      </c>
      <c r="E649" s="10">
        <f t="shared" si="42"/>
        <v>2.3881157379847888</v>
      </c>
      <c r="F649" s="10"/>
      <c r="G649">
        <f t="shared" si="43"/>
        <v>2414.0817204038976</v>
      </c>
      <c r="H649" s="2">
        <f>data_BH_AER2019!B648</f>
        <v>75.176000000000002</v>
      </c>
      <c r="I649" s="2">
        <f t="shared" si="41"/>
        <v>2255.2800000000002</v>
      </c>
      <c r="J649">
        <f t="shared" si="44"/>
        <v>0.86304369489312593</v>
      </c>
    </row>
    <row r="650" spans="1:10" ht="15">
      <c r="A650" s="1">
        <v>40848</v>
      </c>
      <c r="B650">
        <v>1010.553</v>
      </c>
      <c r="C650">
        <v>4173.8196500000004</v>
      </c>
      <c r="D650">
        <v>1741.2909999999999</v>
      </c>
      <c r="E650" s="10">
        <f t="shared" si="42"/>
        <v>2.3969684848770254</v>
      </c>
      <c r="F650" s="10"/>
      <c r="G650">
        <f t="shared" si="43"/>
        <v>2422.2636932979326</v>
      </c>
      <c r="H650" s="2">
        <f>data_BH_AER2019!B649</f>
        <v>76.173000000000002</v>
      </c>
      <c r="I650" s="2">
        <f t="shared" si="41"/>
        <v>2285.19</v>
      </c>
      <c r="J650">
        <f t="shared" si="44"/>
        <v>0.36279188810413648</v>
      </c>
    </row>
    <row r="651" spans="1:10" ht="15">
      <c r="A651" s="1">
        <v>40878</v>
      </c>
      <c r="B651">
        <v>1004.172</v>
      </c>
      <c r="C651">
        <v>4121.2236220000004</v>
      </c>
      <c r="D651">
        <v>1719.578</v>
      </c>
      <c r="E651" s="10">
        <f t="shared" si="42"/>
        <v>2.3966482602126802</v>
      </c>
      <c r="F651" s="10"/>
      <c r="G651">
        <f t="shared" si="43"/>
        <v>2406.6470767542874</v>
      </c>
      <c r="H651" s="2">
        <f>data_BH_AER2019!B650</f>
        <v>76.554000000000002</v>
      </c>
      <c r="I651" s="2">
        <f t="shared" si="41"/>
        <v>2296.62</v>
      </c>
      <c r="J651">
        <f t="shared" si="44"/>
        <v>-0.68338372492638466</v>
      </c>
    </row>
    <row r="652" spans="1:10" ht="15">
      <c r="A652" s="1">
        <v>40909</v>
      </c>
      <c r="B652">
        <v>1013.833</v>
      </c>
      <c r="C652">
        <v>4175.5224070000004</v>
      </c>
      <c r="D652">
        <v>1739.1120000000001</v>
      </c>
      <c r="E652" s="10">
        <f t="shared" si="42"/>
        <v>2.4009508341038415</v>
      </c>
      <c r="F652" s="10"/>
      <c r="G652">
        <f t="shared" si="43"/>
        <v>2434.1631869919997</v>
      </c>
      <c r="H652" s="2">
        <f>data_BH_AER2019!B651</f>
        <v>76.730999999999995</v>
      </c>
      <c r="I652" s="2">
        <f t="shared" ref="I652:I714" si="45">30*H652</f>
        <v>2301.9299999999998</v>
      </c>
      <c r="J652">
        <f t="shared" si="44"/>
        <v>1.1981133246994446</v>
      </c>
    </row>
    <row r="653" spans="1:10" ht="15">
      <c r="A653" s="1">
        <v>40940</v>
      </c>
      <c r="B653">
        <v>1018.83</v>
      </c>
      <c r="C653">
        <v>4159.9666779999998</v>
      </c>
      <c r="D653">
        <v>1734.529</v>
      </c>
      <c r="E653" s="10">
        <f t="shared" si="42"/>
        <v>2.3983263917755195</v>
      </c>
      <c r="F653" s="10"/>
      <c r="G653">
        <f t="shared" si="43"/>
        <v>2443.4868777326528</v>
      </c>
      <c r="H653" s="2">
        <f>data_BH_AER2019!B652</f>
        <v>76.974999999999994</v>
      </c>
      <c r="I653" s="2">
        <f t="shared" si="45"/>
        <v>2309.25</v>
      </c>
      <c r="J653">
        <f t="shared" si="44"/>
        <v>0.40503797859418367</v>
      </c>
    </row>
    <row r="654" spans="1:10" ht="15">
      <c r="A654" s="1">
        <v>40969</v>
      </c>
      <c r="B654">
        <v>1043.559</v>
      </c>
      <c r="C654">
        <v>4172.5544449999998</v>
      </c>
      <c r="D654">
        <v>1751.683</v>
      </c>
      <c r="E654" s="10">
        <f t="shared" si="42"/>
        <v>2.3820259972837552</v>
      </c>
      <c r="F654" s="10"/>
      <c r="G654">
        <f t="shared" si="43"/>
        <v>2485.7846676994382</v>
      </c>
      <c r="H654" s="2">
        <f>data_BH_AER2019!B653</f>
        <v>76.878</v>
      </c>
      <c r="I654" s="2">
        <f t="shared" si="45"/>
        <v>2306.34</v>
      </c>
      <c r="J654">
        <f t="shared" si="44"/>
        <v>1.8316678560911694</v>
      </c>
    </row>
    <row r="655" spans="1:10" ht="15">
      <c r="A655" s="1">
        <v>41000</v>
      </c>
      <c r="B655">
        <v>1052.9960000000001</v>
      </c>
      <c r="C655">
        <v>4192.5856000000003</v>
      </c>
      <c r="D655">
        <v>1753.8989999999999</v>
      </c>
      <c r="E655" s="10">
        <f t="shared" si="42"/>
        <v>2.3904373056829389</v>
      </c>
      <c r="F655" s="10"/>
      <c r="G655">
        <f t="shared" si="43"/>
        <v>2517.1209211349124</v>
      </c>
      <c r="H655" s="2">
        <f>data_BH_AER2019!B654</f>
        <v>77.212000000000003</v>
      </c>
      <c r="I655" s="2">
        <f t="shared" si="45"/>
        <v>2316.36</v>
      </c>
      <c r="J655">
        <f t="shared" si="44"/>
        <v>1.3587005140384414</v>
      </c>
    </row>
    <row r="656" spans="1:10" ht="15">
      <c r="A656" s="1">
        <v>41030</v>
      </c>
      <c r="B656">
        <v>1059.71</v>
      </c>
      <c r="C656">
        <v>4198.8208519999998</v>
      </c>
      <c r="D656">
        <v>1767.3230000000001</v>
      </c>
      <c r="E656" s="10">
        <f t="shared" si="42"/>
        <v>2.3758084130631465</v>
      </c>
      <c r="F656" s="10"/>
      <c r="G656">
        <f t="shared" si="43"/>
        <v>2517.6679334071468</v>
      </c>
      <c r="H656" s="2">
        <f>data_BH_AER2019!B655</f>
        <v>76.504000000000005</v>
      </c>
      <c r="I656" s="2">
        <f t="shared" si="45"/>
        <v>2295.1200000000003</v>
      </c>
      <c r="J656">
        <f t="shared" si="44"/>
        <v>2.3615166564545095E-2</v>
      </c>
    </row>
    <row r="657" spans="1:10" ht="15">
      <c r="A657" s="1">
        <v>41061</v>
      </c>
      <c r="B657">
        <v>1058.104</v>
      </c>
      <c r="C657">
        <v>4205.2418950000001</v>
      </c>
      <c r="D657">
        <v>1779.537</v>
      </c>
      <c r="E657" s="10">
        <f t="shared" si="42"/>
        <v>2.3631101207786069</v>
      </c>
      <c r="F657" s="10"/>
      <c r="G657">
        <f t="shared" si="43"/>
        <v>2500.4162712363272</v>
      </c>
      <c r="H657" s="2">
        <f>data_BH_AER2019!B656</f>
        <v>76.311000000000007</v>
      </c>
      <c r="I657" s="2">
        <f t="shared" si="45"/>
        <v>2289.3300000000004</v>
      </c>
      <c r="J657">
        <f t="shared" si="44"/>
        <v>-0.75166710981646268</v>
      </c>
    </row>
    <row r="658" spans="1:10" ht="15">
      <c r="A658" s="1">
        <v>41091</v>
      </c>
      <c r="B658">
        <v>1042.627</v>
      </c>
      <c r="C658">
        <v>4238.055593</v>
      </c>
      <c r="D658">
        <v>1781.422</v>
      </c>
      <c r="E658" s="10">
        <f t="shared" si="42"/>
        <v>2.3790295578476073</v>
      </c>
      <c r="F658" s="10"/>
      <c r="G658">
        <f t="shared" si="43"/>
        <v>2480.4404508099769</v>
      </c>
      <c r="H658" s="2">
        <f>data_BH_AER2019!B657</f>
        <v>76.521000000000001</v>
      </c>
      <c r="I658" s="2">
        <f t="shared" si="45"/>
        <v>2295.63</v>
      </c>
      <c r="J658">
        <f t="shared" si="44"/>
        <v>-0.87256185986075874</v>
      </c>
    </row>
    <row r="659" spans="1:10" ht="15">
      <c r="A659" s="1">
        <v>41122</v>
      </c>
      <c r="B659">
        <v>1032.3409999999999</v>
      </c>
      <c r="C659">
        <v>4239.1694550000002</v>
      </c>
      <c r="D659">
        <v>1769.4380000000001</v>
      </c>
      <c r="E659" s="10">
        <f t="shared" si="42"/>
        <v>2.3957716828733191</v>
      </c>
      <c r="F659" s="10"/>
      <c r="G659">
        <f t="shared" si="43"/>
        <v>2473.253334869125</v>
      </c>
      <c r="H659" s="2">
        <f>data_BH_AER2019!B658</f>
        <v>76.507000000000005</v>
      </c>
      <c r="I659" s="2">
        <f t="shared" si="45"/>
        <v>2295.21</v>
      </c>
      <c r="J659">
        <f t="shared" si="44"/>
        <v>-0.3130781502616703</v>
      </c>
    </row>
    <row r="660" spans="1:10" ht="15">
      <c r="A660" s="1">
        <v>41153</v>
      </c>
      <c r="B660">
        <v>1038.2940000000001</v>
      </c>
      <c r="C660">
        <v>4252.0675140000003</v>
      </c>
      <c r="D660">
        <v>1788.1210000000001</v>
      </c>
      <c r="E660" s="10">
        <f t="shared" si="42"/>
        <v>2.3779528980421349</v>
      </c>
      <c r="F660" s="10"/>
      <c r="G660">
        <f t="shared" si="43"/>
        <v>2469.0142263197608</v>
      </c>
      <c r="H660" s="2">
        <f>data_BH_AER2019!B659</f>
        <v>75.954999999999998</v>
      </c>
      <c r="I660" s="2">
        <f t="shared" si="45"/>
        <v>2278.65</v>
      </c>
      <c r="J660">
        <f t="shared" si="44"/>
        <v>-0.18469371209449761</v>
      </c>
    </row>
    <row r="661" spans="1:10" ht="15">
      <c r="A661" s="1">
        <v>41183</v>
      </c>
      <c r="B661">
        <v>1044.4829999999999</v>
      </c>
      <c r="C661">
        <v>4214.0447350000004</v>
      </c>
      <c r="D661">
        <v>1778.452</v>
      </c>
      <c r="E661" s="10">
        <f t="shared" si="42"/>
        <v>2.3695015299822546</v>
      </c>
      <c r="F661" s="10"/>
      <c r="G661">
        <f t="shared" si="43"/>
        <v>2474.904066540455</v>
      </c>
      <c r="H661" s="2">
        <f>data_BH_AER2019!B660</f>
        <v>76.555999999999997</v>
      </c>
      <c r="I661" s="2">
        <f t="shared" si="45"/>
        <v>2296.6799999999998</v>
      </c>
      <c r="J661">
        <f t="shared" si="44"/>
        <v>0.25847937246589725</v>
      </c>
    </row>
    <row r="662" spans="1:10" ht="15">
      <c r="A662" s="1">
        <v>41214</v>
      </c>
      <c r="B662">
        <v>1047.3630000000001</v>
      </c>
      <c r="C662">
        <v>4209.9057700000003</v>
      </c>
      <c r="D662">
        <v>1778.549</v>
      </c>
      <c r="E662" s="10">
        <f t="shared" si="42"/>
        <v>2.3670451418543994</v>
      </c>
      <c r="F662" s="10"/>
      <c r="G662">
        <f t="shared" si="43"/>
        <v>2479.1555009080494</v>
      </c>
      <c r="H662" s="2">
        <f>data_BH_AER2019!B661</f>
        <v>77.088999999999999</v>
      </c>
      <c r="I662" s="2">
        <f t="shared" si="45"/>
        <v>2312.67</v>
      </c>
      <c r="J662">
        <f t="shared" si="44"/>
        <v>0.18511217790873594</v>
      </c>
    </row>
    <row r="663" spans="1:10" ht="15">
      <c r="A663" s="1">
        <v>41244</v>
      </c>
      <c r="B663">
        <v>1033.0640000000001</v>
      </c>
      <c r="C663">
        <v>4187.2913559999997</v>
      </c>
      <c r="D663">
        <v>1774.903</v>
      </c>
      <c r="E663" s="10">
        <f t="shared" si="42"/>
        <v>2.3591663071165012</v>
      </c>
      <c r="F663" s="10"/>
      <c r="G663">
        <f t="shared" si="43"/>
        <v>2437.1697818950015</v>
      </c>
      <c r="H663" s="2">
        <f>data_BH_AER2019!B662</f>
        <v>76.974999999999994</v>
      </c>
      <c r="I663" s="2">
        <f t="shared" si="45"/>
        <v>2309.25</v>
      </c>
      <c r="J663">
        <f t="shared" si="44"/>
        <v>-1.8154651987982657</v>
      </c>
    </row>
    <row r="664" spans="1:10" ht="15">
      <c r="A664" s="1">
        <v>41275</v>
      </c>
      <c r="B664">
        <v>1045.0989999999999</v>
      </c>
      <c r="C664">
        <v>4227.3288689999999</v>
      </c>
      <c r="D664">
        <v>1777.9549999999999</v>
      </c>
      <c r="E664" s="10">
        <f t="shared" si="42"/>
        <v>2.3776354682767562</v>
      </c>
      <c r="F664" s="10"/>
      <c r="G664">
        <f t="shared" si="43"/>
        <v>2484.8644502605694</v>
      </c>
      <c r="H664" s="2">
        <f>data_BH_AER2019!B663</f>
        <v>76.376999999999995</v>
      </c>
      <c r="I664" s="2">
        <f t="shared" si="45"/>
        <v>2291.31</v>
      </c>
      <c r="J664">
        <f t="shared" si="44"/>
        <v>2.0653748344946563</v>
      </c>
    </row>
    <row r="665" spans="1:10" ht="15">
      <c r="A665" s="1">
        <v>41306</v>
      </c>
      <c r="B665">
        <v>1052.768</v>
      </c>
      <c r="C665">
        <v>4203.0008099999995</v>
      </c>
      <c r="D665">
        <v>1756.7</v>
      </c>
      <c r="E665" s="10">
        <f t="shared" si="42"/>
        <v>2.3925546820743437</v>
      </c>
      <c r="F665" s="10"/>
      <c r="G665">
        <f t="shared" si="43"/>
        <v>2518.8050075380429</v>
      </c>
      <c r="H665" s="2">
        <f>data_BH_AER2019!B664</f>
        <v>76.162000000000006</v>
      </c>
      <c r="I665" s="2">
        <f t="shared" si="45"/>
        <v>2284.86</v>
      </c>
      <c r="J665">
        <f t="shared" si="44"/>
        <v>1.4812730393300577</v>
      </c>
    </row>
    <row r="666" spans="1:10" ht="15">
      <c r="A666" s="1">
        <v>41334</v>
      </c>
      <c r="B666">
        <v>1060.5899999999999</v>
      </c>
      <c r="C666">
        <v>4219.8198560000001</v>
      </c>
      <c r="D666">
        <v>1758.9390000000001</v>
      </c>
      <c r="E666" s="10">
        <f t="shared" si="42"/>
        <v>2.3990711764307915</v>
      </c>
      <c r="F666" s="10"/>
      <c r="G666">
        <f t="shared" si="43"/>
        <v>2544.4308990107329</v>
      </c>
      <c r="H666" s="2">
        <f>data_BH_AER2019!B665</f>
        <v>76.378</v>
      </c>
      <c r="I666" s="2">
        <f t="shared" si="45"/>
        <v>2291.34</v>
      </c>
      <c r="J666">
        <f t="shared" si="44"/>
        <v>1.1215519319647593</v>
      </c>
    </row>
    <row r="667" spans="1:10" ht="15">
      <c r="A667" s="1">
        <v>41365</v>
      </c>
      <c r="B667">
        <v>1063.5239999999999</v>
      </c>
      <c r="C667">
        <v>4225.9499759999999</v>
      </c>
      <c r="D667">
        <v>1773.0050000000001</v>
      </c>
      <c r="E667" s="10">
        <f t="shared" si="42"/>
        <v>2.3834958028883166</v>
      </c>
      <c r="F667" s="10"/>
      <c r="G667">
        <f t="shared" si="43"/>
        <v>2534.9049902709939</v>
      </c>
      <c r="H667" s="2">
        <f>data_BH_AER2019!B666</f>
        <v>76.745999999999995</v>
      </c>
      <c r="I667" s="2">
        <f t="shared" si="45"/>
        <v>2302.3799999999997</v>
      </c>
      <c r="J667">
        <f t="shared" si="44"/>
        <v>-0.41573527890836592</v>
      </c>
    </row>
    <row r="668" spans="1:10" ht="15">
      <c r="A668" s="1">
        <v>41395</v>
      </c>
      <c r="B668">
        <v>1059.2729999999999</v>
      </c>
      <c r="C668">
        <v>4203.7837019999997</v>
      </c>
      <c r="D668">
        <v>1783.595</v>
      </c>
      <c r="E668" s="10">
        <f t="shared" si="42"/>
        <v>2.3569160611013147</v>
      </c>
      <c r="F668" s="10"/>
      <c r="G668">
        <f t="shared" si="43"/>
        <v>2496.6175467909725</v>
      </c>
      <c r="H668" s="2">
        <f>data_BH_AER2019!B667</f>
        <v>76.620999999999995</v>
      </c>
      <c r="I668" s="2">
        <f t="shared" si="45"/>
        <v>2298.6299999999997</v>
      </c>
      <c r="J668">
        <f t="shared" si="44"/>
        <v>-1.6629506632276805</v>
      </c>
    </row>
    <row r="669" spans="1:10" ht="15">
      <c r="A669" s="1">
        <v>41426</v>
      </c>
      <c r="B669">
        <v>1044.7760000000001</v>
      </c>
      <c r="C669">
        <v>4210.6898650000003</v>
      </c>
      <c r="D669">
        <v>1785.55</v>
      </c>
      <c r="E669" s="10">
        <f t="shared" si="42"/>
        <v>2.3582032791016774</v>
      </c>
      <c r="F669" s="10"/>
      <c r="G669">
        <f t="shared" si="43"/>
        <v>2463.7941891267342</v>
      </c>
      <c r="H669" s="2">
        <f>data_BH_AER2019!B668</f>
        <v>76.712000000000003</v>
      </c>
      <c r="I669" s="2">
        <f t="shared" si="45"/>
        <v>2301.36</v>
      </c>
      <c r="J669">
        <f t="shared" si="44"/>
        <v>-1.42795307049148</v>
      </c>
    </row>
    <row r="670" spans="1:10" ht="15">
      <c r="A670" s="1">
        <v>41456</v>
      </c>
      <c r="B670">
        <v>1035.3599999999999</v>
      </c>
      <c r="C670">
        <v>4226.259873</v>
      </c>
      <c r="D670">
        <v>1784.4549999999999</v>
      </c>
      <c r="E670" s="10">
        <f t="shared" si="42"/>
        <v>2.3683757074288789</v>
      </c>
      <c r="F670" s="10"/>
      <c r="G670">
        <f t="shared" si="43"/>
        <v>2452.121472443564</v>
      </c>
      <c r="H670" s="2">
        <f>data_BH_AER2019!B669</f>
        <v>77.231999999999999</v>
      </c>
      <c r="I670" s="2">
        <f t="shared" si="45"/>
        <v>2316.96</v>
      </c>
      <c r="J670">
        <f t="shared" si="44"/>
        <v>-0.50720950582134761</v>
      </c>
    </row>
    <row r="671" spans="1:10" ht="15">
      <c r="A671" s="1">
        <v>41487</v>
      </c>
      <c r="B671">
        <v>1033.096</v>
      </c>
      <c r="C671">
        <v>4225.516106</v>
      </c>
      <c r="D671">
        <v>1788.9090000000001</v>
      </c>
      <c r="E671" s="10">
        <f t="shared" si="42"/>
        <v>2.3620631938237215</v>
      </c>
      <c r="F671" s="10"/>
      <c r="G671">
        <f t="shared" si="43"/>
        <v>2440.2380372865114</v>
      </c>
      <c r="H671" s="2">
        <f>data_BH_AER2019!B670</f>
        <v>76.998000000000005</v>
      </c>
      <c r="I671" s="2">
        <f t="shared" si="45"/>
        <v>2309.94</v>
      </c>
      <c r="J671">
        <f t="shared" si="44"/>
        <v>-0.5128890942032942</v>
      </c>
    </row>
    <row r="672" spans="1:10" ht="15">
      <c r="A672" s="1">
        <v>41518</v>
      </c>
      <c r="B672">
        <v>1039.9849999999999</v>
      </c>
      <c r="C672">
        <v>4253.3969909999996</v>
      </c>
      <c r="D672">
        <v>1798.1990000000001</v>
      </c>
      <c r="E672" s="10">
        <f t="shared" si="42"/>
        <v>2.3653650074324362</v>
      </c>
      <c r="F672" s="10"/>
      <c r="G672">
        <f t="shared" si="43"/>
        <v>2459.9441272546219</v>
      </c>
      <c r="H672" s="2">
        <f>data_BH_AER2019!B671</f>
        <v>76.525999999999996</v>
      </c>
      <c r="I672" s="2">
        <f t="shared" si="45"/>
        <v>2295.7799999999997</v>
      </c>
      <c r="J672">
        <f t="shared" si="44"/>
        <v>0.85309964622936174</v>
      </c>
    </row>
    <row r="673" spans="1:10" ht="15">
      <c r="A673" s="1">
        <v>41548</v>
      </c>
      <c r="B673">
        <v>1048.566</v>
      </c>
      <c r="C673">
        <v>4216.0118309999998</v>
      </c>
      <c r="D673">
        <v>1774.4290000000001</v>
      </c>
      <c r="E673" s="10">
        <f t="shared" si="42"/>
        <v>2.3759822630265846</v>
      </c>
      <c r="F673" s="10"/>
      <c r="G673">
        <f t="shared" si="43"/>
        <v>2491.3742176127339</v>
      </c>
      <c r="H673" s="2">
        <f>data_BH_AER2019!B672</f>
        <v>76.793999999999997</v>
      </c>
      <c r="I673" s="2">
        <f t="shared" si="45"/>
        <v>2303.8199999999997</v>
      </c>
      <c r="J673">
        <f t="shared" si="44"/>
        <v>1.3690375540388022</v>
      </c>
    </row>
    <row r="674" spans="1:10" ht="15">
      <c r="A674" s="1">
        <v>41579</v>
      </c>
      <c r="B674">
        <v>1040.1410000000001</v>
      </c>
      <c r="C674">
        <v>4174.0027749999999</v>
      </c>
      <c r="D674">
        <v>1753.4849999999999</v>
      </c>
      <c r="E674" s="10">
        <f t="shared" si="42"/>
        <v>2.3804040382438401</v>
      </c>
      <c r="F674" s="10"/>
      <c r="G674">
        <f t="shared" si="43"/>
        <v>2475.9558367429863</v>
      </c>
      <c r="H674" s="2">
        <f>data_BH_AER2019!B673</f>
        <v>77.102999999999994</v>
      </c>
      <c r="I674" s="2">
        <f t="shared" si="45"/>
        <v>2313.0899999999997</v>
      </c>
      <c r="J674">
        <f t="shared" si="44"/>
        <v>-0.66925284396122886</v>
      </c>
    </row>
    <row r="675" spans="1:10" ht="15">
      <c r="A675" s="1">
        <v>41609</v>
      </c>
      <c r="B675">
        <v>1023.16</v>
      </c>
      <c r="C675">
        <v>4130.7607090000001</v>
      </c>
      <c r="D675">
        <v>1724.36</v>
      </c>
      <c r="E675" s="10">
        <f t="shared" si="42"/>
        <v>2.3955326666125405</v>
      </c>
      <c r="F675" s="10"/>
      <c r="G675">
        <f t="shared" si="43"/>
        <v>2451.0132031712869</v>
      </c>
      <c r="H675" s="2">
        <f>data_BH_AER2019!B674</f>
        <v>77.507000000000005</v>
      </c>
      <c r="I675" s="2">
        <f t="shared" si="45"/>
        <v>2325.21</v>
      </c>
      <c r="J675">
        <f t="shared" si="44"/>
        <v>-1.0783252520091908</v>
      </c>
    </row>
    <row r="676" spans="1:10" ht="15">
      <c r="A676" s="1">
        <v>41640</v>
      </c>
      <c r="B676">
        <v>1032.2070000000001</v>
      </c>
      <c r="C676">
        <v>4140.2013100000004</v>
      </c>
      <c r="D676">
        <v>1710.7909999999999</v>
      </c>
      <c r="E676" s="10">
        <f t="shared" si="42"/>
        <v>2.4200509062766877</v>
      </c>
      <c r="F676" s="10"/>
      <c r="G676">
        <f t="shared" si="43"/>
        <v>2497.9934858151414</v>
      </c>
      <c r="H676" s="2">
        <f>data_BH_AER2019!B675</f>
        <v>77.724000000000004</v>
      </c>
      <c r="I676" s="2">
        <f t="shared" si="45"/>
        <v>2331.7200000000003</v>
      </c>
      <c r="J676">
        <f t="shared" si="44"/>
        <v>2.020474823515058</v>
      </c>
    </row>
    <row r="677" spans="1:10" ht="15">
      <c r="A677" s="1">
        <v>41671</v>
      </c>
      <c r="B677">
        <v>1041.2429999999999</v>
      </c>
      <c r="C677">
        <v>4145.2134669999996</v>
      </c>
      <c r="D677">
        <v>1712.403</v>
      </c>
      <c r="E677" s="10">
        <f t="shared" si="42"/>
        <v>2.4206997225536275</v>
      </c>
      <c r="F677" s="10"/>
      <c r="G677">
        <f t="shared" si="43"/>
        <v>2520.5366412109065</v>
      </c>
      <c r="H677" s="2">
        <f>data_BH_AER2019!B676</f>
        <v>78.245999999999995</v>
      </c>
      <c r="I677" s="2">
        <f t="shared" si="45"/>
        <v>2347.3799999999997</v>
      </c>
      <c r="J677">
        <f t="shared" si="44"/>
        <v>0.96680370695302587</v>
      </c>
    </row>
    <row r="678" spans="1:10" ht="15">
      <c r="A678" s="1">
        <v>41699</v>
      </c>
      <c r="B678">
        <v>1050.9159999999999</v>
      </c>
      <c r="C678">
        <v>4151.5321880000001</v>
      </c>
      <c r="D678">
        <v>1720.644</v>
      </c>
      <c r="E678" s="10">
        <f t="shared" si="42"/>
        <v>2.4127781156357737</v>
      </c>
      <c r="F678" s="10"/>
      <c r="G678">
        <f t="shared" si="43"/>
        <v>2535.6271261714846</v>
      </c>
      <c r="H678" s="2">
        <f>data_BH_AER2019!B677</f>
        <v>77.578999999999994</v>
      </c>
      <c r="I678" s="2">
        <f t="shared" si="45"/>
        <v>2327.37</v>
      </c>
      <c r="J678">
        <f t="shared" si="44"/>
        <v>0.6428650223047877</v>
      </c>
    </row>
    <row r="679" spans="1:10" ht="15">
      <c r="A679" s="1">
        <v>41730</v>
      </c>
      <c r="B679">
        <v>1058.654</v>
      </c>
      <c r="C679">
        <v>4163.4858629999999</v>
      </c>
      <c r="D679">
        <v>1748.5640000000001</v>
      </c>
      <c r="E679" s="10">
        <f t="shared" si="42"/>
        <v>2.3810886321575873</v>
      </c>
      <c r="F679" s="10"/>
      <c r="G679">
        <f t="shared" si="43"/>
        <v>2520.7490047881583</v>
      </c>
      <c r="H679" s="2">
        <f>data_BH_AER2019!B678</f>
        <v>77.38</v>
      </c>
      <c r="I679" s="2">
        <f t="shared" si="45"/>
        <v>2321.3999999999996</v>
      </c>
      <c r="J679">
        <f t="shared" si="44"/>
        <v>-0.63926755880355457</v>
      </c>
    </row>
    <row r="680" spans="1:10" ht="15">
      <c r="A680" s="1">
        <v>41760</v>
      </c>
      <c r="B680">
        <v>1056.432</v>
      </c>
      <c r="C680">
        <v>4228.5009140000002</v>
      </c>
      <c r="D680">
        <v>1777.473</v>
      </c>
      <c r="E680" s="10">
        <f t="shared" si="42"/>
        <v>2.3789396035832895</v>
      </c>
      <c r="F680" s="10"/>
      <c r="G680">
        <f t="shared" si="43"/>
        <v>2513.1879232927017</v>
      </c>
      <c r="H680" s="2">
        <f>data_BH_AER2019!B679</f>
        <v>77.613</v>
      </c>
      <c r="I680" s="2">
        <f t="shared" si="45"/>
        <v>2328.39</v>
      </c>
      <c r="J680">
        <f t="shared" si="44"/>
        <v>-0.32571213472286642</v>
      </c>
    </row>
    <row r="681" spans="1:10" ht="15">
      <c r="A681" s="1">
        <v>41791</v>
      </c>
      <c r="B681">
        <v>1045.277</v>
      </c>
      <c r="C681">
        <v>4216.2943100000002</v>
      </c>
      <c r="D681">
        <v>1781.0070000000001</v>
      </c>
      <c r="E681" s="10">
        <f t="shared" si="42"/>
        <v>2.3673653781259705</v>
      </c>
      <c r="F681" s="10"/>
      <c r="G681">
        <f t="shared" si="43"/>
        <v>2474.5525803513801</v>
      </c>
      <c r="H681" s="2">
        <f>data_BH_AER2019!B680</f>
        <v>77.884</v>
      </c>
      <c r="I681" s="2">
        <f>30*H681</f>
        <v>2336.52</v>
      </c>
      <c r="J681">
        <f t="shared" si="44"/>
        <v>-1.6593157907962841</v>
      </c>
    </row>
    <row r="682" spans="1:10" ht="15">
      <c r="A682" s="1">
        <v>41821</v>
      </c>
      <c r="B682">
        <v>1029.7090000000001</v>
      </c>
      <c r="C682">
        <v>4231.795126</v>
      </c>
      <c r="D682">
        <v>1785.365</v>
      </c>
      <c r="E682" s="10">
        <f t="shared" si="42"/>
        <v>2.3702688951558923</v>
      </c>
      <c r="F682" s="10"/>
      <c r="G682">
        <f t="shared" si="43"/>
        <v>2440.687213762079</v>
      </c>
      <c r="H682" s="2">
        <f>data_BH_AER2019!B681</f>
        <v>78.165999999999997</v>
      </c>
      <c r="I682" s="2">
        <f t="shared" si="45"/>
        <v>2344.98</v>
      </c>
      <c r="J682">
        <f t="shared" si="44"/>
        <v>-1.4493933965598915</v>
      </c>
    </row>
    <row r="683" spans="1:10" ht="15">
      <c r="A683" s="1">
        <v>41852</v>
      </c>
      <c r="B683">
        <v>1022.048</v>
      </c>
      <c r="C683">
        <v>4277.0595240000002</v>
      </c>
      <c r="D683">
        <v>1791.2470000000001</v>
      </c>
      <c r="E683" s="10">
        <f t="shared" si="42"/>
        <v>2.3877553034282819</v>
      </c>
      <c r="F683" s="10"/>
      <c r="G683">
        <f t="shared" si="43"/>
        <v>2440.4005323582687</v>
      </c>
      <c r="H683" s="2">
        <f>data_BH_AER2019!B682</f>
        <v>78.453999999999994</v>
      </c>
      <c r="I683" s="2">
        <f t="shared" si="45"/>
        <v>2353.62</v>
      </c>
      <c r="J683">
        <f t="shared" si="44"/>
        <v>-1.2225324045844092E-2</v>
      </c>
    </row>
    <row r="684" spans="1:10" ht="15">
      <c r="A684" s="1">
        <v>41883</v>
      </c>
      <c r="B684">
        <v>1023.124</v>
      </c>
      <c r="C684">
        <v>4285.3622850000002</v>
      </c>
      <c r="D684">
        <v>1805.4280000000001</v>
      </c>
      <c r="E684" s="10">
        <f t="shared" si="42"/>
        <v>2.3735991050321585</v>
      </c>
      <c r="F684" s="10"/>
      <c r="G684">
        <f t="shared" si="43"/>
        <v>2428.4862107369222</v>
      </c>
      <c r="H684" s="2">
        <f>data_BH_AER2019!B683</f>
        <v>79.194999999999993</v>
      </c>
      <c r="I684" s="2">
        <f t="shared" si="45"/>
        <v>2375.85</v>
      </c>
      <c r="J684">
        <f t="shared" si="44"/>
        <v>-0.50621262656446309</v>
      </c>
    </row>
    <row r="685" spans="1:10" ht="15">
      <c r="A685" s="1">
        <v>41913</v>
      </c>
      <c r="B685">
        <v>1042.683</v>
      </c>
      <c r="C685">
        <v>4262.7575210000005</v>
      </c>
      <c r="D685">
        <v>1799.268</v>
      </c>
      <c r="E685" s="10">
        <f t="shared" ref="E685:E748" si="46">C685/D685</f>
        <v>2.3691620820244679</v>
      </c>
      <c r="F685" s="10"/>
      <c r="G685">
        <f t="shared" si="43"/>
        <v>2470.2850271715183</v>
      </c>
      <c r="H685" s="2">
        <f>data_BH_AER2019!B684</f>
        <v>80.194999999999993</v>
      </c>
      <c r="I685" s="2">
        <f t="shared" si="45"/>
        <v>2405.85</v>
      </c>
      <c r="J685">
        <f t="shared" si="44"/>
        <v>1.759320514114785</v>
      </c>
    </row>
    <row r="686" spans="1:10" ht="15">
      <c r="A686" s="1">
        <v>41944</v>
      </c>
      <c r="B686">
        <v>1047.692</v>
      </c>
      <c r="C686">
        <v>4268.816221</v>
      </c>
      <c r="D686">
        <v>1807.992</v>
      </c>
      <c r="E686" s="10">
        <f t="shared" si="46"/>
        <v>2.3610813659573715</v>
      </c>
      <c r="F686" s="10"/>
      <c r="G686">
        <f t="shared" si="43"/>
        <v>2473.6860584626106</v>
      </c>
      <c r="H686" s="2">
        <f>data_BH_AER2019!B685</f>
        <v>80.003</v>
      </c>
      <c r="I686" s="2">
        <f t="shared" si="45"/>
        <v>2400.09</v>
      </c>
      <c r="J686">
        <f t="shared" si="44"/>
        <v>0.14136505979559386</v>
      </c>
    </row>
    <row r="687" spans="1:10" ht="15">
      <c r="A687" s="1">
        <v>41974</v>
      </c>
      <c r="B687">
        <v>1051.8240000000001</v>
      </c>
      <c r="C687">
        <v>4270.5156189999998</v>
      </c>
      <c r="D687">
        <v>1821.7760000000001</v>
      </c>
      <c r="E687" s="10">
        <f t="shared" si="46"/>
        <v>2.344149675371725</v>
      </c>
      <c r="F687" s="10"/>
      <c r="G687">
        <f t="shared" si="43"/>
        <v>2465.6328881481895</v>
      </c>
      <c r="H687" s="2">
        <f>data_BH_AER2019!B686</f>
        <v>80.867999999999995</v>
      </c>
      <c r="I687" s="2">
        <f t="shared" si="45"/>
        <v>2426.04</v>
      </c>
      <c r="J687">
        <f t="shared" si="44"/>
        <v>-0.33553618049411044</v>
      </c>
    </row>
    <row r="688" spans="1:10" ht="15">
      <c r="A688" s="1">
        <v>42005</v>
      </c>
      <c r="B688">
        <v>1080.1690000000001</v>
      </c>
      <c r="C688">
        <v>4301.7404470000001</v>
      </c>
      <c r="D688">
        <v>1843.3979999999999</v>
      </c>
      <c r="E688" s="10">
        <f t="shared" si="46"/>
        <v>2.3335928795626342</v>
      </c>
      <c r="F688" s="10"/>
      <c r="G688">
        <f t="shared" si="43"/>
        <v>2520.6746871242913</v>
      </c>
      <c r="H688" s="2">
        <f>data_BH_AER2019!B687</f>
        <v>80.132000000000005</v>
      </c>
      <c r="I688" s="2">
        <f t="shared" si="45"/>
        <v>2403.96</v>
      </c>
      <c r="J688">
        <f t="shared" si="44"/>
        <v>2.2687918985714064</v>
      </c>
    </row>
    <row r="689" spans="1:10" ht="15">
      <c r="A689" s="1">
        <v>42036</v>
      </c>
      <c r="B689">
        <v>1106.2660000000001</v>
      </c>
      <c r="C689">
        <v>4297.6815130000005</v>
      </c>
      <c r="D689">
        <v>1843.5540000000001</v>
      </c>
      <c r="E689" s="10">
        <f t="shared" si="46"/>
        <v>2.3311937231022255</v>
      </c>
      <c r="F689" s="10"/>
      <c r="G689">
        <f t="shared" si="43"/>
        <v>2578.920355281407</v>
      </c>
      <c r="H689" s="2">
        <f>data_BH_AER2019!B688</f>
        <v>80.031999999999996</v>
      </c>
      <c r="I689" s="2">
        <f t="shared" si="45"/>
        <v>2400.96</v>
      </c>
      <c r="J689">
        <f t="shared" si="44"/>
        <v>2.4229050465530078</v>
      </c>
    </row>
    <row r="690" spans="1:10" ht="15">
      <c r="A690" s="1">
        <v>42064</v>
      </c>
      <c r="B690">
        <v>1134.1500000000001</v>
      </c>
      <c r="C690">
        <v>4356.6500210000004</v>
      </c>
      <c r="D690">
        <v>1876.5</v>
      </c>
      <c r="E690" s="10">
        <f t="shared" si="46"/>
        <v>2.3216893264055423</v>
      </c>
      <c r="F690" s="10"/>
      <c r="G690">
        <f t="shared" si="43"/>
        <v>2633.1439495428458</v>
      </c>
      <c r="H690" s="2">
        <f>data_BH_AER2019!B689</f>
        <v>80.947999999999993</v>
      </c>
      <c r="I690" s="2">
        <f t="shared" si="45"/>
        <v>2428.4399999999996</v>
      </c>
      <c r="J690">
        <f t="shared" si="44"/>
        <v>2.258413062335018</v>
      </c>
    </row>
    <row r="691" spans="1:10" ht="15">
      <c r="A691" s="1">
        <v>42095</v>
      </c>
      <c r="B691">
        <v>1143.6600000000001</v>
      </c>
      <c r="C691">
        <v>4386.7946350000002</v>
      </c>
      <c r="D691">
        <v>1902.241</v>
      </c>
      <c r="E691" s="10">
        <f t="shared" si="46"/>
        <v>2.3061192745819272</v>
      </c>
      <c r="F691" s="10"/>
      <c r="G691">
        <f t="shared" si="43"/>
        <v>2637.4163695683669</v>
      </c>
      <c r="H691" s="2">
        <f>data_BH_AER2019!B690</f>
        <v>80.578000000000003</v>
      </c>
      <c r="I691" s="2">
        <f t="shared" si="45"/>
        <v>2417.34</v>
      </c>
      <c r="J691">
        <f t="shared" si="44"/>
        <v>0.17593269858514582</v>
      </c>
    </row>
    <row r="692" spans="1:10" ht="15">
      <c r="A692" s="1">
        <v>42125</v>
      </c>
      <c r="B692">
        <v>1141.306</v>
      </c>
      <c r="C692">
        <v>4447.5322580000002</v>
      </c>
      <c r="D692">
        <v>1923.4079999999999</v>
      </c>
      <c r="E692" s="10">
        <f t="shared" si="46"/>
        <v>2.3123186853751259</v>
      </c>
      <c r="F692" s="10"/>
      <c r="G692">
        <f t="shared" si="43"/>
        <v>2639.0631895307433</v>
      </c>
      <c r="H692" s="2">
        <f>data_BH_AER2019!B691</f>
        <v>80.488</v>
      </c>
      <c r="I692" s="2">
        <f t="shared" si="45"/>
        <v>2414.64</v>
      </c>
      <c r="J692">
        <f t="shared" si="44"/>
        <v>6.8125293189059549E-2</v>
      </c>
    </row>
    <row r="693" spans="1:10" ht="15">
      <c r="A693" s="1">
        <v>42156</v>
      </c>
      <c r="B693">
        <v>1132.701</v>
      </c>
      <c r="C693">
        <v>4446.2987910000002</v>
      </c>
      <c r="D693">
        <v>1933.75</v>
      </c>
      <c r="E693" s="10">
        <f t="shared" si="46"/>
        <v>2.2993141776341308</v>
      </c>
      <c r="F693" s="10"/>
      <c r="G693">
        <f t="shared" si="43"/>
        <v>2604.4354683203578</v>
      </c>
      <c r="H693" s="2">
        <f>data_BH_AER2019!B692</f>
        <v>80.942999999999998</v>
      </c>
      <c r="I693" s="2">
        <f t="shared" si="45"/>
        <v>2428.29</v>
      </c>
      <c r="J693">
        <f t="shared" si="44"/>
        <v>-1.4340738665136632</v>
      </c>
    </row>
    <row r="694" spans="1:10" ht="15">
      <c r="A694" s="1">
        <v>42186</v>
      </c>
      <c r="B694">
        <v>1119.943</v>
      </c>
      <c r="C694">
        <v>4452.4666530000004</v>
      </c>
      <c r="D694">
        <v>1932.0050000000001</v>
      </c>
      <c r="E694" s="10">
        <f t="shared" si="46"/>
        <v>2.3045834006640771</v>
      </c>
      <c r="F694" s="10"/>
      <c r="G694">
        <f t="shared" si="43"/>
        <v>2581.0020474899284</v>
      </c>
      <c r="H694" s="2">
        <f>data_BH_AER2019!B693</f>
        <v>81.457999999999998</v>
      </c>
      <c r="I694" s="2">
        <f t="shared" si="45"/>
        <v>2443.7399999999998</v>
      </c>
      <c r="J694">
        <f t="shared" si="44"/>
        <v>-0.96501739209194293</v>
      </c>
    </row>
    <row r="695" spans="1:10" ht="15">
      <c r="A695" s="1">
        <v>42217</v>
      </c>
      <c r="B695">
        <v>1120.9829999999999</v>
      </c>
      <c r="C695">
        <v>4511.0860339999999</v>
      </c>
      <c r="D695">
        <v>1954.38</v>
      </c>
      <c r="E695" s="10">
        <f t="shared" si="46"/>
        <v>2.3081928969801164</v>
      </c>
      <c r="F695" s="10"/>
      <c r="G695">
        <f t="shared" si="43"/>
        <v>2587.4449982354618</v>
      </c>
      <c r="H695" s="2">
        <f>data_BH_AER2019!B694</f>
        <v>81.195999999999998</v>
      </c>
      <c r="I695" s="2">
        <f t="shared" si="45"/>
        <v>2435.88</v>
      </c>
      <c r="J695">
        <f t="shared" si="44"/>
        <v>0.26365123726474099</v>
      </c>
    </row>
    <row r="696" spans="1:10" ht="15">
      <c r="A696" s="1">
        <v>42248</v>
      </c>
      <c r="B696">
        <v>1124.2570000000001</v>
      </c>
      <c r="C696">
        <v>4515.6774809999997</v>
      </c>
      <c r="D696">
        <v>1963.62</v>
      </c>
      <c r="E696" s="10">
        <f t="shared" si="46"/>
        <v>2.2996697329422191</v>
      </c>
      <c r="F696" s="10"/>
      <c r="G696">
        <f t="shared" si="43"/>
        <v>2585.4197949484205</v>
      </c>
      <c r="H696" s="2">
        <f>data_BH_AER2019!B695</f>
        <v>81.087999999999994</v>
      </c>
      <c r="I696" s="2">
        <f t="shared" si="45"/>
        <v>2432.64</v>
      </c>
      <c r="J696">
        <f t="shared" si="44"/>
        <v>-8.3140519526463619E-2</v>
      </c>
    </row>
    <row r="697" spans="1:10" ht="15">
      <c r="A697" s="1">
        <v>42278</v>
      </c>
      <c r="B697">
        <v>1150.3389999999999</v>
      </c>
      <c r="C697">
        <v>4519.5646859999997</v>
      </c>
      <c r="D697">
        <v>1971.817</v>
      </c>
      <c r="E697" s="10">
        <f t="shared" si="46"/>
        <v>2.292081205304549</v>
      </c>
      <c r="F697" s="10"/>
      <c r="G697">
        <f t="shared" si="43"/>
        <v>2636.6704016288295</v>
      </c>
      <c r="H697" s="2">
        <f>data_BH_AER2019!B696</f>
        <v>81.039000000000001</v>
      </c>
      <c r="I697" s="2">
        <f t="shared" si="45"/>
        <v>2431.17</v>
      </c>
      <c r="J697">
        <f t="shared" si="44"/>
        <v>2.1067896063704028</v>
      </c>
    </row>
    <row r="698" spans="1:10" ht="15">
      <c r="A698" s="1">
        <v>42309</v>
      </c>
      <c r="B698">
        <v>1151.117</v>
      </c>
      <c r="C698">
        <v>4537.4329699999998</v>
      </c>
      <c r="D698">
        <v>1986.4449999999999</v>
      </c>
      <c r="E698" s="10">
        <f t="shared" si="46"/>
        <v>2.284197634467604</v>
      </c>
      <c r="F698" s="10"/>
      <c r="G698">
        <f t="shared" si="43"/>
        <v>2629.3787283954448</v>
      </c>
      <c r="H698" s="2">
        <f>data_BH_AER2019!B697</f>
        <v>81.712999999999994</v>
      </c>
      <c r="I698" s="2">
        <f t="shared" si="45"/>
        <v>2451.39</v>
      </c>
      <c r="J698">
        <f t="shared" si="44"/>
        <v>-0.29992444927276574</v>
      </c>
    </row>
    <row r="699" spans="1:10" ht="15">
      <c r="A699" s="1">
        <v>42339</v>
      </c>
      <c r="B699">
        <v>1144.3389999999999</v>
      </c>
      <c r="C699">
        <v>4558.9592990000001</v>
      </c>
      <c r="D699">
        <v>1979.0429999999999</v>
      </c>
      <c r="E699" s="10">
        <f t="shared" si="46"/>
        <v>2.3036181118853913</v>
      </c>
      <c r="F699" s="10"/>
      <c r="G699">
        <f t="shared" si="43"/>
        <v>2636.1200465368165</v>
      </c>
      <c r="H699" s="2">
        <f>data_BH_AER2019!B698</f>
        <v>81.894000000000005</v>
      </c>
      <c r="I699" s="2">
        <f t="shared" si="45"/>
        <v>2456.8200000000002</v>
      </c>
      <c r="J699">
        <f t="shared" si="44"/>
        <v>0.27499982219768054</v>
      </c>
    </row>
    <row r="700" spans="1:10" ht="15">
      <c r="A700" s="1">
        <v>42370</v>
      </c>
      <c r="B700">
        <v>1166.883</v>
      </c>
      <c r="C700">
        <v>4621.3313619999999</v>
      </c>
      <c r="D700">
        <v>2010.673</v>
      </c>
      <c r="E700" s="10">
        <f t="shared" si="46"/>
        <v>2.2984002679699782</v>
      </c>
      <c r="F700" s="10"/>
      <c r="G700">
        <f t="shared" si="43"/>
        <v>2681.9641998896122</v>
      </c>
      <c r="H700" s="2">
        <f>data_BH_AER2019!B699</f>
        <v>81.834000000000003</v>
      </c>
      <c r="I700" s="2">
        <f t="shared" si="45"/>
        <v>2455.02</v>
      </c>
      <c r="J700">
        <f t="shared" si="44"/>
        <v>1.8659956102928064</v>
      </c>
    </row>
    <row r="701" spans="1:10" ht="15">
      <c r="A701" s="1">
        <v>42401</v>
      </c>
      <c r="B701">
        <v>1187.2670000000001</v>
      </c>
      <c r="C701">
        <v>4626.6830330000003</v>
      </c>
      <c r="D701">
        <v>2015.127</v>
      </c>
      <c r="E701" s="10">
        <f t="shared" si="46"/>
        <v>2.295975902759479</v>
      </c>
      <c r="F701" s="10"/>
      <c r="G701">
        <f t="shared" si="43"/>
        <v>2725.9364221415385</v>
      </c>
      <c r="H701" s="2">
        <f>data_BH_AER2019!B700</f>
        <v>81.084000000000003</v>
      </c>
      <c r="I701" s="2">
        <f t="shared" si="45"/>
        <v>2432.52</v>
      </c>
      <c r="J701">
        <f t="shared" si="44"/>
        <v>1.791114624399242</v>
      </c>
    </row>
    <row r="702" spans="1:10" ht="15">
      <c r="A702" s="1">
        <v>42430</v>
      </c>
      <c r="B702">
        <v>1199.923</v>
      </c>
      <c r="C702">
        <v>4618.6755590000002</v>
      </c>
      <c r="D702">
        <v>2020.7429999999999</v>
      </c>
      <c r="E702" s="10">
        <f t="shared" si="46"/>
        <v>2.2856323436478565</v>
      </c>
      <c r="F702" s="10"/>
      <c r="G702">
        <f t="shared" si="43"/>
        <v>2742.5828186869671</v>
      </c>
      <c r="H702" s="2">
        <f>data_BH_AER2019!B701</f>
        <v>80.965000000000003</v>
      </c>
      <c r="I702" s="2">
        <f t="shared" si="45"/>
        <v>2428.9500000000003</v>
      </c>
      <c r="J702">
        <f t="shared" si="44"/>
        <v>0.68432722219873277</v>
      </c>
    </row>
    <row r="703" spans="1:10" ht="15">
      <c r="A703" s="1">
        <v>42461</v>
      </c>
      <c r="B703">
        <v>1204.43</v>
      </c>
      <c r="C703">
        <v>4627.5514030000004</v>
      </c>
      <c r="D703">
        <v>2031.395</v>
      </c>
      <c r="E703" s="10">
        <f t="shared" si="46"/>
        <v>2.2780165369118266</v>
      </c>
      <c r="F703" s="10"/>
      <c r="G703">
        <f t="shared" si="43"/>
        <v>2743.7114575527116</v>
      </c>
      <c r="H703" s="2">
        <f>data_BH_AER2019!B702</f>
        <v>80.185000000000002</v>
      </c>
      <c r="I703" s="2">
        <f t="shared" si="45"/>
        <v>2405.5500000000002</v>
      </c>
      <c r="J703">
        <f t="shared" si="44"/>
        <v>4.6466121811667829E-2</v>
      </c>
    </row>
    <row r="704" spans="1:10" ht="15">
      <c r="A704" s="1">
        <v>42491</v>
      </c>
      <c r="B704">
        <v>1206.9649999999999</v>
      </c>
      <c r="C704">
        <v>4652.414702</v>
      </c>
      <c r="D704">
        <v>2046.8019999999999</v>
      </c>
      <c r="E704" s="10">
        <f t="shared" si="46"/>
        <v>2.2730164920690914</v>
      </c>
      <c r="F704" s="10"/>
      <c r="G704">
        <f t="shared" si="43"/>
        <v>2743.4513503501707</v>
      </c>
      <c r="H704" s="2">
        <f>data_BH_AER2019!B703</f>
        <v>79.393000000000001</v>
      </c>
      <c r="I704" s="2">
        <f t="shared" si="45"/>
        <v>2381.79</v>
      </c>
      <c r="J704">
        <f t="shared" si="44"/>
        <v>-1.0812795516239275E-2</v>
      </c>
    </row>
    <row r="705" spans="1:10" ht="15">
      <c r="A705" s="1">
        <v>42522</v>
      </c>
      <c r="B705">
        <v>1195.9570000000001</v>
      </c>
      <c r="C705">
        <v>4655.8250040000003</v>
      </c>
      <c r="D705">
        <v>2046.126</v>
      </c>
      <c r="E705" s="10">
        <f t="shared" si="46"/>
        <v>2.275434163878471</v>
      </c>
      <c r="F705" s="10"/>
      <c r="G705">
        <f t="shared" si="43"/>
        <v>2721.3214163296047</v>
      </c>
      <c r="H705" s="2">
        <f>data_BH_AER2019!B704</f>
        <v>80.105999999999995</v>
      </c>
      <c r="I705" s="2">
        <f t="shared" si="45"/>
        <v>2403.1799999999998</v>
      </c>
      <c r="J705">
        <f t="shared" si="44"/>
        <v>-0.9291303608028415</v>
      </c>
    </row>
    <row r="706" spans="1:10" ht="15">
      <c r="A706" s="1">
        <v>42552</v>
      </c>
      <c r="B706">
        <v>1188.5540000000001</v>
      </c>
      <c r="C706">
        <v>4710.3565269999999</v>
      </c>
      <c r="D706">
        <v>2063.855</v>
      </c>
      <c r="E706" s="10">
        <f t="shared" si="46"/>
        <v>2.2823098168233718</v>
      </c>
      <c r="F706" s="10"/>
      <c r="G706">
        <f t="shared" si="43"/>
        <v>2712.6484620246861</v>
      </c>
      <c r="H706" s="2">
        <f>data_BH_AER2019!B705</f>
        <v>80.864000000000004</v>
      </c>
      <c r="I706" s="2">
        <f t="shared" si="45"/>
        <v>2425.92</v>
      </c>
      <c r="J706">
        <f t="shared" si="44"/>
        <v>-0.36089491028215431</v>
      </c>
    </row>
    <row r="707" spans="1:10" ht="15">
      <c r="A707" s="1">
        <v>42583</v>
      </c>
      <c r="B707">
        <v>1181.768</v>
      </c>
      <c r="C707">
        <v>4696.2681730000004</v>
      </c>
      <c r="D707">
        <v>2064.123</v>
      </c>
      <c r="E707" s="10">
        <f t="shared" si="46"/>
        <v>2.2751881418888313</v>
      </c>
      <c r="F707" s="10"/>
      <c r="G707">
        <f t="shared" ref="G707:G770" si="47">E707*B707</f>
        <v>2688.7445400636807</v>
      </c>
      <c r="H707" s="2">
        <f>data_BH_AER2019!B706</f>
        <v>80.295000000000002</v>
      </c>
      <c r="I707" s="2">
        <f t="shared" si="45"/>
        <v>2408.85</v>
      </c>
      <c r="J707">
        <f t="shared" si="44"/>
        <v>-0.98535491529009123</v>
      </c>
    </row>
    <row r="708" spans="1:10" ht="15">
      <c r="A708" s="1">
        <v>42614</v>
      </c>
      <c r="B708">
        <v>1166.627</v>
      </c>
      <c r="C708">
        <v>4667.5469130000001</v>
      </c>
      <c r="D708">
        <v>2048.4520000000002</v>
      </c>
      <c r="E708" s="10">
        <f t="shared" si="46"/>
        <v>2.278572752986157</v>
      </c>
      <c r="F708" s="10"/>
      <c r="G708">
        <f t="shared" si="47"/>
        <v>2658.2444950979811</v>
      </c>
      <c r="H708" s="2">
        <f>data_BH_AER2019!B707</f>
        <v>80.655000000000001</v>
      </c>
      <c r="I708" s="2">
        <f t="shared" si="45"/>
        <v>2419.65</v>
      </c>
      <c r="J708">
        <f t="shared" ref="J708:J771" si="48">100*(G708-G707)/I707</f>
        <v>-1.2661662189716896</v>
      </c>
    </row>
    <row r="709" spans="1:10" ht="15">
      <c r="A709" s="1">
        <v>42644</v>
      </c>
      <c r="B709">
        <v>1186.29</v>
      </c>
      <c r="C709">
        <v>4655.2388719999999</v>
      </c>
      <c r="D709">
        <v>2049.1930000000002</v>
      </c>
      <c r="E709" s="10">
        <f t="shared" si="46"/>
        <v>2.2717425210802493</v>
      </c>
      <c r="F709" s="10"/>
      <c r="G709">
        <f t="shared" si="47"/>
        <v>2694.945435332289</v>
      </c>
      <c r="H709" s="2">
        <f>data_BH_AER2019!B708</f>
        <v>81.811999999999998</v>
      </c>
      <c r="I709" s="2">
        <f t="shared" si="45"/>
        <v>2454.36</v>
      </c>
      <c r="J709">
        <f t="shared" si="48"/>
        <v>1.5167871483192956</v>
      </c>
    </row>
    <row r="710" spans="1:10" ht="15">
      <c r="A710" s="1">
        <v>42675</v>
      </c>
      <c r="B710">
        <v>1185.818</v>
      </c>
      <c r="C710">
        <v>4642.0782419999996</v>
      </c>
      <c r="D710">
        <v>2051.5920000000001</v>
      </c>
      <c r="E710" s="10">
        <f t="shared" si="46"/>
        <v>2.2626712533486186</v>
      </c>
      <c r="F710" s="10"/>
      <c r="G710">
        <f t="shared" si="47"/>
        <v>2683.1163003033521</v>
      </c>
      <c r="H710" s="2">
        <f>data_BH_AER2019!B709</f>
        <v>82.811000000000007</v>
      </c>
      <c r="I710" s="2">
        <f t="shared" si="45"/>
        <v>2484.3300000000004</v>
      </c>
      <c r="J710">
        <f t="shared" si="48"/>
        <v>-0.48196413846937242</v>
      </c>
    </row>
    <row r="711" spans="1:10" ht="15">
      <c r="A711" s="1">
        <v>42705</v>
      </c>
      <c r="B711">
        <v>1179.704</v>
      </c>
      <c r="C711">
        <v>4593.1077400000004</v>
      </c>
      <c r="D711">
        <v>2024.886</v>
      </c>
      <c r="E711" s="10">
        <f t="shared" si="46"/>
        <v>2.2683290516108068</v>
      </c>
      <c r="F711" s="10"/>
      <c r="G711">
        <f t="shared" si="47"/>
        <v>2675.9568555014753</v>
      </c>
      <c r="H711" s="2">
        <f>data_BH_AER2019!B710</f>
        <v>82.26</v>
      </c>
      <c r="I711" s="2">
        <f t="shared" si="45"/>
        <v>2467.8000000000002</v>
      </c>
      <c r="J711">
        <f t="shared" si="48"/>
        <v>-0.28818413020318617</v>
      </c>
    </row>
    <row r="712" spans="1:10" ht="15">
      <c r="A712" s="1">
        <v>42736</v>
      </c>
      <c r="B712">
        <v>1201.876</v>
      </c>
      <c r="C712">
        <v>4670.9992979999997</v>
      </c>
      <c r="D712">
        <v>2049.0329999999999</v>
      </c>
      <c r="E712" s="10">
        <f t="shared" si="46"/>
        <v>2.2796115523761697</v>
      </c>
      <c r="F712" s="10"/>
      <c r="G712">
        <f t="shared" si="47"/>
        <v>2739.8104141236613</v>
      </c>
      <c r="H712" s="2">
        <f>data_BH_AER2019!B711</f>
        <v>81.231999999999999</v>
      </c>
      <c r="I712" s="2">
        <f t="shared" si="45"/>
        <v>2436.96</v>
      </c>
      <c r="J712">
        <f t="shared" si="48"/>
        <v>2.5874689448977235</v>
      </c>
    </row>
    <row r="713" spans="1:10" ht="15">
      <c r="A713" s="1">
        <v>42767</v>
      </c>
      <c r="B713">
        <v>1220.2439999999999</v>
      </c>
      <c r="C713">
        <v>4663.9831949999998</v>
      </c>
      <c r="D713">
        <v>2046.692</v>
      </c>
      <c r="E713" s="10">
        <f t="shared" si="46"/>
        <v>2.2787909441186067</v>
      </c>
      <c r="F713" s="10"/>
      <c r="G713">
        <f t="shared" si="47"/>
        <v>2780.6809768150652</v>
      </c>
      <c r="H713" s="2">
        <f>data_BH_AER2019!B712</f>
        <v>81.108999999999995</v>
      </c>
      <c r="I713" s="2">
        <f t="shared" si="45"/>
        <v>2433.27</v>
      </c>
      <c r="J713">
        <f t="shared" si="48"/>
        <v>1.6771125784339442</v>
      </c>
    </row>
    <row r="714" spans="1:10" ht="15">
      <c r="A714" s="1">
        <v>42795</v>
      </c>
      <c r="B714">
        <v>1230.105</v>
      </c>
      <c r="C714">
        <v>4631.0354399999997</v>
      </c>
      <c r="D714">
        <v>2028.1</v>
      </c>
      <c r="E714" s="10">
        <f t="shared" si="46"/>
        <v>2.283435451900794</v>
      </c>
      <c r="F714" s="10"/>
      <c r="G714">
        <f t="shared" si="47"/>
        <v>2808.8653665604261</v>
      </c>
      <c r="H714" s="2">
        <f>data_BH_AER2019!B713</f>
        <v>80.611000000000004</v>
      </c>
      <c r="I714" s="2">
        <f t="shared" si="45"/>
        <v>2418.33</v>
      </c>
      <c r="J714">
        <f t="shared" si="48"/>
        <v>1.1582927396203846</v>
      </c>
    </row>
    <row r="715" spans="1:10" ht="15">
      <c r="A715" s="1">
        <v>42826</v>
      </c>
      <c r="B715">
        <v>1213.0730000000001</v>
      </c>
      <c r="C715">
        <v>4647.1885439999996</v>
      </c>
      <c r="D715">
        <v>2025.2380000000001</v>
      </c>
      <c r="E715" s="10">
        <f t="shared" si="46"/>
        <v>2.2946382321485177</v>
      </c>
      <c r="F715" s="10"/>
      <c r="G715">
        <f t="shared" si="47"/>
        <v>2783.5636841870992</v>
      </c>
      <c r="H715" s="2">
        <f>data_BH_AER2019!B714</f>
        <v>80.102000000000004</v>
      </c>
      <c r="I715" s="2">
        <f>30*H715</f>
        <v>2403.06</v>
      </c>
      <c r="J715">
        <f t="shared" si="48"/>
        <v>-1.0462460612623965</v>
      </c>
    </row>
    <row r="716" spans="1:10" ht="15">
      <c r="A716" s="1">
        <v>42856</v>
      </c>
      <c r="B716">
        <v>1201.2860000000001</v>
      </c>
      <c r="C716">
        <v>4644.4906279999996</v>
      </c>
      <c r="D716">
        <v>2031.4490000000001</v>
      </c>
      <c r="E716" s="10">
        <f t="shared" si="46"/>
        <v>2.2862944765042092</v>
      </c>
      <c r="F716" s="10"/>
      <c r="G716">
        <f t="shared" si="47"/>
        <v>2746.4935465018357</v>
      </c>
      <c r="H716" s="2">
        <f>data_BH_AER2019!B715</f>
        <v>80.896000000000001</v>
      </c>
      <c r="I716" s="2">
        <f t="shared" ref="I716:I779" si="49">30*H716</f>
        <v>2426.88</v>
      </c>
      <c r="J716">
        <f t="shared" si="48"/>
        <v>-1.54262222688004</v>
      </c>
    </row>
    <row r="717" spans="1:10" ht="15">
      <c r="A717" s="1">
        <v>42887</v>
      </c>
      <c r="B717">
        <v>1180.731</v>
      </c>
      <c r="C717">
        <v>4603.6732529999999</v>
      </c>
      <c r="D717">
        <v>2007.26</v>
      </c>
      <c r="E717" s="10">
        <f t="shared" si="46"/>
        <v>2.2935111809132849</v>
      </c>
      <c r="F717" s="10"/>
      <c r="G717">
        <f t="shared" si="47"/>
        <v>2708.0197501509238</v>
      </c>
      <c r="H717" s="2">
        <f>data_BH_AER2019!B716</f>
        <v>81.147000000000006</v>
      </c>
      <c r="I717" s="2">
        <f t="shared" si="49"/>
        <v>2434.4100000000003</v>
      </c>
      <c r="J717">
        <f t="shared" si="48"/>
        <v>-1.5853192721070644</v>
      </c>
    </row>
    <row r="718" spans="1:10" ht="15">
      <c r="A718" s="1">
        <v>42917</v>
      </c>
      <c r="B718">
        <v>1162.2940000000001</v>
      </c>
      <c r="C718">
        <v>4606.8268959999996</v>
      </c>
      <c r="D718">
        <v>1995.6389999999999</v>
      </c>
      <c r="E718" s="10">
        <f t="shared" si="46"/>
        <v>2.3084470167199576</v>
      </c>
      <c r="F718" s="10"/>
      <c r="G718">
        <f t="shared" si="47"/>
        <v>2683.0941168515064</v>
      </c>
      <c r="H718" s="2">
        <f>data_BH_AER2019!B717</f>
        <v>81.617999999999995</v>
      </c>
      <c r="I718" s="2">
        <f t="shared" si="49"/>
        <v>2448.54</v>
      </c>
      <c r="J718">
        <f t="shared" si="48"/>
        <v>-1.0238880590951118</v>
      </c>
    </row>
    <row r="719" spans="1:10" ht="15">
      <c r="A719" s="1">
        <v>42948</v>
      </c>
      <c r="B719">
        <v>1138.7809999999999</v>
      </c>
      <c r="C719">
        <v>4584.0395170000002</v>
      </c>
      <c r="D719">
        <v>1983.6890000000001</v>
      </c>
      <c r="E719" s="10">
        <f t="shared" si="46"/>
        <v>2.3108660263781267</v>
      </c>
      <c r="F719" s="10"/>
      <c r="G719">
        <f t="shared" si="47"/>
        <v>2631.5703243849093</v>
      </c>
      <c r="H719" s="2">
        <f>data_BH_AER2019!B718</f>
        <v>81.188000000000002</v>
      </c>
      <c r="I719" s="2">
        <f t="shared" si="49"/>
        <v>2435.64</v>
      </c>
      <c r="J719">
        <f t="shared" si="48"/>
        <v>-2.104265908116556</v>
      </c>
    </row>
    <row r="720" spans="1:10" ht="15">
      <c r="A720" s="1">
        <v>42979</v>
      </c>
      <c r="B720">
        <v>1143.2280000000001</v>
      </c>
      <c r="C720">
        <v>4539.8995530000002</v>
      </c>
      <c r="D720">
        <v>1974.5889999999999</v>
      </c>
      <c r="E720" s="10">
        <f t="shared" si="46"/>
        <v>2.2991617764506946</v>
      </c>
      <c r="F720" s="10"/>
      <c r="G720">
        <f t="shared" si="47"/>
        <v>2628.466119368175</v>
      </c>
      <c r="H720" s="2">
        <f>data_BH_AER2019!B719</f>
        <v>81.325999999999993</v>
      </c>
      <c r="I720" s="2">
        <f t="shared" si="49"/>
        <v>2439.7799999999997</v>
      </c>
      <c r="J720">
        <f t="shared" si="48"/>
        <v>-0.12744925427133488</v>
      </c>
    </row>
    <row r="721" spans="1:10" ht="15">
      <c r="A721" s="1">
        <v>43009</v>
      </c>
      <c r="B721">
        <v>1128.682</v>
      </c>
      <c r="C721">
        <v>4488.2489409999998</v>
      </c>
      <c r="D721">
        <v>1938.5909999999999</v>
      </c>
      <c r="E721" s="10">
        <f t="shared" si="46"/>
        <v>2.3152118941024695</v>
      </c>
      <c r="F721" s="10"/>
      <c r="G721">
        <f t="shared" si="47"/>
        <v>2613.1379910593637</v>
      </c>
      <c r="H721" s="2">
        <f>data_BH_AER2019!B720</f>
        <v>81.543000000000006</v>
      </c>
      <c r="I721" s="2">
        <f t="shared" si="49"/>
        <v>2446.29</v>
      </c>
      <c r="J721">
        <f t="shared" si="48"/>
        <v>-0.62825862613888561</v>
      </c>
    </row>
    <row r="722" spans="1:10" ht="15">
      <c r="A722" s="1">
        <v>43040</v>
      </c>
      <c r="B722">
        <v>1114.3320000000001</v>
      </c>
      <c r="C722">
        <v>4461.2472470000002</v>
      </c>
      <c r="D722">
        <v>1920.6120000000001</v>
      </c>
      <c r="E722" s="10">
        <f t="shared" si="46"/>
        <v>2.3228258737319147</v>
      </c>
      <c r="F722" s="10"/>
      <c r="G722">
        <f t="shared" si="47"/>
        <v>2588.3992015274321</v>
      </c>
      <c r="H722" s="2">
        <f>data_BH_AER2019!B721</f>
        <v>82.001999999999995</v>
      </c>
      <c r="I722" s="2">
        <f t="shared" si="49"/>
        <v>2460.06</v>
      </c>
      <c r="J722">
        <f t="shared" si="48"/>
        <v>-1.0112778751469211</v>
      </c>
    </row>
    <row r="723" spans="1:10" ht="15">
      <c r="A723" s="1">
        <v>43070</v>
      </c>
      <c r="B723">
        <v>1084.4770000000001</v>
      </c>
      <c r="C723">
        <v>4415.2959490000003</v>
      </c>
      <c r="D723">
        <v>1892.001</v>
      </c>
      <c r="E723" s="10">
        <f t="shared" si="46"/>
        <v>2.3336647015514265</v>
      </c>
      <c r="F723" s="10"/>
      <c r="G723">
        <f t="shared" si="47"/>
        <v>2530.8056945443864</v>
      </c>
      <c r="H723" s="2">
        <f>data_BH_AER2019!B722</f>
        <v>81.644000000000005</v>
      </c>
      <c r="I723" s="2">
        <f t="shared" si="49"/>
        <v>2449.3200000000002</v>
      </c>
      <c r="J723">
        <f t="shared" si="48"/>
        <v>-2.3411423698221059</v>
      </c>
    </row>
    <row r="724" spans="1:10" ht="15">
      <c r="A724" s="1">
        <v>43101</v>
      </c>
      <c r="B724">
        <v>1084.9939999999999</v>
      </c>
      <c r="C724">
        <v>4436.8951189999998</v>
      </c>
      <c r="D724">
        <v>1879.441</v>
      </c>
      <c r="E724" s="10">
        <f t="shared" si="46"/>
        <v>2.3607525423782922</v>
      </c>
      <c r="F724" s="10"/>
      <c r="G724">
        <f t="shared" si="47"/>
        <v>2561.4023439651928</v>
      </c>
      <c r="H724" s="2">
        <f>data_BH_AER2019!B723</f>
        <v>82.126000000000005</v>
      </c>
      <c r="I724" s="2">
        <f t="shared" si="49"/>
        <v>2463.7800000000002</v>
      </c>
      <c r="J724">
        <f t="shared" si="48"/>
        <v>1.2491895473358501</v>
      </c>
    </row>
    <row r="725" spans="1:10" ht="15">
      <c r="A725" s="1">
        <v>43132</v>
      </c>
      <c r="B725">
        <v>1089.3009999999999</v>
      </c>
      <c r="C725">
        <v>4419.824826</v>
      </c>
      <c r="D725">
        <v>1875.453</v>
      </c>
      <c r="E725" s="10">
        <f t="shared" si="46"/>
        <v>2.3566705355985995</v>
      </c>
      <c r="F725" s="10"/>
      <c r="G725">
        <f t="shared" si="47"/>
        <v>2567.12357109809</v>
      </c>
      <c r="H725" s="2">
        <f>data_BH_AER2019!B724</f>
        <v>82.361999999999995</v>
      </c>
      <c r="I725" s="2">
        <f t="shared" si="49"/>
        <v>2470.8599999999997</v>
      </c>
      <c r="J725">
        <f t="shared" si="48"/>
        <v>0.23221339295299026</v>
      </c>
    </row>
    <row r="726" spans="1:10" ht="15">
      <c r="A726" s="1">
        <v>43160</v>
      </c>
      <c r="B726">
        <v>1090.395</v>
      </c>
      <c r="C726">
        <v>4378.2256450000004</v>
      </c>
      <c r="D726">
        <v>1861.2940000000001</v>
      </c>
      <c r="E726" s="10">
        <f t="shared" si="46"/>
        <v>2.3522482987641933</v>
      </c>
      <c r="F726" s="10"/>
      <c r="G726">
        <f t="shared" si="47"/>
        <v>2564.8797837309826</v>
      </c>
      <c r="H726" s="2">
        <f>data_BH_AER2019!B725</f>
        <v>82.277000000000001</v>
      </c>
      <c r="I726" s="2">
        <f t="shared" si="49"/>
        <v>2468.31</v>
      </c>
      <c r="J726">
        <f t="shared" si="48"/>
        <v>-9.0809975761775907E-2</v>
      </c>
    </row>
    <row r="727" spans="1:10" ht="15">
      <c r="A727" s="1">
        <v>43191</v>
      </c>
      <c r="B727">
        <v>1100.5440000000001</v>
      </c>
      <c r="C727">
        <v>4383.0998040000004</v>
      </c>
      <c r="D727">
        <v>1864.8510000000001</v>
      </c>
      <c r="E727" s="10">
        <f t="shared" si="46"/>
        <v>2.3503753404427488</v>
      </c>
      <c r="F727" s="10"/>
      <c r="G727">
        <f t="shared" si="47"/>
        <v>2586.6914786722245</v>
      </c>
      <c r="H727" s="2">
        <f>data_BH_AER2019!B726</f>
        <v>82.009</v>
      </c>
      <c r="I727" s="2">
        <f t="shared" si="49"/>
        <v>2460.27</v>
      </c>
      <c r="J727">
        <f t="shared" si="48"/>
        <v>0.88366918828032004</v>
      </c>
    </row>
    <row r="728" spans="1:10" ht="15">
      <c r="A728" s="1">
        <v>43221</v>
      </c>
      <c r="B728">
        <v>1094.364</v>
      </c>
      <c r="C728">
        <v>4384.0677409999998</v>
      </c>
      <c r="D728">
        <v>1870.105</v>
      </c>
      <c r="E728" s="10">
        <f t="shared" si="46"/>
        <v>2.3442896206362742</v>
      </c>
      <c r="F728" s="10"/>
      <c r="G728">
        <f t="shared" si="47"/>
        <v>2565.5061663979955</v>
      </c>
      <c r="H728" s="2">
        <f>data_BH_AER2019!B727</f>
        <v>81.924999999999997</v>
      </c>
      <c r="I728" s="2">
        <f t="shared" si="49"/>
        <v>2457.75</v>
      </c>
      <c r="J728">
        <f t="shared" si="48"/>
        <v>-0.86109704521166741</v>
      </c>
    </row>
    <row r="729" spans="1:10" ht="15">
      <c r="A729" s="1">
        <v>43252</v>
      </c>
      <c r="B729">
        <v>1075.1669999999999</v>
      </c>
      <c r="C729">
        <v>4372.8469080000004</v>
      </c>
      <c r="D729">
        <v>1866.8420000000001</v>
      </c>
      <c r="E729" s="10">
        <f t="shared" si="46"/>
        <v>2.3423765417748261</v>
      </c>
      <c r="F729" s="10"/>
      <c r="G729">
        <f t="shared" si="47"/>
        <v>2518.4459592904141</v>
      </c>
      <c r="H729" s="2">
        <f>data_BH_AER2019!B728</f>
        <v>82.090999999999994</v>
      </c>
      <c r="I729" s="2">
        <f t="shared" si="49"/>
        <v>2462.73</v>
      </c>
      <c r="J729">
        <f t="shared" si="48"/>
        <v>-1.9147678611568058</v>
      </c>
    </row>
    <row r="730" spans="1:10" ht="15">
      <c r="A730" s="1">
        <v>43282</v>
      </c>
      <c r="B730">
        <v>1069.654</v>
      </c>
      <c r="C730">
        <v>4397.2764909999996</v>
      </c>
      <c r="D730">
        <v>1872.5989999999999</v>
      </c>
      <c r="E730" s="10">
        <f t="shared" si="46"/>
        <v>2.3482211039309537</v>
      </c>
      <c r="F730" s="10"/>
      <c r="G730">
        <f t="shared" si="47"/>
        <v>2511.7840967041602</v>
      </c>
      <c r="H730" s="2">
        <f>data_BH_AER2019!B729</f>
        <v>82.805999999999997</v>
      </c>
      <c r="I730" s="2">
        <f t="shared" si="49"/>
        <v>2484.1799999999998</v>
      </c>
      <c r="J730">
        <f t="shared" si="48"/>
        <v>-0.27050722516288211</v>
      </c>
    </row>
    <row r="731" spans="1:10" ht="15">
      <c r="A731" s="1">
        <v>43313</v>
      </c>
      <c r="B731">
        <v>1067.5940000000001</v>
      </c>
      <c r="C731">
        <v>4421.3448859999999</v>
      </c>
      <c r="D731">
        <v>1891.8689999999999</v>
      </c>
      <c r="E731" s="10">
        <f t="shared" si="46"/>
        <v>2.3370248606008133</v>
      </c>
      <c r="F731" s="10"/>
      <c r="G731">
        <f t="shared" si="47"/>
        <v>2494.9937190282649</v>
      </c>
      <c r="H731" s="2">
        <f>data_BH_AER2019!B730</f>
        <v>83.218000000000004</v>
      </c>
      <c r="I731" s="2">
        <f t="shared" si="49"/>
        <v>2496.54</v>
      </c>
      <c r="J731">
        <f t="shared" si="48"/>
        <v>-0.67589215257732305</v>
      </c>
    </row>
    <row r="732" spans="1:10" ht="15">
      <c r="A732" s="1">
        <v>43344</v>
      </c>
      <c r="B732">
        <v>1076.693</v>
      </c>
      <c r="C732">
        <v>4422.6593540000003</v>
      </c>
      <c r="D732">
        <v>1931.1969999999999</v>
      </c>
      <c r="E732" s="10">
        <f t="shared" si="46"/>
        <v>2.2901129993470373</v>
      </c>
      <c r="F732" s="10"/>
      <c r="G732">
        <f t="shared" si="47"/>
        <v>2465.7486356059594</v>
      </c>
      <c r="H732" s="2">
        <f>data_BH_AER2019!B731</f>
        <v>83.364000000000004</v>
      </c>
      <c r="I732" s="2">
        <f t="shared" si="49"/>
        <v>2500.92</v>
      </c>
      <c r="J732">
        <f t="shared" si="48"/>
        <v>-1.1714245885227343</v>
      </c>
    </row>
    <row r="733" spans="1:10" ht="15">
      <c r="A733" s="1">
        <v>43374</v>
      </c>
      <c r="B733">
        <v>1088.6479999999999</v>
      </c>
      <c r="C733">
        <v>4408.3610349999999</v>
      </c>
      <c r="D733">
        <v>1915.0619999999999</v>
      </c>
      <c r="E733" s="10">
        <f t="shared" si="46"/>
        <v>2.3019416786506128</v>
      </c>
      <c r="F733" s="10"/>
      <c r="G733">
        <f t="shared" si="47"/>
        <v>2506.0042045796322</v>
      </c>
      <c r="H733" s="2">
        <f>data_BH_AER2019!B732</f>
        <v>84.230999999999995</v>
      </c>
      <c r="I733" s="2">
        <f t="shared" si="49"/>
        <v>2526.9299999999998</v>
      </c>
      <c r="J733">
        <f t="shared" si="48"/>
        <v>1.609630414954208</v>
      </c>
    </row>
    <row r="734" spans="1:10" ht="15">
      <c r="A734" s="1">
        <v>43405</v>
      </c>
      <c r="B734">
        <v>1098.9459999999999</v>
      </c>
      <c r="C734">
        <v>4395.7483249999996</v>
      </c>
      <c r="D734">
        <v>1907.3389999999999</v>
      </c>
      <c r="E734" s="10">
        <f t="shared" si="46"/>
        <v>2.3046497371468835</v>
      </c>
      <c r="F734" s="10"/>
      <c r="G734">
        <f t="shared" si="47"/>
        <v>2532.685610038619</v>
      </c>
      <c r="H734" s="2">
        <f>data_BH_AER2019!B733</f>
        <v>84.588999999999999</v>
      </c>
      <c r="I734" s="2">
        <f t="shared" si="49"/>
        <v>2537.67</v>
      </c>
      <c r="J734">
        <f t="shared" si="48"/>
        <v>1.0558822547117164</v>
      </c>
    </row>
    <row r="735" spans="1:10" ht="15">
      <c r="A735" s="1">
        <v>43435</v>
      </c>
      <c r="B735">
        <v>1091.6400000000001</v>
      </c>
      <c r="C735">
        <v>4407.9082170000001</v>
      </c>
      <c r="D735">
        <v>1908.077</v>
      </c>
      <c r="E735" s="10">
        <f t="shared" si="46"/>
        <v>2.3101312038245836</v>
      </c>
      <c r="F735" s="10"/>
      <c r="G735">
        <f t="shared" si="47"/>
        <v>2521.8316273430687</v>
      </c>
      <c r="H735" s="2">
        <f>data_BH_AER2019!B734</f>
        <v>84.123000000000005</v>
      </c>
      <c r="I735" s="2">
        <f t="shared" si="49"/>
        <v>2523.69</v>
      </c>
      <c r="J735">
        <f t="shared" si="48"/>
        <v>-0.42771450565086311</v>
      </c>
    </row>
    <row r="736" spans="1:10" ht="15">
      <c r="A736" s="1">
        <v>43466</v>
      </c>
      <c r="B736">
        <v>1098.1110000000001</v>
      </c>
      <c r="C736">
        <v>4418.4653529999996</v>
      </c>
      <c r="D736">
        <v>1914.152</v>
      </c>
      <c r="E736" s="10">
        <f t="shared" si="46"/>
        <v>2.3083147801219543</v>
      </c>
      <c r="F736" s="10"/>
      <c r="G736">
        <f t="shared" si="47"/>
        <v>2534.7858515144994</v>
      </c>
      <c r="H736" s="2">
        <f>data_BH_AER2019!B735</f>
        <v>82.445999999999998</v>
      </c>
      <c r="I736" s="2">
        <f t="shared" si="49"/>
        <v>2473.38</v>
      </c>
      <c r="J736">
        <f t="shared" si="48"/>
        <v>0.51330488972222121</v>
      </c>
    </row>
    <row r="737" spans="1:10" ht="15">
      <c r="A737" s="1">
        <v>43497</v>
      </c>
      <c r="B737">
        <v>1100.7860000000001</v>
      </c>
      <c r="C737">
        <v>4418.9754789999997</v>
      </c>
      <c r="D737">
        <v>1897.44</v>
      </c>
      <c r="E737" s="10">
        <f t="shared" si="46"/>
        <v>2.3289144737119485</v>
      </c>
      <c r="F737" s="10"/>
      <c r="G737">
        <f t="shared" si="47"/>
        <v>2563.636447859481</v>
      </c>
      <c r="H737" s="2">
        <f>data_BH_AER2019!B736</f>
        <v>82.418999999999997</v>
      </c>
      <c r="I737" s="2">
        <f t="shared" si="49"/>
        <v>2472.5699999999997</v>
      </c>
      <c r="J737">
        <f t="shared" si="48"/>
        <v>1.1664441511203927</v>
      </c>
    </row>
    <row r="738" spans="1:10" ht="15">
      <c r="A738" s="1">
        <v>43525</v>
      </c>
      <c r="B738">
        <v>1108.0160000000001</v>
      </c>
      <c r="C738">
        <v>4414.0860199999997</v>
      </c>
      <c r="D738">
        <v>1894.336</v>
      </c>
      <c r="E738" s="10">
        <f t="shared" si="46"/>
        <v>2.3301494666204938</v>
      </c>
      <c r="F738" s="10"/>
      <c r="G738">
        <f t="shared" si="47"/>
        <v>2581.8428914069732</v>
      </c>
      <c r="H738" s="2">
        <f>data_BH_AER2019!B737</f>
        <v>82.132000000000005</v>
      </c>
      <c r="I738" s="2">
        <f t="shared" si="49"/>
        <v>2463.96</v>
      </c>
      <c r="J738">
        <f t="shared" si="48"/>
        <v>0.73633682959399338</v>
      </c>
    </row>
    <row r="739" spans="1:10" ht="15">
      <c r="A739" s="1">
        <v>43556</v>
      </c>
      <c r="B739">
        <v>1118.3900000000001</v>
      </c>
      <c r="C739">
        <v>4420.3272980000002</v>
      </c>
      <c r="D739">
        <v>1912.22</v>
      </c>
      <c r="E739" s="10">
        <f t="shared" si="46"/>
        <v>2.3116206806748179</v>
      </c>
      <c r="F739" s="10"/>
      <c r="G739">
        <f t="shared" si="47"/>
        <v>2585.2934530599096</v>
      </c>
      <c r="H739" s="2">
        <f>data_BH_AER2019!B738</f>
        <v>82.048000000000002</v>
      </c>
      <c r="I739" s="2">
        <f t="shared" si="49"/>
        <v>2461.44</v>
      </c>
      <c r="J739">
        <f t="shared" si="48"/>
        <v>0.14004130152016908</v>
      </c>
    </row>
    <row r="740" spans="1:10" ht="15">
      <c r="A740" s="1">
        <v>43586</v>
      </c>
      <c r="B740">
        <v>1125.943</v>
      </c>
      <c r="C740">
        <v>4459.9559769999996</v>
      </c>
      <c r="D740">
        <v>1951.942</v>
      </c>
      <c r="E740" s="10">
        <f t="shared" si="46"/>
        <v>2.2848814037507261</v>
      </c>
      <c r="F740" s="10"/>
      <c r="G740">
        <f t="shared" si="47"/>
        <v>2572.6462223833037</v>
      </c>
      <c r="H740" s="2">
        <f>data_BH_AER2019!B739</f>
        <v>81.611000000000004</v>
      </c>
      <c r="I740" s="2">
        <f t="shared" si="49"/>
        <v>2448.33</v>
      </c>
      <c r="J740">
        <f t="shared" si="48"/>
        <v>-0.51381429880906648</v>
      </c>
    </row>
    <row r="741" spans="1:10" ht="15">
      <c r="A741" s="1">
        <v>43617</v>
      </c>
      <c r="B741">
        <v>1108.2639999999999</v>
      </c>
      <c r="C741">
        <v>4464.4244989999997</v>
      </c>
      <c r="D741">
        <v>1948.9839999999999</v>
      </c>
      <c r="E741" s="10">
        <f t="shared" si="46"/>
        <v>2.2906419442129846</v>
      </c>
      <c r="F741" s="10"/>
      <c r="G741">
        <f t="shared" si="47"/>
        <v>2538.6360036612591</v>
      </c>
      <c r="H741" s="2">
        <f>data_BH_AER2019!B740</f>
        <v>81.572999999999993</v>
      </c>
      <c r="I741" s="2">
        <f t="shared" si="49"/>
        <v>2447.1899999999996</v>
      </c>
      <c r="J741">
        <f t="shared" si="48"/>
        <v>-1.3891190616479214</v>
      </c>
    </row>
    <row r="742" spans="1:10" ht="15">
      <c r="A742" s="1">
        <v>43647</v>
      </c>
      <c r="B742">
        <v>1086.4059999999999</v>
      </c>
      <c r="C742">
        <v>4482.6386130000001</v>
      </c>
      <c r="D742">
        <v>1953.893</v>
      </c>
      <c r="E742" s="10">
        <f t="shared" si="46"/>
        <v>2.2942088502287485</v>
      </c>
      <c r="F742" s="10"/>
      <c r="G742">
        <f t="shared" si="47"/>
        <v>2492.4422601416136</v>
      </c>
      <c r="H742" s="2">
        <f>data_BH_AER2019!B741</f>
        <v>81.171999999999997</v>
      </c>
      <c r="I742" s="2">
        <f t="shared" si="49"/>
        <v>2435.16</v>
      </c>
      <c r="J742">
        <f t="shared" si="48"/>
        <v>-1.8876239082231265</v>
      </c>
    </row>
    <row r="743" spans="1:10" ht="15">
      <c r="A743" s="1">
        <v>43678</v>
      </c>
      <c r="B743">
        <v>1074.9359999999999</v>
      </c>
      <c r="C743">
        <v>4509.338616</v>
      </c>
      <c r="D743">
        <v>1945.5029999999999</v>
      </c>
      <c r="E743" s="10">
        <f t="shared" si="46"/>
        <v>2.3178266062812547</v>
      </c>
      <c r="F743" s="10"/>
      <c r="G743">
        <f t="shared" si="47"/>
        <v>2491.5152608495464</v>
      </c>
      <c r="H743" s="2">
        <f>data_BH_AER2019!B742</f>
        <v>82.257000000000005</v>
      </c>
      <c r="I743" s="2">
        <f t="shared" si="49"/>
        <v>2467.71</v>
      </c>
      <c r="J743">
        <f t="shared" si="48"/>
        <v>-3.8067284780761587E-2</v>
      </c>
    </row>
    <row r="744" spans="1:10" ht="15">
      <c r="A744" s="1">
        <v>43709</v>
      </c>
      <c r="B744">
        <v>1070.432</v>
      </c>
      <c r="C744">
        <v>4468.9137780000001</v>
      </c>
      <c r="D744">
        <v>1943.2049999999999</v>
      </c>
      <c r="E744" s="10">
        <f t="shared" si="46"/>
        <v>2.2997644499679653</v>
      </c>
      <c r="F744" s="10"/>
      <c r="G744">
        <f t="shared" si="47"/>
        <v>2461.7414597081092</v>
      </c>
      <c r="H744" s="2">
        <f>data_BH_AER2019!B743</f>
        <v>80.588999999999999</v>
      </c>
      <c r="I744" s="2">
        <f t="shared" si="49"/>
        <v>2417.67</v>
      </c>
      <c r="J744">
        <f t="shared" si="48"/>
        <v>-1.2065356602452135</v>
      </c>
    </row>
    <row r="745" spans="1:10" ht="15">
      <c r="A745" s="1">
        <v>43739</v>
      </c>
      <c r="B745">
        <v>1084.52</v>
      </c>
      <c r="C745">
        <v>4415.0447430000004</v>
      </c>
      <c r="D745">
        <v>1926.722</v>
      </c>
      <c r="E745" s="10">
        <f t="shared" si="46"/>
        <v>2.2914799036913474</v>
      </c>
      <c r="F745" s="10"/>
      <c r="G745">
        <f t="shared" si="47"/>
        <v>2485.1557851513398</v>
      </c>
      <c r="H745" s="2">
        <f>data_BH_AER2019!B744</f>
        <v>82.471000000000004</v>
      </c>
      <c r="I745" s="2">
        <f t="shared" si="49"/>
        <v>2474.13</v>
      </c>
      <c r="J745">
        <f t="shared" si="48"/>
        <v>0.96846655843149021</v>
      </c>
    </row>
    <row r="746" spans="1:10" ht="15">
      <c r="A746" s="1">
        <v>43770</v>
      </c>
      <c r="B746">
        <v>1080.854</v>
      </c>
      <c r="C746">
        <v>4419.9307339999996</v>
      </c>
      <c r="D746">
        <v>1918.2049999999999</v>
      </c>
      <c r="E746" s="10">
        <f t="shared" si="46"/>
        <v>2.3042014456223394</v>
      </c>
      <c r="F746" s="10"/>
      <c r="G746">
        <f t="shared" si="47"/>
        <v>2490.505349306688</v>
      </c>
      <c r="H746" s="2">
        <f>data_BH_AER2019!B745</f>
        <v>83.302999999999997</v>
      </c>
      <c r="I746" s="2">
        <f t="shared" si="49"/>
        <v>2499.09</v>
      </c>
      <c r="J746">
        <f t="shared" si="48"/>
        <v>0.2162200108865808</v>
      </c>
    </row>
    <row r="747" spans="1:10" ht="15">
      <c r="A747" s="1">
        <v>43800</v>
      </c>
      <c r="B747">
        <v>1067.739</v>
      </c>
      <c r="C747">
        <v>4406.7436209999996</v>
      </c>
      <c r="D747">
        <v>1916.847</v>
      </c>
      <c r="E747" s="10">
        <f t="shared" si="46"/>
        <v>2.2989542832578707</v>
      </c>
      <c r="F747" s="10"/>
      <c r="G747">
        <f t="shared" si="47"/>
        <v>2454.6831474514756</v>
      </c>
      <c r="H747" s="2">
        <f>data_BH_AER2019!B746</f>
        <v>83.462999999999994</v>
      </c>
      <c r="I747" s="2">
        <f t="shared" si="49"/>
        <v>2503.89</v>
      </c>
      <c r="J747">
        <f t="shared" si="48"/>
        <v>-1.4334098353885762</v>
      </c>
    </row>
    <row r="748" spans="1:10" ht="15">
      <c r="A748" s="1">
        <v>43831</v>
      </c>
      <c r="B748">
        <v>1075.22</v>
      </c>
      <c r="C748">
        <v>4446.0741850000004</v>
      </c>
      <c r="D748">
        <v>1934.86</v>
      </c>
      <c r="E748" s="10">
        <f t="shared" si="46"/>
        <v>2.2978790119181753</v>
      </c>
      <c r="F748" s="10"/>
      <c r="G748">
        <f t="shared" si="47"/>
        <v>2470.7254711946607</v>
      </c>
      <c r="H748" s="2">
        <f>data_BH_AER2019!B747</f>
        <v>82.933999999999997</v>
      </c>
      <c r="I748" s="2">
        <f t="shared" si="49"/>
        <v>2488.02</v>
      </c>
      <c r="J748">
        <f t="shared" si="48"/>
        <v>0.64069602670984271</v>
      </c>
    </row>
    <row r="749" spans="1:10" ht="15">
      <c r="A749" s="1">
        <v>43862</v>
      </c>
      <c r="B749">
        <v>1087.53</v>
      </c>
      <c r="C749">
        <v>4416.519679</v>
      </c>
      <c r="D749">
        <v>1917.68</v>
      </c>
      <c r="E749" s="10">
        <f t="shared" ref="E749:E797" si="50">C749/D749</f>
        <v>2.3030535224855031</v>
      </c>
      <c r="F749" s="10"/>
      <c r="G749">
        <f t="shared" si="47"/>
        <v>2504.6397973086591</v>
      </c>
      <c r="H749" s="2">
        <f>data_BH_AER2019!B748</f>
        <v>82.111000000000004</v>
      </c>
      <c r="I749" s="2">
        <f t="shared" si="49"/>
        <v>2463.33</v>
      </c>
      <c r="J749">
        <f t="shared" si="48"/>
        <v>1.3631050439304513</v>
      </c>
    </row>
    <row r="750" spans="1:10" ht="15">
      <c r="A750" s="1">
        <v>43891</v>
      </c>
      <c r="B750">
        <v>1118.308</v>
      </c>
      <c r="C750">
        <v>4505.5990089999996</v>
      </c>
      <c r="D750">
        <v>1961.6890000000001</v>
      </c>
      <c r="E750" s="10">
        <f t="shared" si="50"/>
        <v>2.2967957759869169</v>
      </c>
      <c r="F750" s="10"/>
      <c r="G750">
        <f t="shared" si="47"/>
        <v>2568.525090652377</v>
      </c>
      <c r="H750" s="2">
        <f>data_BH_AER2019!B749</f>
        <v>82.233999999999995</v>
      </c>
      <c r="I750" s="2">
        <f t="shared" si="49"/>
        <v>2467.02</v>
      </c>
      <c r="J750">
        <f t="shared" si="48"/>
        <v>2.5934524949445619</v>
      </c>
    </row>
    <row r="751" spans="1:10" ht="15">
      <c r="A751" s="1">
        <v>43922</v>
      </c>
      <c r="B751">
        <v>1166.8610000000001</v>
      </c>
      <c r="C751">
        <v>4666.2523410000003</v>
      </c>
      <c r="D751">
        <v>2041.425</v>
      </c>
      <c r="E751" s="10">
        <f t="shared" si="50"/>
        <v>2.2857819126345569</v>
      </c>
      <c r="F751" s="10"/>
      <c r="G751">
        <f t="shared" si="47"/>
        <v>2667.1897683586717</v>
      </c>
      <c r="H751" s="2">
        <f>data_BH_AER2019!B750</f>
        <v>82.55</v>
      </c>
      <c r="I751" s="2">
        <f t="shared" si="49"/>
        <v>2476.5</v>
      </c>
      <c r="J751">
        <f t="shared" si="48"/>
        <v>3.9993464871097397</v>
      </c>
    </row>
    <row r="752" spans="1:10" ht="15">
      <c r="A752" s="1">
        <v>43952</v>
      </c>
      <c r="B752">
        <v>1169.9190000000001</v>
      </c>
      <c r="C752">
        <v>4766.9334699999999</v>
      </c>
      <c r="D752">
        <v>2080.5639999999999</v>
      </c>
      <c r="E752" s="10">
        <f t="shared" si="50"/>
        <v>2.2911736769452902</v>
      </c>
      <c r="F752" s="10"/>
      <c r="G752">
        <f t="shared" si="47"/>
        <v>2680.4876169581571</v>
      </c>
      <c r="H752" s="2">
        <f>data_BH_AER2019!B751</f>
        <v>71.432000000000002</v>
      </c>
      <c r="I752" s="2">
        <f t="shared" si="49"/>
        <v>2142.96</v>
      </c>
      <c r="J752">
        <f t="shared" si="48"/>
        <v>0.53696138096044443</v>
      </c>
    </row>
    <row r="753" spans="1:11" ht="15">
      <c r="A753" s="1">
        <v>43983</v>
      </c>
      <c r="B753">
        <v>1188.68</v>
      </c>
      <c r="C753">
        <v>4775.5121369999997</v>
      </c>
      <c r="D753">
        <v>2113.7260000000001</v>
      </c>
      <c r="E753" s="10">
        <f t="shared" si="50"/>
        <v>2.2592862731498782</v>
      </c>
      <c r="F753" s="10"/>
      <c r="G753">
        <f t="shared" si="47"/>
        <v>2685.5684071677974</v>
      </c>
      <c r="H753" s="2">
        <f>data_BH_AER2019!B752</f>
        <v>70.168000000000006</v>
      </c>
      <c r="I753" s="2">
        <f t="shared" si="49"/>
        <v>2105.04</v>
      </c>
      <c r="J753">
        <f t="shared" si="48"/>
        <v>0.23709216269273933</v>
      </c>
    </row>
    <row r="754" spans="1:11" ht="15">
      <c r="A754" s="1">
        <v>44013</v>
      </c>
      <c r="B754">
        <v>1176.2639999999999</v>
      </c>
      <c r="C754">
        <v>4784.4029950000004</v>
      </c>
      <c r="D754">
        <v>2110.1280000000002</v>
      </c>
      <c r="E754" s="10">
        <f t="shared" si="50"/>
        <v>2.267352025564326</v>
      </c>
      <c r="F754" s="10"/>
      <c r="G754">
        <f t="shared" si="47"/>
        <v>2667.0045629983961</v>
      </c>
      <c r="H754" s="2">
        <f>data_BH_AER2019!B753</f>
        <v>71.638999999999996</v>
      </c>
      <c r="I754" s="2">
        <f t="shared" si="49"/>
        <v>2149.17</v>
      </c>
      <c r="J754">
        <f t="shared" si="48"/>
        <v>-0.88187607691071734</v>
      </c>
    </row>
    <row r="755" spans="1:11" ht="15">
      <c r="A755" s="1">
        <v>44044</v>
      </c>
      <c r="B755">
        <v>1151.9290000000001</v>
      </c>
      <c r="C755">
        <v>4774.3860189999996</v>
      </c>
      <c r="D755">
        <v>2085.1080000000002</v>
      </c>
      <c r="E755" s="10">
        <f t="shared" si="50"/>
        <v>2.2897547844044523</v>
      </c>
      <c r="F755" s="10"/>
      <c r="G755">
        <f t="shared" si="47"/>
        <v>2637.6349390442365</v>
      </c>
      <c r="H755" s="2">
        <f>data_BH_AER2019!B754</f>
        <v>72.716999999999999</v>
      </c>
      <c r="I755" s="2">
        <f t="shared" si="49"/>
        <v>2181.5099999999998</v>
      </c>
      <c r="J755">
        <f t="shared" si="48"/>
        <v>-1.3665565755226239</v>
      </c>
    </row>
    <row r="756" spans="1:11" ht="15">
      <c r="A756" s="1">
        <v>44075</v>
      </c>
      <c r="B756">
        <v>1139.9100000000001</v>
      </c>
      <c r="C756">
        <v>4730.19625</v>
      </c>
      <c r="D756">
        <v>2065.3670000000002</v>
      </c>
      <c r="E756" s="10">
        <f t="shared" si="50"/>
        <v>2.2902449056269418</v>
      </c>
      <c r="F756" s="10"/>
      <c r="G756">
        <f t="shared" si="47"/>
        <v>2610.6730703732073</v>
      </c>
      <c r="H756" s="2">
        <f>data_BH_AER2019!B755</f>
        <v>72.566999999999993</v>
      </c>
      <c r="I756" s="2">
        <f t="shared" si="49"/>
        <v>2177.0099999999998</v>
      </c>
      <c r="J756">
        <f t="shared" si="48"/>
        <v>-1.235926888761874</v>
      </c>
    </row>
    <row r="757" spans="1:11" ht="15">
      <c r="A757" s="1">
        <v>44105</v>
      </c>
      <c r="B757">
        <v>1132.4780000000001</v>
      </c>
      <c r="C757">
        <v>4669.3612549999998</v>
      </c>
      <c r="D757">
        <v>2024.885</v>
      </c>
      <c r="E757" s="10">
        <f t="shared" si="50"/>
        <v>2.3059883672406087</v>
      </c>
      <c r="F757" s="10"/>
      <c r="G757">
        <f t="shared" si="47"/>
        <v>2611.4810941559103</v>
      </c>
      <c r="H757" s="2">
        <f>data_BH_AER2019!B756</f>
        <v>73.141999999999996</v>
      </c>
      <c r="I757" s="2">
        <f t="shared" si="49"/>
        <v>2194.2599999999998</v>
      </c>
      <c r="J757">
        <f t="shared" si="48"/>
        <v>3.7116218239833687E-2</v>
      </c>
    </row>
    <row r="758" spans="1:11" ht="15">
      <c r="A758" s="1">
        <v>44136</v>
      </c>
      <c r="B758">
        <v>1138.837</v>
      </c>
      <c r="C758">
        <v>4651.221012</v>
      </c>
      <c r="D758">
        <v>2026.809</v>
      </c>
      <c r="E758" s="10">
        <f t="shared" si="50"/>
        <v>2.2948491998999412</v>
      </c>
      <c r="F758" s="10"/>
      <c r="G758">
        <f t="shared" si="47"/>
        <v>2613.4591782664493</v>
      </c>
      <c r="H758" s="2">
        <f>data_BH_AER2019!B757</f>
        <v>74.938999999999993</v>
      </c>
      <c r="I758" s="2">
        <f t="shared" si="49"/>
        <v>2248.1699999999996</v>
      </c>
      <c r="J758">
        <f t="shared" si="48"/>
        <v>9.0148118752514744E-2</v>
      </c>
    </row>
    <row r="759" spans="1:11" ht="15">
      <c r="A759" s="1">
        <v>44166</v>
      </c>
      <c r="B759">
        <v>1123.557</v>
      </c>
      <c r="C759">
        <v>4571.9617120000003</v>
      </c>
      <c r="D759">
        <v>1981.434</v>
      </c>
      <c r="E759" s="10">
        <f t="shared" si="50"/>
        <v>2.3074004544183659</v>
      </c>
      <c r="F759" s="10"/>
      <c r="G759">
        <f t="shared" si="47"/>
        <v>2592.4959323649359</v>
      </c>
      <c r="H759" s="2">
        <f>data_BH_AER2019!B758</f>
        <v>75.679000000000002</v>
      </c>
      <c r="I759" s="2">
        <f t="shared" si="49"/>
        <v>2270.37</v>
      </c>
      <c r="J759">
        <f t="shared" si="48"/>
        <v>-0.93245821719502309</v>
      </c>
      <c r="K759">
        <f t="shared" ref="K759:K763" si="51">LN(E759/E758)</f>
        <v>5.4544132015682516E-3</v>
      </c>
    </row>
    <row r="760" spans="1:11" ht="15">
      <c r="A760" s="1">
        <v>44197</v>
      </c>
      <c r="B760">
        <v>1114.354</v>
      </c>
      <c r="C760">
        <v>4584.057339</v>
      </c>
      <c r="D760">
        <v>1975.1880000000001</v>
      </c>
      <c r="E760" s="10">
        <f t="shared" si="50"/>
        <v>2.3208207719973997</v>
      </c>
      <c r="F760" s="10"/>
      <c r="G760">
        <f t="shared" si="47"/>
        <v>2586.2159105583905</v>
      </c>
      <c r="H760" s="2">
        <f>data_BH_AER2019!B759</f>
        <v>76.040999999999997</v>
      </c>
      <c r="I760" s="2">
        <f t="shared" si="49"/>
        <v>2281.23</v>
      </c>
      <c r="J760">
        <f t="shared" si="48"/>
        <v>-0.27660785715744096</v>
      </c>
      <c r="K760">
        <f t="shared" si="51"/>
        <v>5.7993576952229528E-3</v>
      </c>
    </row>
    <row r="761" spans="1:11" ht="15">
      <c r="A761" s="1">
        <v>44228</v>
      </c>
      <c r="B761">
        <v>1131.6489999999999</v>
      </c>
      <c r="C761">
        <v>4517.2619219999997</v>
      </c>
      <c r="D761">
        <v>1940.8409999999999</v>
      </c>
      <c r="E761" s="10">
        <f t="shared" si="50"/>
        <v>2.3274765537207838</v>
      </c>
      <c r="F761" s="10"/>
      <c r="G761">
        <f t="shared" si="47"/>
        <v>2633.8865145415712</v>
      </c>
      <c r="H761" s="2">
        <f>data_BH_AER2019!B760</f>
        <v>74.117999999999995</v>
      </c>
      <c r="I761" s="2">
        <f t="shared" si="49"/>
        <v>2223.54</v>
      </c>
      <c r="J761">
        <f t="shared" si="48"/>
        <v>2.0896886321493504</v>
      </c>
      <c r="K761">
        <f t="shared" si="51"/>
        <v>2.8637523831677851E-3</v>
      </c>
    </row>
    <row r="762" spans="1:11" ht="15">
      <c r="A762" s="1">
        <v>44256</v>
      </c>
      <c r="B762">
        <v>1140.2380000000001</v>
      </c>
      <c r="C762">
        <v>4465.7322109999996</v>
      </c>
      <c r="D762">
        <v>1948.721</v>
      </c>
      <c r="E762" s="10">
        <f t="shared" si="50"/>
        <v>2.2916221516574202</v>
      </c>
      <c r="F762" s="10"/>
      <c r="G762">
        <f t="shared" si="47"/>
        <v>2612.9946589615538</v>
      </c>
      <c r="H762" s="2">
        <f>data_BH_AER2019!B761</f>
        <v>75.998999999999995</v>
      </c>
      <c r="I762" s="2">
        <f t="shared" si="49"/>
        <v>2279.9699999999998</v>
      </c>
      <c r="J762">
        <f t="shared" si="48"/>
        <v>-0.93957633233570625</v>
      </c>
      <c r="K762">
        <f t="shared" si="51"/>
        <v>-1.5524726564439179E-2</v>
      </c>
    </row>
    <row r="763" spans="1:11" ht="15">
      <c r="A763" s="1">
        <v>44287</v>
      </c>
      <c r="B763">
        <v>1122.586</v>
      </c>
      <c r="C763">
        <v>4456.284995</v>
      </c>
      <c r="D763">
        <v>1932.24</v>
      </c>
      <c r="E763" s="10">
        <f t="shared" si="50"/>
        <v>2.3062792380863661</v>
      </c>
      <c r="F763" s="10">
        <f>E763/E762</f>
        <v>1.0063959437721202</v>
      </c>
      <c r="G763">
        <f t="shared" si="47"/>
        <v>2588.9967847664216</v>
      </c>
      <c r="H763" s="2">
        <f>data_BH_AER2019!B762</f>
        <v>75.504999999999995</v>
      </c>
      <c r="I763" s="2">
        <f t="shared" si="49"/>
        <v>2265.1499999999996</v>
      </c>
      <c r="J763">
        <f t="shared" si="48"/>
        <v>-1.0525521912627021</v>
      </c>
      <c r="K763">
        <f t="shared" si="51"/>
        <v>6.3755765228088604E-3</v>
      </c>
    </row>
    <row r="764" spans="1:11" ht="15">
      <c r="A764" s="1">
        <v>44317</v>
      </c>
      <c r="B764">
        <v>1104.5650000000001</v>
      </c>
      <c r="C764">
        <v>4467.1584050000001</v>
      </c>
      <c r="D764">
        <v>1931.452</v>
      </c>
      <c r="E764" s="10">
        <f t="shared" si="50"/>
        <v>2.3128498171323959</v>
      </c>
      <c r="F764" s="10">
        <f t="shared" ref="F764:F788" si="52">E764/E763</f>
        <v>1.0028489954457906</v>
      </c>
      <c r="G764">
        <f t="shared" si="47"/>
        <v>2554.692958260845</v>
      </c>
      <c r="H764" s="2">
        <f>data_BH_AER2019!B763</f>
        <v>76.010000000000005</v>
      </c>
      <c r="I764" s="2">
        <f t="shared" si="49"/>
        <v>2280.3000000000002</v>
      </c>
      <c r="J764">
        <f t="shared" si="48"/>
        <v>-1.5144174339702265</v>
      </c>
      <c r="K764">
        <f>LN(E764/E763)</f>
        <v>2.8449447500509049E-3</v>
      </c>
    </row>
    <row r="765" spans="1:11" ht="15">
      <c r="A765" s="1">
        <v>44348</v>
      </c>
      <c r="B765">
        <v>1069.412</v>
      </c>
      <c r="C765">
        <v>4397.2029830000001</v>
      </c>
      <c r="D765">
        <v>1902.6679999999999</v>
      </c>
      <c r="E765" s="10">
        <f t="shared" si="50"/>
        <v>2.3110721276649424</v>
      </c>
      <c r="F765" s="10">
        <f t="shared" si="52"/>
        <v>0.99923138568951375</v>
      </c>
      <c r="G765">
        <f t="shared" si="47"/>
        <v>2471.4882661904217</v>
      </c>
      <c r="H765" s="2">
        <f>data_BH_AER2019!B764</f>
        <v>76.519000000000005</v>
      </c>
      <c r="I765" s="2">
        <f t="shared" si="49"/>
        <v>2295.5700000000002</v>
      </c>
      <c r="J765">
        <f t="shared" si="48"/>
        <v>-3.6488484879368208</v>
      </c>
      <c r="K765">
        <f t="shared" ref="K765:K781" si="53">LN(E765/E764)</f>
        <v>-7.6890984591026514E-4</v>
      </c>
    </row>
    <row r="766" spans="1:11" ht="15">
      <c r="A766" s="1">
        <v>44378</v>
      </c>
      <c r="B766">
        <v>1060.047</v>
      </c>
      <c r="C766">
        <v>4362.929736</v>
      </c>
      <c r="D766">
        <v>1899.4190000000001</v>
      </c>
      <c r="E766" s="10">
        <f t="shared" si="50"/>
        <v>2.2969812010935975</v>
      </c>
      <c r="F766" s="10">
        <f t="shared" si="52"/>
        <v>0.99390286161878383</v>
      </c>
      <c r="G766">
        <f t="shared" si="47"/>
        <v>2434.9080312756646</v>
      </c>
      <c r="H766" s="2">
        <f>data_BH_AER2019!B765</f>
        <v>77.798000000000002</v>
      </c>
      <c r="I766" s="2">
        <f t="shared" si="49"/>
        <v>2333.94</v>
      </c>
      <c r="J766">
        <f t="shared" si="48"/>
        <v>-1.5935142432928229</v>
      </c>
      <c r="K766">
        <f t="shared" si="53"/>
        <v>-6.1158018305292544E-3</v>
      </c>
    </row>
    <row r="767" spans="1:11" ht="15">
      <c r="A767" s="1">
        <v>44409</v>
      </c>
      <c r="B767">
        <v>1042.827</v>
      </c>
      <c r="C767">
        <v>4323.2217220000002</v>
      </c>
      <c r="D767">
        <v>1871.5060000000001</v>
      </c>
      <c r="E767" s="10">
        <f t="shared" si="50"/>
        <v>2.3100229024112133</v>
      </c>
      <c r="F767" s="10">
        <f t="shared" si="52"/>
        <v>1.005677757097623</v>
      </c>
      <c r="G767">
        <f t="shared" si="47"/>
        <v>2408.9542532527785</v>
      </c>
      <c r="H767" s="2">
        <f>data_BH_AER2019!B766</f>
        <v>77.382000000000005</v>
      </c>
      <c r="I767" s="2">
        <f t="shared" si="49"/>
        <v>2321.46</v>
      </c>
      <c r="J767">
        <f t="shared" si="48"/>
        <v>-1.1120156483408368</v>
      </c>
      <c r="K767">
        <f t="shared" si="53"/>
        <v>5.6616993873073434E-3</v>
      </c>
    </row>
    <row r="768" spans="1:11" ht="15">
      <c r="A768" s="1">
        <v>44440</v>
      </c>
      <c r="B768">
        <v>1038.1110000000001</v>
      </c>
      <c r="C768">
        <v>4266.2276780000002</v>
      </c>
      <c r="D768">
        <v>1868.7080000000001</v>
      </c>
      <c r="E768" s="10">
        <f t="shared" si="50"/>
        <v>2.2829825087707656</v>
      </c>
      <c r="F768" s="10">
        <f t="shared" si="52"/>
        <v>0.98829431794281219</v>
      </c>
      <c r="G768">
        <f t="shared" si="47"/>
        <v>2369.9892551625285</v>
      </c>
      <c r="H768" s="2">
        <f>data_BH_AER2019!B767</f>
        <v>77.781999999999996</v>
      </c>
      <c r="I768" s="2">
        <f t="shared" si="49"/>
        <v>2333.46</v>
      </c>
      <c r="J768">
        <f t="shared" si="48"/>
        <v>-1.6784695015313635</v>
      </c>
      <c r="K768">
        <f t="shared" si="53"/>
        <v>-1.1774732940808176E-2</v>
      </c>
    </row>
    <row r="769" spans="1:12" ht="15">
      <c r="A769" s="1">
        <v>44470</v>
      </c>
      <c r="B769">
        <v>1047.2260000000001</v>
      </c>
      <c r="C769">
        <v>4247.8569189999998</v>
      </c>
      <c r="D769">
        <v>1863.6130000000001</v>
      </c>
      <c r="E769" s="10">
        <f t="shared" si="50"/>
        <v>2.2793664344474953</v>
      </c>
      <c r="F769" s="10">
        <f t="shared" si="52"/>
        <v>0.99841607445112779</v>
      </c>
      <c r="G769">
        <f t="shared" si="47"/>
        <v>2387.0117936807128</v>
      </c>
      <c r="H769" s="2">
        <f>data_BH_AER2019!B768</f>
        <v>79.081000000000003</v>
      </c>
      <c r="I769" s="2">
        <f t="shared" si="49"/>
        <v>2372.4300000000003</v>
      </c>
      <c r="J769">
        <f t="shared" si="48"/>
        <v>0.72949776375786679</v>
      </c>
      <c r="K769">
        <f t="shared" si="53"/>
        <v>-1.5851812851147124E-3</v>
      </c>
    </row>
    <row r="770" spans="1:12" ht="15">
      <c r="A770" s="1">
        <v>44501</v>
      </c>
      <c r="B770">
        <v>1034.854</v>
      </c>
      <c r="C770">
        <v>4218.6138799999999</v>
      </c>
      <c r="D770">
        <v>1835.2149999999999</v>
      </c>
      <c r="E770" s="10">
        <f t="shared" si="50"/>
        <v>2.2987028113872219</v>
      </c>
      <c r="F770" s="10">
        <f t="shared" si="52"/>
        <v>1.0084832243940687</v>
      </c>
      <c r="G770">
        <f t="shared" si="47"/>
        <v>2378.8217991753122</v>
      </c>
      <c r="H770" s="2">
        <f>data_BH_AER2019!B769</f>
        <v>80.001999999999995</v>
      </c>
      <c r="I770" s="2">
        <f t="shared" si="49"/>
        <v>2400.06</v>
      </c>
      <c r="J770">
        <f t="shared" si="48"/>
        <v>-0.34521543334895405</v>
      </c>
      <c r="K770">
        <f t="shared" si="53"/>
        <v>8.4474440586763729E-3</v>
      </c>
    </row>
    <row r="771" spans="1:12" ht="15">
      <c r="A771" s="1">
        <v>44531</v>
      </c>
      <c r="B771">
        <v>1014.866</v>
      </c>
      <c r="C771">
        <v>4120.4764299999997</v>
      </c>
      <c r="D771">
        <v>1792.2940000000001</v>
      </c>
      <c r="E771" s="10">
        <f t="shared" si="50"/>
        <v>2.2989958288093355</v>
      </c>
      <c r="F771" s="10">
        <f t="shared" si="52"/>
        <v>1.0001274707720642</v>
      </c>
      <c r="G771">
        <f t="shared" ref="G771:G797" si="54">E771*B771</f>
        <v>2333.172700800415</v>
      </c>
      <c r="H771" s="2">
        <f>data_BH_AER2019!B770</f>
        <v>79.626999999999995</v>
      </c>
      <c r="I771" s="2">
        <f t="shared" si="49"/>
        <v>2388.81</v>
      </c>
      <c r="J771">
        <f t="shared" si="48"/>
        <v>-1.9019982156653259</v>
      </c>
      <c r="K771">
        <f t="shared" si="53"/>
        <v>1.2746264835569303E-4</v>
      </c>
    </row>
    <row r="772" spans="1:12" ht="15">
      <c r="A772" s="1">
        <v>44562</v>
      </c>
      <c r="B772">
        <v>1002.59</v>
      </c>
      <c r="C772">
        <v>4116.8138490000001</v>
      </c>
      <c r="D772">
        <v>1778.3040000000001</v>
      </c>
      <c r="E772" s="10">
        <f t="shared" si="50"/>
        <v>2.3150225433896567</v>
      </c>
      <c r="F772" s="10">
        <f t="shared" si="52"/>
        <v>1.0069711803646992</v>
      </c>
      <c r="G772">
        <f t="shared" si="54"/>
        <v>2321.0184517770358</v>
      </c>
      <c r="H772" s="2">
        <f>data_BH_AER2019!B771</f>
        <v>79.863</v>
      </c>
      <c r="I772" s="2">
        <f t="shared" si="49"/>
        <v>2395.89</v>
      </c>
      <c r="J772">
        <f t="shared" ref="J772:J797" si="55">100*(G772-G771)/I771</f>
        <v>-0.50879931946781787</v>
      </c>
      <c r="K772">
        <f t="shared" si="53"/>
        <v>6.9469940266858885E-3</v>
      </c>
    </row>
    <row r="773" spans="1:12" ht="15">
      <c r="A773" s="1">
        <v>44593</v>
      </c>
      <c r="B773">
        <v>988.00099999999998</v>
      </c>
      <c r="C773">
        <v>4078.3302269999999</v>
      </c>
      <c r="D773">
        <v>1744.3219999999999</v>
      </c>
      <c r="E773" s="10">
        <f t="shared" si="50"/>
        <v>2.3380604194638375</v>
      </c>
      <c r="F773" s="10">
        <f t="shared" si="52"/>
        <v>1.0099514694316751</v>
      </c>
      <c r="G773">
        <f t="shared" si="54"/>
        <v>2310.0060324906908</v>
      </c>
      <c r="H773" s="2">
        <f>data_BH_AER2019!B772</f>
        <v>80.686999999999998</v>
      </c>
      <c r="I773" s="2">
        <f t="shared" si="49"/>
        <v>2420.61</v>
      </c>
      <c r="J773">
        <f t="shared" si="55"/>
        <v>-0.45963793355892774</v>
      </c>
      <c r="K773">
        <f t="shared" si="53"/>
        <v>9.9022796310782157E-3</v>
      </c>
    </row>
    <row r="774" spans="1:12" ht="15">
      <c r="A774" s="1">
        <v>44621</v>
      </c>
      <c r="B774">
        <v>980.45100000000002</v>
      </c>
      <c r="C774">
        <v>4041.4080979999999</v>
      </c>
      <c r="D774">
        <v>1719.69</v>
      </c>
      <c r="E774" s="10">
        <f t="shared" si="50"/>
        <v>2.3500794317580493</v>
      </c>
      <c r="F774" s="10">
        <f t="shared" si="52"/>
        <v>1.0051405909762452</v>
      </c>
      <c r="G774">
        <f t="shared" si="54"/>
        <v>2304.1377289466113</v>
      </c>
      <c r="H774" s="2">
        <f>data_BH_AER2019!B773</f>
        <v>80.744</v>
      </c>
      <c r="I774" s="2">
        <f t="shared" si="49"/>
        <v>2422.3200000000002</v>
      </c>
      <c r="J774">
        <f t="shared" si="55"/>
        <v>-0.24243077340337688</v>
      </c>
      <c r="K774">
        <f t="shared" si="53"/>
        <v>5.1274232457849608E-3</v>
      </c>
    </row>
    <row r="775" spans="1:12" ht="15">
      <c r="A775" s="1">
        <v>44652</v>
      </c>
      <c r="B775">
        <v>966.98199999999997</v>
      </c>
      <c r="C775">
        <v>4060.5581889999999</v>
      </c>
      <c r="D775">
        <v>1701.365</v>
      </c>
      <c r="E775" s="10">
        <f t="shared" si="50"/>
        <v>2.3866473031947875</v>
      </c>
      <c r="F775" s="10">
        <f t="shared" si="52"/>
        <v>1.0155602704072784</v>
      </c>
      <c r="G775">
        <f t="shared" si="54"/>
        <v>2307.8449825379021</v>
      </c>
      <c r="H775" s="2">
        <f>data_BH_AER2019!B774</f>
        <v>79.804000000000002</v>
      </c>
      <c r="I775" s="2">
        <f t="shared" si="49"/>
        <v>2394.12</v>
      </c>
      <c r="J775">
        <f t="shared" si="55"/>
        <v>0.15304557578233829</v>
      </c>
      <c r="K775">
        <f t="shared" si="53"/>
        <v>1.5440450752049719E-2</v>
      </c>
    </row>
    <row r="776" spans="1:12" ht="15">
      <c r="A776" s="1">
        <v>44682</v>
      </c>
      <c r="B776">
        <v>937.37900000000002</v>
      </c>
      <c r="C776">
        <v>4041.6364050000002</v>
      </c>
      <c r="D776">
        <v>1695.559</v>
      </c>
      <c r="E776" s="10">
        <f t="shared" si="50"/>
        <v>2.3836601409918501</v>
      </c>
      <c r="F776" s="10">
        <f t="shared" si="52"/>
        <v>0.99874838557044487</v>
      </c>
      <c r="G776">
        <f t="shared" si="54"/>
        <v>2234.3929593027997</v>
      </c>
      <c r="H776" s="2">
        <f>data_BH_AER2019!B775</f>
        <v>79.299000000000007</v>
      </c>
      <c r="I776" s="2">
        <f t="shared" si="49"/>
        <v>2378.9700000000003</v>
      </c>
      <c r="J776">
        <f t="shared" si="55"/>
        <v>-3.0680176112768947</v>
      </c>
      <c r="K776">
        <f t="shared" si="53"/>
        <v>-1.252398353076859E-3</v>
      </c>
    </row>
    <row r="777" spans="1:12" ht="15">
      <c r="A777" s="1">
        <v>44713</v>
      </c>
      <c r="B777">
        <v>910.82600000000002</v>
      </c>
      <c r="C777">
        <v>3991.8786019999998</v>
      </c>
      <c r="D777">
        <v>1672.9929999999999</v>
      </c>
      <c r="E777" s="10">
        <f t="shared" si="50"/>
        <v>2.386070116252728</v>
      </c>
      <c r="F777" s="10">
        <f t="shared" si="52"/>
        <v>1.0010110397952432</v>
      </c>
      <c r="G777">
        <f t="shared" si="54"/>
        <v>2173.2946997060071</v>
      </c>
      <c r="H777" s="2">
        <f>data_BH_AER2019!B776</f>
        <v>79.436000000000007</v>
      </c>
      <c r="I777" s="2">
        <f t="shared" si="49"/>
        <v>2383.0800000000004</v>
      </c>
      <c r="J777">
        <f t="shared" si="55"/>
        <v>-2.5682652407046977</v>
      </c>
      <c r="K777">
        <f t="shared" si="53"/>
        <v>1.0105290387438545E-3</v>
      </c>
    </row>
    <row r="778" spans="1:12" ht="15">
      <c r="A778" s="1">
        <v>44743</v>
      </c>
      <c r="B778">
        <v>892.22</v>
      </c>
      <c r="C778">
        <v>4023.3630880000001</v>
      </c>
      <c r="D778">
        <v>1683.4390000000001</v>
      </c>
      <c r="E778" s="10">
        <f t="shared" si="50"/>
        <v>2.3899666622907039</v>
      </c>
      <c r="F778" s="10">
        <f t="shared" si="52"/>
        <v>1.0016330392017545</v>
      </c>
      <c r="G778">
        <f t="shared" si="54"/>
        <v>2132.376055429012</v>
      </c>
      <c r="H778" s="2">
        <f>data_BH_AER2019!B777</f>
        <v>80.438999999999993</v>
      </c>
      <c r="I778" s="2">
        <f t="shared" si="49"/>
        <v>2413.1699999999996</v>
      </c>
      <c r="J778">
        <f t="shared" si="55"/>
        <v>-1.7170487049110859</v>
      </c>
      <c r="K778">
        <f t="shared" si="53"/>
        <v>1.6317072431338664E-3</v>
      </c>
    </row>
    <row r="779" spans="1:12" ht="15">
      <c r="A779" s="1">
        <v>44774</v>
      </c>
      <c r="B779">
        <v>864.79899999999998</v>
      </c>
      <c r="C779">
        <v>3991.9175789999999</v>
      </c>
      <c r="D779">
        <v>1657.4449999999999</v>
      </c>
      <c r="E779" s="10">
        <f t="shared" si="50"/>
        <v>2.408476648697242</v>
      </c>
      <c r="F779" s="10">
        <f t="shared" si="52"/>
        <v>1.0077448722187601</v>
      </c>
      <c r="G779">
        <f t="shared" si="54"/>
        <v>2082.8481973167263</v>
      </c>
      <c r="H779" s="2">
        <f>data_BH_AER2019!B778</f>
        <v>81.459999999999994</v>
      </c>
      <c r="I779" s="2">
        <f t="shared" si="49"/>
        <v>2443.7999999999997</v>
      </c>
      <c r="J779">
        <f t="shared" si="55"/>
        <v>-2.0523982194493424</v>
      </c>
      <c r="K779">
        <f t="shared" si="53"/>
        <v>7.7150346556383084E-3</v>
      </c>
    </row>
    <row r="780" spans="1:12" ht="15">
      <c r="A780" s="1">
        <v>44805</v>
      </c>
      <c r="B780">
        <v>845.20299999999997</v>
      </c>
      <c r="C780">
        <v>3977.662108</v>
      </c>
      <c r="D780">
        <v>1631.4580000000001</v>
      </c>
      <c r="E780" s="10">
        <f t="shared" si="50"/>
        <v>2.4381026713528633</v>
      </c>
      <c r="F780" s="10">
        <f t="shared" si="52"/>
        <v>1.0123007307011451</v>
      </c>
      <c r="G780">
        <f t="shared" si="54"/>
        <v>2060.6916921354541</v>
      </c>
      <c r="H780" s="2">
        <f>data_BH_AER2019!B779</f>
        <v>81.986999999999995</v>
      </c>
      <c r="I780" s="2">
        <f t="shared" ref="I780:I797" si="56">30*H780</f>
        <v>2459.6099999999997</v>
      </c>
      <c r="J780">
        <f t="shared" si="55"/>
        <v>-0.90664150835879476</v>
      </c>
      <c r="K780">
        <f t="shared" si="53"/>
        <v>1.2225691445034057E-2</v>
      </c>
    </row>
    <row r="781" spans="1:12" ht="15">
      <c r="A781" s="1">
        <v>44835</v>
      </c>
      <c r="B781">
        <v>838.00699999999995</v>
      </c>
      <c r="C781">
        <v>3981.3407459999999</v>
      </c>
      <c r="D781">
        <v>1629.27</v>
      </c>
      <c r="E781" s="10">
        <f t="shared" si="50"/>
        <v>2.4436347235264875</v>
      </c>
      <c r="F781" s="10">
        <f t="shared" si="52"/>
        <v>1.0022689988566209</v>
      </c>
      <c r="G781">
        <f t="shared" si="54"/>
        <v>2047.783003758261</v>
      </c>
      <c r="H781" s="2">
        <f>data_BH_AER2019!B780</f>
        <v>82.015000000000001</v>
      </c>
      <c r="I781" s="2">
        <f>30*H781</f>
        <v>2460.4499999999998</v>
      </c>
      <c r="J781">
        <f t="shared" si="55"/>
        <v>-0.524826634189694</v>
      </c>
      <c r="K781">
        <f t="shared" si="53"/>
        <v>2.2664285659719972E-3</v>
      </c>
      <c r="L781">
        <f>AVERAGE(K764:K781)</f>
        <v>3.2139480662817729E-3</v>
      </c>
    </row>
    <row r="782" spans="1:12" ht="15">
      <c r="A782" s="1">
        <v>44866</v>
      </c>
      <c r="B782">
        <v>804.76800000000003</v>
      </c>
      <c r="C782">
        <v>4003.0719770000001</v>
      </c>
      <c r="D782">
        <v>1600.432</v>
      </c>
      <c r="E782" s="10">
        <f t="shared" si="50"/>
        <v>2.5012446495696161</v>
      </c>
      <c r="F782" s="10">
        <f t="shared" si="52"/>
        <v>1.0235755063915568</v>
      </c>
      <c r="G782">
        <f t="shared" si="54"/>
        <v>2012.9216541448409</v>
      </c>
      <c r="H782" s="2">
        <f>data_BH_AER2019!B781</f>
        <v>82.304000000000002</v>
      </c>
      <c r="I782" s="2">
        <f t="shared" si="56"/>
        <v>2469.12</v>
      </c>
      <c r="J782">
        <f>100*(G782-G781)/I781</f>
        <v>-1.4168688497396855</v>
      </c>
    </row>
    <row r="783" spans="1:12" ht="16">
      <c r="A783" s="1">
        <v>44896</v>
      </c>
      <c r="B783" s="39">
        <v>793.02599999999995</v>
      </c>
      <c r="C783">
        <v>3979.795063</v>
      </c>
      <c r="D783">
        <v>1577.627</v>
      </c>
      <c r="E783" s="10">
        <f t="shared" si="50"/>
        <v>2.522646394236407</v>
      </c>
      <c r="F783" s="10">
        <f t="shared" si="52"/>
        <v>1.0085564379599867</v>
      </c>
      <c r="G783">
        <f t="shared" si="54"/>
        <v>2000.5241794357207</v>
      </c>
      <c r="H783" s="2">
        <f>data_BH_AER2019!B782</f>
        <v>81.802000000000007</v>
      </c>
      <c r="I783" s="2">
        <f t="shared" si="56"/>
        <v>2454.0600000000004</v>
      </c>
      <c r="J783">
        <f t="shared" si="55"/>
        <v>-0.50210093916537724</v>
      </c>
    </row>
    <row r="784" spans="1:12" ht="15">
      <c r="A784" s="1">
        <v>44927</v>
      </c>
      <c r="B784">
        <v>824.26700000000005</v>
      </c>
      <c r="C784">
        <v>4036.8218019999999</v>
      </c>
      <c r="D784">
        <v>1607.193</v>
      </c>
      <c r="E784" s="10">
        <f t="shared" si="50"/>
        <v>2.5117218666333168</v>
      </c>
      <c r="F784" s="10">
        <f t="shared" si="52"/>
        <v>0.99566941778758611</v>
      </c>
      <c r="G784">
        <f t="shared" si="54"/>
        <v>2070.3294478442444</v>
      </c>
      <c r="H784" s="2">
        <f>data_BH_AER2019!B783</f>
        <v>81.980999999999995</v>
      </c>
      <c r="I784" s="2">
        <f t="shared" si="56"/>
        <v>2459.4299999999998</v>
      </c>
      <c r="J784">
        <f t="shared" si="55"/>
        <v>2.8444809176843151</v>
      </c>
    </row>
    <row r="785" spans="1:10" ht="15">
      <c r="A785" s="1">
        <v>44958</v>
      </c>
      <c r="B785">
        <v>851.78599999999994</v>
      </c>
      <c r="C785">
        <v>4022.445166</v>
      </c>
      <c r="D785">
        <v>1630.076</v>
      </c>
      <c r="E785" s="10">
        <f t="shared" si="50"/>
        <v>2.4676427148182047</v>
      </c>
      <c r="F785" s="10">
        <f t="shared" si="52"/>
        <v>0.98245062385263415</v>
      </c>
      <c r="G785">
        <f t="shared" si="54"/>
        <v>2101.9035174841392</v>
      </c>
      <c r="H785" s="2">
        <f>data_BH_AER2019!B784</f>
        <v>82.525000000000006</v>
      </c>
      <c r="I785" s="2">
        <f t="shared" si="56"/>
        <v>2475.75</v>
      </c>
      <c r="J785">
        <f t="shared" si="55"/>
        <v>1.283796230829696</v>
      </c>
    </row>
    <row r="786" spans="1:10" ht="15">
      <c r="A786" s="1">
        <v>44986</v>
      </c>
      <c r="B786">
        <v>841.12699999999995</v>
      </c>
      <c r="C786">
        <v>3963.27207</v>
      </c>
      <c r="D786">
        <v>1597.425</v>
      </c>
      <c r="E786" s="10">
        <f t="shared" si="50"/>
        <v>2.4810379642236726</v>
      </c>
      <c r="F786" s="10">
        <f t="shared" si="52"/>
        <v>1.0054283585403305</v>
      </c>
      <c r="G786">
        <f t="shared" si="54"/>
        <v>2086.8680197335648</v>
      </c>
      <c r="H786" s="2">
        <f>data_BH_AER2019!B785</f>
        <v>82.448999999999998</v>
      </c>
      <c r="I786" s="2">
        <f t="shared" si="56"/>
        <v>2473.4699999999998</v>
      </c>
      <c r="J786">
        <f>100*(G786-G785)/I785</f>
        <v>-0.60731082502572753</v>
      </c>
    </row>
    <row r="787" spans="1:10" ht="15">
      <c r="A787" s="1">
        <v>45017</v>
      </c>
      <c r="B787">
        <v>824.57100000000003</v>
      </c>
      <c r="C787">
        <v>4019.2998389999998</v>
      </c>
      <c r="D787">
        <v>1599.194</v>
      </c>
      <c r="E787" s="10">
        <f t="shared" si="50"/>
        <v>2.5133284886011329</v>
      </c>
      <c r="F787" s="10">
        <f t="shared" si="52"/>
        <v>1.0130149255445045</v>
      </c>
      <c r="G787">
        <f t="shared" si="54"/>
        <v>2072.4177851743248</v>
      </c>
      <c r="H787" s="2">
        <f>data_BH_AER2019!B786</f>
        <v>81.831000000000003</v>
      </c>
      <c r="I787" s="2">
        <f t="shared" si="56"/>
        <v>2454.9300000000003</v>
      </c>
      <c r="J787">
        <f t="shared" si="55"/>
        <v>-0.58420900836638479</v>
      </c>
    </row>
    <row r="788" spans="1:10" ht="15">
      <c r="A788" s="1">
        <v>45047</v>
      </c>
      <c r="B788">
        <v>815.09299999999996</v>
      </c>
      <c r="C788">
        <v>4009.7962229999998</v>
      </c>
      <c r="D788">
        <v>1598.35</v>
      </c>
      <c r="E788" s="10">
        <f t="shared" si="50"/>
        <v>2.5087097463008727</v>
      </c>
      <c r="F788" s="10">
        <f t="shared" si="52"/>
        <v>0.99816230058219291</v>
      </c>
      <c r="G788">
        <f t="shared" si="54"/>
        <v>2044.8317532416172</v>
      </c>
      <c r="H788" s="2">
        <f>data_BH_AER2019!B787</f>
        <v>80.835999999999999</v>
      </c>
      <c r="I788" s="2">
        <f t="shared" si="56"/>
        <v>2425.08</v>
      </c>
      <c r="J788">
        <f t="shared" si="55"/>
        <v>-1.1236993288080537</v>
      </c>
    </row>
    <row r="789" spans="1:10" ht="15">
      <c r="A789" s="1">
        <v>45078</v>
      </c>
      <c r="B789">
        <v>799.34100000000001</v>
      </c>
      <c r="C789">
        <v>3983.9736979999998</v>
      </c>
      <c r="D789">
        <v>1608.32</v>
      </c>
      <c r="E789" s="10">
        <f t="shared" si="50"/>
        <v>2.4771026275865498</v>
      </c>
      <c r="F789" s="10">
        <f>AVERAGE(F782:F788)</f>
        <v>1.0038367958083989</v>
      </c>
      <c r="G789">
        <f>E789*B789</f>
        <v>1980.0496914376604</v>
      </c>
      <c r="H789" s="2">
        <f>data_BH_AER2019!B788</f>
        <v>81.745000000000005</v>
      </c>
      <c r="I789" s="2">
        <f t="shared" si="56"/>
        <v>2452.3500000000004</v>
      </c>
      <c r="J789">
        <f t="shared" si="55"/>
        <v>-2.6713371024443244</v>
      </c>
    </row>
    <row r="790" spans="1:10" ht="16">
      <c r="A790" s="1">
        <v>45108</v>
      </c>
      <c r="B790" s="39">
        <v>786.53</v>
      </c>
      <c r="C790">
        <v>4010.7631569999999</v>
      </c>
      <c r="D790" s="39">
        <v>1612.818</v>
      </c>
      <c r="E790" s="10">
        <f t="shared" si="50"/>
        <v>2.4868045600929554</v>
      </c>
      <c r="F790" s="10">
        <f t="shared" ref="F790:F791" si="57">AVERAGE(F783:F789)</f>
        <v>1.0010169800108049</v>
      </c>
      <c r="G790">
        <f t="shared" si="54"/>
        <v>1955.946390649912</v>
      </c>
      <c r="H790" s="2">
        <f>data_BH_AER2019!B789</f>
        <v>80.988</v>
      </c>
      <c r="I790" s="2">
        <f t="shared" si="56"/>
        <v>2429.64</v>
      </c>
      <c r="J790">
        <f t="shared" si="55"/>
        <v>-0.98286544692838962</v>
      </c>
    </row>
    <row r="791" spans="1:10" ht="15">
      <c r="A791" s="1">
        <v>45139</v>
      </c>
      <c r="B791" s="80">
        <v>772.48599999999999</v>
      </c>
      <c r="C791">
        <v>4014.820847</v>
      </c>
      <c r="D791" s="80">
        <v>1604.2909999999999</v>
      </c>
      <c r="E791" s="10">
        <f t="shared" si="50"/>
        <v>2.5025514990734226</v>
      </c>
      <c r="F791" s="10">
        <f t="shared" si="57"/>
        <v>0.99993991458949316</v>
      </c>
      <c r="G791">
        <f t="shared" si="54"/>
        <v>1933.1859973132318</v>
      </c>
      <c r="H791" s="2">
        <f>data_BH_AER2019!B790</f>
        <v>80.643000000000001</v>
      </c>
      <c r="I791" s="2">
        <f t="shared" si="56"/>
        <v>2419.29</v>
      </c>
      <c r="J791">
        <f t="shared" si="55"/>
        <v>-0.93678048339178566</v>
      </c>
    </row>
    <row r="792" spans="1:10" ht="15">
      <c r="A792" s="1">
        <v>45170</v>
      </c>
      <c r="B792">
        <v>765.34299999999996</v>
      </c>
      <c r="C792">
        <v>4018.1175560000001</v>
      </c>
      <c r="D792" s="82">
        <v>1622.9670000000001</v>
      </c>
      <c r="E792" s="10">
        <f t="shared" si="50"/>
        <v>2.475785124404871</v>
      </c>
      <c r="G792">
        <f t="shared" si="54"/>
        <v>1894.8248144673971</v>
      </c>
      <c r="H792" s="2">
        <f>data_BH_AER2019!B791</f>
        <v>81.498999999999995</v>
      </c>
      <c r="I792" s="2">
        <f t="shared" si="56"/>
        <v>2444.9699999999998</v>
      </c>
      <c r="J792">
        <f t="shared" si="55"/>
        <v>-1.5856380527276481</v>
      </c>
    </row>
    <row r="793" spans="1:10" ht="15">
      <c r="A793" s="1">
        <v>45200</v>
      </c>
      <c r="B793">
        <v>773.16700000000003</v>
      </c>
      <c r="C793">
        <v>3981.783101</v>
      </c>
      <c r="D793" s="82">
        <v>1613.836</v>
      </c>
      <c r="E793" s="10">
        <f t="shared" si="50"/>
        <v>2.4672786460334257</v>
      </c>
      <c r="G793">
        <f t="shared" si="54"/>
        <v>1907.6184289177259</v>
      </c>
      <c r="H793" s="2">
        <f>data_BH_AER2019!B792</f>
        <v>81.73</v>
      </c>
      <c r="I793" s="2">
        <f t="shared" si="56"/>
        <v>2451.9</v>
      </c>
      <c r="J793">
        <f t="shared" si="55"/>
        <v>0.52326263513780269</v>
      </c>
    </row>
    <row r="794" spans="1:10" ht="15">
      <c r="A794" s="1">
        <v>45231</v>
      </c>
      <c r="B794">
        <v>801.25099999999998</v>
      </c>
      <c r="C794">
        <v>3979.2156070000001</v>
      </c>
      <c r="D794" s="82">
        <v>1622.6220000000001</v>
      </c>
      <c r="E794" s="10">
        <f t="shared" si="50"/>
        <v>2.4523367777584673</v>
      </c>
      <c r="G794">
        <f t="shared" si="54"/>
        <v>1964.9372955157496</v>
      </c>
      <c r="H794" s="2">
        <f>data_BH_AER2019!B793</f>
        <v>82.495000000000005</v>
      </c>
      <c r="I794" s="2">
        <f t="shared" si="56"/>
        <v>2474.8500000000004</v>
      </c>
      <c r="J794">
        <f t="shared" si="55"/>
        <v>2.3377326399128742</v>
      </c>
    </row>
    <row r="795" spans="1:10" ht="15">
      <c r="A795" s="1">
        <v>45261</v>
      </c>
      <c r="B795">
        <v>785.45299999999997</v>
      </c>
      <c r="C795">
        <v>3967.0298750000002</v>
      </c>
      <c r="D795" s="82">
        <v>1605.5129999999999</v>
      </c>
      <c r="E795" s="10">
        <f t="shared" si="50"/>
        <v>2.4708799461605109</v>
      </c>
      <c r="G795">
        <f t="shared" si="54"/>
        <v>1940.7600663516116</v>
      </c>
      <c r="H795" s="2">
        <f>data_BH_AER2019!B794</f>
        <v>82.879000000000005</v>
      </c>
      <c r="I795" s="2">
        <f t="shared" si="56"/>
        <v>2486.3700000000003</v>
      </c>
      <c r="J795">
        <f t="shared" si="55"/>
        <v>-0.97691695109352061</v>
      </c>
    </row>
    <row r="796" spans="1:10" ht="15">
      <c r="A796" s="1">
        <v>45292</v>
      </c>
      <c r="B796">
        <v>779.31399999999996</v>
      </c>
      <c r="C796">
        <v>3974.5880579999998</v>
      </c>
      <c r="D796" s="82">
        <v>1588.923</v>
      </c>
      <c r="E796" s="10">
        <f t="shared" si="50"/>
        <v>2.5014352854103059</v>
      </c>
      <c r="G796">
        <f t="shared" si="54"/>
        <v>1949.403538014247</v>
      </c>
      <c r="H796" s="2">
        <f>data_BH_AER2019!B795</f>
        <v>81.665999999999997</v>
      </c>
      <c r="I796" s="2">
        <f t="shared" si="56"/>
        <v>2449.98</v>
      </c>
      <c r="J796">
        <f t="shared" si="55"/>
        <v>0.34763416798929442</v>
      </c>
    </row>
    <row r="797" spans="1:10" ht="15">
      <c r="A797" s="1">
        <v>45323</v>
      </c>
      <c r="B797">
        <v>807.41700000000003</v>
      </c>
      <c r="C797">
        <v>3965.179204</v>
      </c>
      <c r="D797" s="82">
        <v>1588.585</v>
      </c>
      <c r="E797" s="10">
        <f t="shared" si="50"/>
        <v>2.4960447215603825</v>
      </c>
      <c r="G797">
        <f t="shared" si="54"/>
        <v>2015.3489409481194</v>
      </c>
      <c r="H797" s="2">
        <f>data_BH_AER2019!B796</f>
        <v>82.218999999999994</v>
      </c>
      <c r="I797" s="2">
        <f t="shared" si="56"/>
        <v>2466.5699999999997</v>
      </c>
      <c r="J797">
        <f t="shared" si="55"/>
        <v>2.6916710721668093</v>
      </c>
    </row>
    <row r="798" spans="1:10">
      <c r="A798" s="1"/>
      <c r="D798" s="82"/>
    </row>
    <row r="799" spans="1:10">
      <c r="A799" s="1"/>
      <c r="D799" s="82"/>
    </row>
    <row r="800" spans="1:10">
      <c r="A800" s="1"/>
      <c r="D800" s="82"/>
    </row>
    <row r="1048555" spans="2:2">
      <c r="B1048555" t="s">
        <v>71</v>
      </c>
    </row>
  </sheetData>
  <phoneticPr fontId="26" type="noConversion"/>
  <hyperlinks>
    <hyperlink ref="B2" r:id="rId1" xr:uid="{00000000-0004-0000-0100-000000000000}"/>
    <hyperlink ref="D2" r:id="rId2" xr:uid="{00000000-0004-0000-0100-000001000000}"/>
    <hyperlink ref="C2" r:id="rId3" xr:uid="{00000000-0004-0000-0100-000002000000}"/>
    <hyperlink ref="C3" r:id="rId4" display="https://www.eia.gov/international/data/world/featured-view/3?pd=5&amp;p=00000000000000000000000000000000000004&amp;u=0&amp;f=M&amp;v=mapbubble&amp;a=-&amp;i=none&amp;vo=value&amp;t=C&amp;g=0000000000000000000000000000000000o&amp;l=170-0268001c153kg614808a24sg40e10000gig006g0001o00g2gg&amp;l=171-00280008013kg614808024k000e00000gg8004g0001o00g&amp;s=315532800000&amp;e=1682899200000&amp;" xr:uid="{18536B3C-7388-DB46-9588-48389BF63EE5}"/>
  </hyperlinks>
  <pageMargins left="0.7" right="0.7" top="0.75" bottom="0.75" header="0.3" footer="0.3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99"/>
  <sheetViews>
    <sheetView workbookViewId="0">
      <pane xSplit="1" ySplit="1" topLeftCell="B776" activePane="bottomRight" state="frozen"/>
      <selection pane="topRight" activeCell="B1" sqref="B1"/>
      <selection pane="bottomLeft" activeCell="A2" sqref="A2"/>
      <selection pane="bottomRight" activeCell="A798" sqref="A798:XFD799"/>
    </sheetView>
  </sheetViews>
  <sheetFormatPr baseColWidth="10" defaultColWidth="8.83203125" defaultRowHeight="14"/>
  <cols>
    <col min="1" max="1" width="13.5" customWidth="1"/>
    <col min="2" max="2" width="31.1640625" customWidth="1"/>
    <col min="3" max="3" width="24.5" customWidth="1"/>
    <col min="4" max="4" width="20.83203125" customWidth="1"/>
    <col min="5" max="5" width="19.83203125" customWidth="1"/>
    <col min="6" max="6" width="12.6640625" customWidth="1"/>
  </cols>
  <sheetData>
    <row r="1" spans="1:6">
      <c r="B1" s="5" t="s">
        <v>22</v>
      </c>
      <c r="C1" s="5" t="s">
        <v>6</v>
      </c>
      <c r="D1" s="5" t="s">
        <v>12</v>
      </c>
      <c r="E1" s="5" t="s">
        <v>21</v>
      </c>
      <c r="F1" s="5" t="s">
        <v>7</v>
      </c>
    </row>
    <row r="2" spans="1:6" ht="45.75" customHeight="1">
      <c r="A2" s="7" t="s">
        <v>10</v>
      </c>
      <c r="B2" s="17" t="s">
        <v>19</v>
      </c>
      <c r="C2" s="18" t="s">
        <v>20</v>
      </c>
      <c r="D2" s="14" t="s">
        <v>17</v>
      </c>
      <c r="E2" s="6"/>
      <c r="F2" s="6"/>
    </row>
    <row r="3" spans="1:6">
      <c r="A3" s="1">
        <v>21186</v>
      </c>
      <c r="B3">
        <v>3.07</v>
      </c>
      <c r="D3" s="16">
        <v>28.64</v>
      </c>
      <c r="E3">
        <f>100*B3/D3</f>
        <v>10.71927374301676</v>
      </c>
      <c r="F3">
        <v>1</v>
      </c>
    </row>
    <row r="4" spans="1:6">
      <c r="A4" s="1">
        <v>21217</v>
      </c>
      <c r="B4">
        <v>3.07</v>
      </c>
      <c r="D4" s="16">
        <v>28.7</v>
      </c>
      <c r="E4">
        <f t="shared" ref="E4:E67" si="0">100*B4/D4</f>
        <v>10.696864111498257</v>
      </c>
      <c r="F4">
        <v>1</v>
      </c>
    </row>
    <row r="5" spans="1:6">
      <c r="A5" s="1">
        <v>21245</v>
      </c>
      <c r="B5">
        <v>3.07</v>
      </c>
      <c r="D5" s="16">
        <v>28.87</v>
      </c>
      <c r="E5">
        <f t="shared" si="0"/>
        <v>10.633875995843436</v>
      </c>
      <c r="F5">
        <v>1</v>
      </c>
    </row>
    <row r="6" spans="1:6">
      <c r="A6" s="1">
        <v>21276</v>
      </c>
      <c r="B6">
        <v>3.07</v>
      </c>
      <c r="D6" s="16">
        <v>28.94</v>
      </c>
      <c r="E6">
        <f t="shared" si="0"/>
        <v>10.608154803040774</v>
      </c>
      <c r="F6">
        <v>1</v>
      </c>
    </row>
    <row r="7" spans="1:6">
      <c r="A7" s="1">
        <v>21306</v>
      </c>
      <c r="B7">
        <v>3.07</v>
      </c>
      <c r="D7" s="16">
        <v>28.94</v>
      </c>
      <c r="E7">
        <f t="shared" si="0"/>
        <v>10.608154803040774</v>
      </c>
      <c r="F7">
        <v>1</v>
      </c>
    </row>
    <row r="8" spans="1:6">
      <c r="A8" s="1">
        <v>21337</v>
      </c>
      <c r="B8">
        <v>3.07</v>
      </c>
      <c r="D8" s="16">
        <v>28.91</v>
      </c>
      <c r="E8">
        <f t="shared" si="0"/>
        <v>10.619162919405051</v>
      </c>
      <c r="F8">
        <v>1</v>
      </c>
    </row>
    <row r="9" spans="1:6">
      <c r="A9" s="1">
        <v>21367</v>
      </c>
      <c r="B9">
        <v>3.07</v>
      </c>
      <c r="D9" s="16">
        <v>28.89</v>
      </c>
      <c r="E9">
        <f t="shared" si="0"/>
        <v>10.626514364832122</v>
      </c>
      <c r="F9">
        <v>1</v>
      </c>
    </row>
    <row r="10" spans="1:6">
      <c r="A10" s="1">
        <v>21398</v>
      </c>
      <c r="B10">
        <v>3.07</v>
      </c>
      <c r="D10" s="16">
        <v>28.94</v>
      </c>
      <c r="E10">
        <f t="shared" si="0"/>
        <v>10.608154803040774</v>
      </c>
      <c r="F10">
        <v>1</v>
      </c>
    </row>
    <row r="11" spans="1:6">
      <c r="A11" s="1">
        <v>21429</v>
      </c>
      <c r="B11">
        <v>3.07</v>
      </c>
      <c r="D11" s="16">
        <v>28.91</v>
      </c>
      <c r="E11">
        <f t="shared" si="0"/>
        <v>10.619162919405051</v>
      </c>
      <c r="F11">
        <v>1</v>
      </c>
    </row>
    <row r="12" spans="1:6">
      <c r="A12" s="1">
        <v>21459</v>
      </c>
      <c r="B12">
        <v>3.07</v>
      </c>
      <c r="D12" s="16">
        <v>28.91</v>
      </c>
      <c r="E12">
        <f t="shared" si="0"/>
        <v>10.619162919405051</v>
      </c>
      <c r="F12">
        <v>1</v>
      </c>
    </row>
    <row r="13" spans="1:6">
      <c r="A13" s="1">
        <v>21490</v>
      </c>
      <c r="B13">
        <v>3</v>
      </c>
      <c r="D13" s="16">
        <v>28.95</v>
      </c>
      <c r="E13">
        <f t="shared" si="0"/>
        <v>10.362694300518134</v>
      </c>
      <c r="F13">
        <v>1</v>
      </c>
    </row>
    <row r="14" spans="1:6">
      <c r="A14" s="1">
        <v>21520</v>
      </c>
      <c r="B14">
        <v>3</v>
      </c>
      <c r="D14" s="16">
        <v>28.97</v>
      </c>
      <c r="E14">
        <f t="shared" si="0"/>
        <v>10.355540214014498</v>
      </c>
      <c r="F14">
        <v>1</v>
      </c>
    </row>
    <row r="15" spans="1:6">
      <c r="A15" s="1">
        <v>21551</v>
      </c>
      <c r="B15">
        <v>3</v>
      </c>
      <c r="D15" s="16">
        <v>29.01</v>
      </c>
      <c r="E15">
        <f t="shared" si="0"/>
        <v>10.341261633919338</v>
      </c>
      <c r="F15">
        <v>1</v>
      </c>
    </row>
    <row r="16" spans="1:6">
      <c r="A16" s="1">
        <v>21582</v>
      </c>
      <c r="B16">
        <v>3</v>
      </c>
      <c r="D16" s="16">
        <v>29</v>
      </c>
      <c r="E16">
        <f t="shared" si="0"/>
        <v>10.344827586206897</v>
      </c>
      <c r="F16">
        <v>1</v>
      </c>
    </row>
    <row r="17" spans="1:6">
      <c r="A17" s="1">
        <v>21610</v>
      </c>
      <c r="B17">
        <v>2.97</v>
      </c>
      <c r="D17" s="16">
        <v>28.97</v>
      </c>
      <c r="E17">
        <f t="shared" si="0"/>
        <v>10.251984811874353</v>
      </c>
      <c r="F17">
        <v>1</v>
      </c>
    </row>
    <row r="18" spans="1:6">
      <c r="A18" s="1">
        <v>21641</v>
      </c>
      <c r="B18">
        <v>2.97</v>
      </c>
      <c r="D18" s="16">
        <v>28.98</v>
      </c>
      <c r="E18">
        <f t="shared" si="0"/>
        <v>10.248447204968944</v>
      </c>
      <c r="F18">
        <v>1</v>
      </c>
    </row>
    <row r="19" spans="1:6">
      <c r="A19" s="1">
        <v>21671</v>
      </c>
      <c r="B19">
        <v>2.97</v>
      </c>
      <c r="D19" s="16">
        <v>29.04</v>
      </c>
      <c r="E19">
        <f t="shared" si="0"/>
        <v>10.227272727272728</v>
      </c>
      <c r="F19">
        <v>1</v>
      </c>
    </row>
    <row r="20" spans="1:6">
      <c r="A20" s="1">
        <v>21702</v>
      </c>
      <c r="B20">
        <v>2.97</v>
      </c>
      <c r="D20" s="16">
        <v>29.11</v>
      </c>
      <c r="E20">
        <f t="shared" si="0"/>
        <v>10.202679491583648</v>
      </c>
      <c r="F20">
        <v>1</v>
      </c>
    </row>
    <row r="21" spans="1:6">
      <c r="A21" s="1">
        <v>21732</v>
      </c>
      <c r="B21">
        <v>2.97</v>
      </c>
      <c r="D21" s="16">
        <v>29.15</v>
      </c>
      <c r="E21">
        <f t="shared" si="0"/>
        <v>10.188679245283019</v>
      </c>
      <c r="F21">
        <v>1</v>
      </c>
    </row>
    <row r="22" spans="1:6">
      <c r="A22" s="1">
        <v>21763</v>
      </c>
      <c r="B22">
        <v>2.97</v>
      </c>
      <c r="D22" s="16">
        <v>29.18</v>
      </c>
      <c r="E22">
        <f t="shared" si="0"/>
        <v>10.178204249485949</v>
      </c>
      <c r="F22">
        <v>1</v>
      </c>
    </row>
    <row r="23" spans="1:6">
      <c r="A23" s="1">
        <v>21794</v>
      </c>
      <c r="B23">
        <v>2.97</v>
      </c>
      <c r="D23" s="16">
        <v>29.25</v>
      </c>
      <c r="E23">
        <f t="shared" si="0"/>
        <v>10.153846153846153</v>
      </c>
      <c r="F23">
        <v>1</v>
      </c>
    </row>
    <row r="24" spans="1:6">
      <c r="A24" s="1">
        <v>21824</v>
      </c>
      <c r="B24">
        <v>2.97</v>
      </c>
      <c r="D24" s="16">
        <v>29.35</v>
      </c>
      <c r="E24">
        <f t="shared" si="0"/>
        <v>10.119250425894379</v>
      </c>
      <c r="F24">
        <v>1</v>
      </c>
    </row>
    <row r="25" spans="1:6">
      <c r="A25" s="1">
        <v>21855</v>
      </c>
      <c r="B25">
        <v>2.97</v>
      </c>
      <c r="D25" s="16">
        <v>29.35</v>
      </c>
      <c r="E25">
        <f t="shared" si="0"/>
        <v>10.119250425894379</v>
      </c>
      <c r="F25">
        <v>1</v>
      </c>
    </row>
    <row r="26" spans="1:6">
      <c r="A26" s="1">
        <v>21885</v>
      </c>
      <c r="B26">
        <v>2.97</v>
      </c>
      <c r="D26" s="16">
        <v>29.41</v>
      </c>
      <c r="E26">
        <f t="shared" si="0"/>
        <v>10.09860591635498</v>
      </c>
      <c r="F26">
        <v>1</v>
      </c>
    </row>
    <row r="27" spans="1:6">
      <c r="A27" s="1">
        <v>21916</v>
      </c>
      <c r="B27">
        <v>2.97</v>
      </c>
      <c r="D27" s="16">
        <v>29.37</v>
      </c>
      <c r="E27">
        <f t="shared" si="0"/>
        <v>10.112359550561797</v>
      </c>
      <c r="F27">
        <v>1</v>
      </c>
    </row>
    <row r="28" spans="1:6">
      <c r="A28" s="1">
        <v>21947</v>
      </c>
      <c r="B28">
        <v>2.97</v>
      </c>
      <c r="D28" s="16">
        <v>29.41</v>
      </c>
      <c r="E28">
        <f t="shared" si="0"/>
        <v>10.09860591635498</v>
      </c>
      <c r="F28">
        <v>1</v>
      </c>
    </row>
    <row r="29" spans="1:6">
      <c r="A29" s="1">
        <v>21976</v>
      </c>
      <c r="B29">
        <v>2.97</v>
      </c>
      <c r="D29" s="16">
        <v>29.41</v>
      </c>
      <c r="E29">
        <f t="shared" si="0"/>
        <v>10.09860591635498</v>
      </c>
      <c r="F29">
        <v>1</v>
      </c>
    </row>
    <row r="30" spans="1:6">
      <c r="A30" s="1">
        <v>22007</v>
      </c>
      <c r="B30">
        <v>2.97</v>
      </c>
      <c r="D30" s="16">
        <v>29.54</v>
      </c>
      <c r="E30">
        <f t="shared" si="0"/>
        <v>10.05416384563304</v>
      </c>
      <c r="F30">
        <v>1</v>
      </c>
    </row>
    <row r="31" spans="1:6">
      <c r="A31" s="1">
        <v>22037</v>
      </c>
      <c r="B31">
        <v>2.97</v>
      </c>
      <c r="D31" s="16">
        <v>29.57</v>
      </c>
      <c r="E31">
        <f t="shared" si="0"/>
        <v>10.043963476496449</v>
      </c>
      <c r="F31">
        <v>1</v>
      </c>
    </row>
    <row r="32" spans="1:6">
      <c r="A32" s="1">
        <v>22068</v>
      </c>
      <c r="B32">
        <v>2.97</v>
      </c>
      <c r="D32" s="16">
        <v>29.61</v>
      </c>
      <c r="E32">
        <f t="shared" si="0"/>
        <v>10.030395136778116</v>
      </c>
      <c r="F32">
        <v>1</v>
      </c>
    </row>
    <row r="33" spans="1:6">
      <c r="A33" s="1">
        <v>22098</v>
      </c>
      <c r="B33">
        <v>2.97</v>
      </c>
      <c r="D33" s="16">
        <v>29.55</v>
      </c>
      <c r="E33">
        <f t="shared" si="0"/>
        <v>10.050761421319796</v>
      </c>
      <c r="F33">
        <v>1</v>
      </c>
    </row>
    <row r="34" spans="1:6">
      <c r="A34" s="1">
        <v>22129</v>
      </c>
      <c r="B34">
        <v>2.97</v>
      </c>
      <c r="D34" s="16">
        <v>29.61</v>
      </c>
      <c r="E34">
        <f t="shared" si="0"/>
        <v>10.030395136778116</v>
      </c>
      <c r="F34">
        <v>1</v>
      </c>
    </row>
    <row r="35" spans="1:6">
      <c r="A35" s="1">
        <v>22160</v>
      </c>
      <c r="B35">
        <v>2.97</v>
      </c>
      <c r="D35" s="16">
        <v>29.61</v>
      </c>
      <c r="E35">
        <f t="shared" si="0"/>
        <v>10.030395136778116</v>
      </c>
      <c r="F35">
        <v>1</v>
      </c>
    </row>
    <row r="36" spans="1:6">
      <c r="A36" s="1">
        <v>22190</v>
      </c>
      <c r="B36">
        <v>2.97</v>
      </c>
      <c r="D36" s="16">
        <v>29.75</v>
      </c>
      <c r="E36">
        <f t="shared" si="0"/>
        <v>9.9831932773109244</v>
      </c>
      <c r="F36">
        <v>1</v>
      </c>
    </row>
    <row r="37" spans="1:6">
      <c r="A37" s="1">
        <v>22221</v>
      </c>
      <c r="B37">
        <v>2.97</v>
      </c>
      <c r="D37" s="16">
        <v>29.78</v>
      </c>
      <c r="E37">
        <f t="shared" si="0"/>
        <v>9.9731363331094691</v>
      </c>
      <c r="F37">
        <v>1</v>
      </c>
    </row>
    <row r="38" spans="1:6">
      <c r="A38" s="1">
        <v>22251</v>
      </c>
      <c r="B38">
        <v>2.97</v>
      </c>
      <c r="D38" s="16">
        <v>29.81</v>
      </c>
      <c r="E38">
        <f t="shared" si="0"/>
        <v>9.9630996309963109</v>
      </c>
      <c r="F38">
        <v>1</v>
      </c>
    </row>
    <row r="39" spans="1:6">
      <c r="A39" s="1">
        <v>22282</v>
      </c>
      <c r="B39">
        <v>2.97</v>
      </c>
      <c r="D39" s="16">
        <v>29.84</v>
      </c>
      <c r="E39">
        <f t="shared" si="0"/>
        <v>9.9530831099195716</v>
      </c>
      <c r="F39">
        <v>1</v>
      </c>
    </row>
    <row r="40" spans="1:6">
      <c r="A40" s="1">
        <v>22313</v>
      </c>
      <c r="B40">
        <v>2.97</v>
      </c>
      <c r="D40" s="16">
        <v>29.84</v>
      </c>
      <c r="E40">
        <f t="shared" si="0"/>
        <v>9.9530831099195716</v>
      </c>
      <c r="F40">
        <v>1</v>
      </c>
    </row>
    <row r="41" spans="1:6">
      <c r="A41" s="1">
        <v>22341</v>
      </c>
      <c r="B41">
        <v>2.97</v>
      </c>
      <c r="D41" s="16">
        <v>29.84</v>
      </c>
      <c r="E41">
        <f t="shared" si="0"/>
        <v>9.9530831099195716</v>
      </c>
      <c r="F41">
        <v>1</v>
      </c>
    </row>
    <row r="42" spans="1:6">
      <c r="A42" s="1">
        <v>22372</v>
      </c>
      <c r="B42">
        <v>2.97</v>
      </c>
      <c r="D42" s="16">
        <v>29.81</v>
      </c>
      <c r="E42">
        <f t="shared" si="0"/>
        <v>9.9630996309963109</v>
      </c>
      <c r="F42">
        <v>1</v>
      </c>
    </row>
    <row r="43" spans="1:6">
      <c r="A43" s="1">
        <v>22402</v>
      </c>
      <c r="B43">
        <v>2.97</v>
      </c>
      <c r="D43" s="16">
        <v>29.84</v>
      </c>
      <c r="E43">
        <f t="shared" si="0"/>
        <v>9.9530831099195716</v>
      </c>
      <c r="F43">
        <v>1</v>
      </c>
    </row>
    <row r="44" spans="1:6">
      <c r="A44" s="1">
        <v>22433</v>
      </c>
      <c r="B44">
        <v>2.97</v>
      </c>
      <c r="D44" s="16">
        <v>29.84</v>
      </c>
      <c r="E44">
        <f t="shared" si="0"/>
        <v>9.9530831099195716</v>
      </c>
      <c r="F44">
        <v>1</v>
      </c>
    </row>
    <row r="45" spans="1:6">
      <c r="A45" s="1">
        <v>22463</v>
      </c>
      <c r="B45">
        <v>2.97</v>
      </c>
      <c r="D45" s="16">
        <v>29.92</v>
      </c>
      <c r="E45">
        <f t="shared" si="0"/>
        <v>9.9264705882352935</v>
      </c>
      <c r="F45">
        <v>1</v>
      </c>
    </row>
    <row r="46" spans="1:6">
      <c r="A46" s="1">
        <v>22494</v>
      </c>
      <c r="B46">
        <v>2.97</v>
      </c>
      <c r="D46" s="16">
        <v>29.94</v>
      </c>
      <c r="E46">
        <f t="shared" si="0"/>
        <v>9.9198396793587165</v>
      </c>
      <c r="F46">
        <v>1</v>
      </c>
    </row>
    <row r="47" spans="1:6">
      <c r="A47" s="1">
        <v>22525</v>
      </c>
      <c r="B47">
        <v>2.97</v>
      </c>
      <c r="D47" s="16">
        <v>29.98</v>
      </c>
      <c r="E47">
        <f t="shared" si="0"/>
        <v>9.9066044029352902</v>
      </c>
      <c r="F47">
        <v>1</v>
      </c>
    </row>
    <row r="48" spans="1:6">
      <c r="A48" s="1">
        <v>22555</v>
      </c>
      <c r="B48">
        <v>2.97</v>
      </c>
      <c r="D48" s="16">
        <v>29.98</v>
      </c>
      <c r="E48">
        <f t="shared" si="0"/>
        <v>9.9066044029352902</v>
      </c>
      <c r="F48">
        <v>1</v>
      </c>
    </row>
    <row r="49" spans="1:6">
      <c r="A49" s="1">
        <v>22586</v>
      </c>
      <c r="B49">
        <v>2.97</v>
      </c>
      <c r="D49" s="16">
        <v>29.98</v>
      </c>
      <c r="E49">
        <f t="shared" si="0"/>
        <v>9.9066044029352902</v>
      </c>
      <c r="F49">
        <v>1</v>
      </c>
    </row>
    <row r="50" spans="1:6">
      <c r="A50" s="1">
        <v>22616</v>
      </c>
      <c r="B50">
        <v>2.97</v>
      </c>
      <c r="D50" s="16">
        <v>30.01</v>
      </c>
      <c r="E50">
        <f t="shared" si="0"/>
        <v>9.8967010996334555</v>
      </c>
      <c r="F50">
        <v>1</v>
      </c>
    </row>
    <row r="51" spans="1:6">
      <c r="A51" s="1">
        <v>22647</v>
      </c>
      <c r="B51">
        <v>2.97</v>
      </c>
      <c r="D51" s="16">
        <v>30.04</v>
      </c>
      <c r="E51">
        <f t="shared" si="0"/>
        <v>9.8868175765645816</v>
      </c>
      <c r="F51">
        <v>1</v>
      </c>
    </row>
    <row r="52" spans="1:6">
      <c r="A52" s="1">
        <v>22678</v>
      </c>
      <c r="B52">
        <v>2.97</v>
      </c>
      <c r="D52" s="16">
        <v>30.11</v>
      </c>
      <c r="E52">
        <f t="shared" si="0"/>
        <v>9.8638326137495849</v>
      </c>
      <c r="F52">
        <v>1</v>
      </c>
    </row>
    <row r="53" spans="1:6">
      <c r="A53" s="1">
        <v>22706</v>
      </c>
      <c r="B53">
        <v>2.97</v>
      </c>
      <c r="D53" s="16">
        <v>30.17</v>
      </c>
      <c r="E53">
        <f t="shared" si="0"/>
        <v>9.8442161087172675</v>
      </c>
      <c r="F53">
        <v>1</v>
      </c>
    </row>
    <row r="54" spans="1:6">
      <c r="A54" s="1">
        <v>22737</v>
      </c>
      <c r="B54">
        <v>2.97</v>
      </c>
      <c r="D54" s="16">
        <v>30.21</v>
      </c>
      <c r="E54">
        <f t="shared" si="0"/>
        <v>9.8311817279046672</v>
      </c>
      <c r="F54">
        <v>1</v>
      </c>
    </row>
    <row r="55" spans="1:6">
      <c r="A55" s="1">
        <v>22767</v>
      </c>
      <c r="B55">
        <v>2.97</v>
      </c>
      <c r="D55" s="16">
        <v>30.24</v>
      </c>
      <c r="E55">
        <f t="shared" si="0"/>
        <v>9.8214285714285712</v>
      </c>
      <c r="F55">
        <v>1</v>
      </c>
    </row>
    <row r="56" spans="1:6">
      <c r="A56" s="1">
        <v>22798</v>
      </c>
      <c r="B56">
        <v>2.97</v>
      </c>
      <c r="D56" s="16">
        <v>30.21</v>
      </c>
      <c r="E56">
        <f t="shared" si="0"/>
        <v>9.8311817279046672</v>
      </c>
      <c r="F56">
        <v>1</v>
      </c>
    </row>
    <row r="57" spans="1:6">
      <c r="A57" s="1">
        <v>22828</v>
      </c>
      <c r="B57">
        <v>2.97</v>
      </c>
      <c r="D57" s="16">
        <v>30.22</v>
      </c>
      <c r="E57">
        <f t="shared" si="0"/>
        <v>9.8279285241561887</v>
      </c>
      <c r="F57">
        <v>1</v>
      </c>
    </row>
    <row r="58" spans="1:6">
      <c r="A58" s="1">
        <v>22859</v>
      </c>
      <c r="B58">
        <v>2.97</v>
      </c>
      <c r="D58" s="16">
        <v>30.28</v>
      </c>
      <c r="E58">
        <f t="shared" si="0"/>
        <v>9.8084544253632764</v>
      </c>
      <c r="F58">
        <v>1</v>
      </c>
    </row>
    <row r="59" spans="1:6">
      <c r="A59" s="1">
        <v>22890</v>
      </c>
      <c r="B59">
        <v>2.97</v>
      </c>
      <c r="D59" s="16">
        <v>30.42</v>
      </c>
      <c r="E59">
        <f t="shared" si="0"/>
        <v>9.7633136094674544</v>
      </c>
      <c r="F59">
        <v>1</v>
      </c>
    </row>
    <row r="60" spans="1:6">
      <c r="A60" s="1">
        <v>22920</v>
      </c>
      <c r="B60">
        <v>2.97</v>
      </c>
      <c r="D60" s="16">
        <v>30.38</v>
      </c>
      <c r="E60">
        <f t="shared" si="0"/>
        <v>9.7761685319289011</v>
      </c>
      <c r="F60">
        <v>1</v>
      </c>
    </row>
    <row r="61" spans="1:6">
      <c r="A61" s="1">
        <v>22951</v>
      </c>
      <c r="B61">
        <v>2.97</v>
      </c>
      <c r="D61" s="16">
        <v>30.38</v>
      </c>
      <c r="E61">
        <f t="shared" si="0"/>
        <v>9.7761685319289011</v>
      </c>
      <c r="F61">
        <v>1</v>
      </c>
    </row>
    <row r="62" spans="1:6">
      <c r="A62" s="1">
        <v>22981</v>
      </c>
      <c r="B62">
        <v>2.97</v>
      </c>
      <c r="D62" s="16">
        <v>30.38</v>
      </c>
      <c r="E62">
        <f t="shared" si="0"/>
        <v>9.7761685319289011</v>
      </c>
      <c r="F62">
        <v>1</v>
      </c>
    </row>
    <row r="63" spans="1:6">
      <c r="A63" s="1">
        <v>23012</v>
      </c>
      <c r="B63">
        <v>2.97</v>
      </c>
      <c r="D63" s="16">
        <v>30.44</v>
      </c>
      <c r="E63">
        <f t="shared" si="0"/>
        <v>9.7568988173455971</v>
      </c>
      <c r="F63">
        <v>1</v>
      </c>
    </row>
    <row r="64" spans="1:6">
      <c r="A64" s="1">
        <v>23043</v>
      </c>
      <c r="B64">
        <v>2.97</v>
      </c>
      <c r="D64" s="16">
        <v>30.48</v>
      </c>
      <c r="E64">
        <f t="shared" si="0"/>
        <v>9.7440944881889759</v>
      </c>
      <c r="F64">
        <v>1</v>
      </c>
    </row>
    <row r="65" spans="1:6">
      <c r="A65" s="1">
        <v>23071</v>
      </c>
      <c r="B65">
        <v>2.97</v>
      </c>
      <c r="D65" s="16">
        <v>30.51</v>
      </c>
      <c r="E65">
        <f t="shared" si="0"/>
        <v>9.7345132743362832</v>
      </c>
      <c r="F65">
        <v>1</v>
      </c>
    </row>
    <row r="66" spans="1:6">
      <c r="A66" s="1">
        <v>23102</v>
      </c>
      <c r="B66">
        <v>2.97</v>
      </c>
      <c r="D66" s="16">
        <v>30.48</v>
      </c>
      <c r="E66">
        <f t="shared" si="0"/>
        <v>9.7440944881889759</v>
      </c>
      <c r="F66">
        <v>1</v>
      </c>
    </row>
    <row r="67" spans="1:6">
      <c r="A67" s="1">
        <v>23132</v>
      </c>
      <c r="B67">
        <v>2.97</v>
      </c>
      <c r="D67" s="16">
        <v>30.51</v>
      </c>
      <c r="E67">
        <f t="shared" si="0"/>
        <v>9.7345132743362832</v>
      </c>
      <c r="F67">
        <v>1</v>
      </c>
    </row>
    <row r="68" spans="1:6">
      <c r="A68" s="1">
        <v>23163</v>
      </c>
      <c r="B68">
        <v>2.97</v>
      </c>
      <c r="D68" s="16">
        <v>30.61</v>
      </c>
      <c r="E68">
        <f t="shared" ref="E68:E131" si="1">100*B68/D68</f>
        <v>9.7027115321790269</v>
      </c>
      <c r="F68">
        <v>1</v>
      </c>
    </row>
    <row r="69" spans="1:6">
      <c r="A69" s="1">
        <v>23193</v>
      </c>
      <c r="B69">
        <v>2.97</v>
      </c>
      <c r="D69" s="16">
        <v>30.69</v>
      </c>
      <c r="E69">
        <f t="shared" si="1"/>
        <v>9.67741935483871</v>
      </c>
      <c r="F69">
        <v>1</v>
      </c>
    </row>
    <row r="70" spans="1:6">
      <c r="A70" s="1">
        <v>23224</v>
      </c>
      <c r="B70">
        <v>2.97</v>
      </c>
      <c r="D70" s="16">
        <v>30.75</v>
      </c>
      <c r="E70">
        <f t="shared" si="1"/>
        <v>9.6585365853658534</v>
      </c>
      <c r="F70">
        <v>1</v>
      </c>
    </row>
    <row r="71" spans="1:6">
      <c r="A71" s="1">
        <v>23255</v>
      </c>
      <c r="B71">
        <v>2.97</v>
      </c>
      <c r="D71" s="16">
        <v>30.72</v>
      </c>
      <c r="E71">
        <f t="shared" si="1"/>
        <v>9.66796875</v>
      </c>
      <c r="F71">
        <v>1</v>
      </c>
    </row>
    <row r="72" spans="1:6">
      <c r="A72" s="1">
        <v>23285</v>
      </c>
      <c r="B72">
        <v>2.97</v>
      </c>
      <c r="D72" s="16">
        <v>30.75</v>
      </c>
      <c r="E72">
        <f t="shared" si="1"/>
        <v>9.6585365853658534</v>
      </c>
      <c r="F72">
        <v>1</v>
      </c>
    </row>
    <row r="73" spans="1:6">
      <c r="A73" s="1">
        <v>23316</v>
      </c>
      <c r="B73">
        <v>2.97</v>
      </c>
      <c r="D73" s="16">
        <v>30.78</v>
      </c>
      <c r="E73">
        <f t="shared" si="1"/>
        <v>9.6491228070175428</v>
      </c>
      <c r="F73">
        <v>1</v>
      </c>
    </row>
    <row r="74" spans="1:6">
      <c r="A74" s="1">
        <v>23346</v>
      </c>
      <c r="B74">
        <v>2.97</v>
      </c>
      <c r="D74" s="16">
        <v>30.88</v>
      </c>
      <c r="E74">
        <f t="shared" si="1"/>
        <v>9.6178756476683933</v>
      </c>
      <c r="F74">
        <v>1</v>
      </c>
    </row>
    <row r="75" spans="1:6">
      <c r="A75" s="1">
        <v>23377</v>
      </c>
      <c r="B75">
        <v>2.97</v>
      </c>
      <c r="D75" s="16">
        <v>30.94</v>
      </c>
      <c r="E75">
        <f t="shared" si="1"/>
        <v>9.5992243051066577</v>
      </c>
      <c r="F75">
        <v>1</v>
      </c>
    </row>
    <row r="76" spans="1:6">
      <c r="A76" s="1">
        <v>23408</v>
      </c>
      <c r="B76">
        <v>2.97</v>
      </c>
      <c r="D76" s="16">
        <v>30.91</v>
      </c>
      <c r="E76">
        <f t="shared" si="1"/>
        <v>9.6085409252669045</v>
      </c>
      <c r="F76">
        <v>1</v>
      </c>
    </row>
    <row r="77" spans="1:6">
      <c r="A77" s="1">
        <v>23437</v>
      </c>
      <c r="B77">
        <v>2.97</v>
      </c>
      <c r="D77" s="16">
        <v>30.94</v>
      </c>
      <c r="E77">
        <f t="shared" si="1"/>
        <v>9.5992243051066577</v>
      </c>
      <c r="F77">
        <v>1</v>
      </c>
    </row>
    <row r="78" spans="1:6">
      <c r="A78" s="1">
        <v>23468</v>
      </c>
      <c r="B78">
        <v>2.97</v>
      </c>
      <c r="D78" s="16">
        <v>30.95</v>
      </c>
      <c r="E78">
        <f t="shared" si="1"/>
        <v>9.5961227786752836</v>
      </c>
      <c r="F78">
        <v>1</v>
      </c>
    </row>
    <row r="79" spans="1:6">
      <c r="A79" s="1">
        <v>23498</v>
      </c>
      <c r="B79">
        <v>2.97</v>
      </c>
      <c r="D79" s="16">
        <v>30.98</v>
      </c>
      <c r="E79">
        <f t="shared" si="1"/>
        <v>9.5868302130406704</v>
      </c>
      <c r="F79">
        <v>1</v>
      </c>
    </row>
    <row r="80" spans="1:6">
      <c r="A80" s="1">
        <v>23529</v>
      </c>
      <c r="B80">
        <v>2.97</v>
      </c>
      <c r="D80" s="16">
        <v>31.01</v>
      </c>
      <c r="E80">
        <f t="shared" si="1"/>
        <v>9.577555627217027</v>
      </c>
      <c r="F80">
        <v>1</v>
      </c>
    </row>
    <row r="81" spans="1:6">
      <c r="A81" s="1">
        <v>23559</v>
      </c>
      <c r="B81">
        <v>2.92</v>
      </c>
      <c r="D81" s="16">
        <v>31.02</v>
      </c>
      <c r="E81">
        <f t="shared" si="1"/>
        <v>9.4132817537072864</v>
      </c>
      <c r="F81">
        <v>1</v>
      </c>
    </row>
    <row r="82" spans="1:6">
      <c r="A82" s="1">
        <v>23590</v>
      </c>
      <c r="B82">
        <v>2.92</v>
      </c>
      <c r="D82" s="16">
        <v>31.05</v>
      </c>
      <c r="E82">
        <f t="shared" si="1"/>
        <v>9.4041867954911424</v>
      </c>
      <c r="F82">
        <v>1</v>
      </c>
    </row>
    <row r="83" spans="1:6">
      <c r="A83" s="1">
        <v>23621</v>
      </c>
      <c r="B83">
        <v>2.92</v>
      </c>
      <c r="D83" s="16">
        <v>31.08</v>
      </c>
      <c r="E83">
        <f t="shared" si="1"/>
        <v>9.3951093951093956</v>
      </c>
      <c r="F83">
        <v>1</v>
      </c>
    </row>
    <row r="84" spans="1:6">
      <c r="A84" s="1">
        <v>23651</v>
      </c>
      <c r="B84">
        <v>2.92</v>
      </c>
      <c r="D84" s="16">
        <v>31.12</v>
      </c>
      <c r="E84">
        <f t="shared" si="1"/>
        <v>9.3830334190231355</v>
      </c>
      <c r="F84">
        <v>1</v>
      </c>
    </row>
    <row r="85" spans="1:6">
      <c r="A85" s="1">
        <v>23682</v>
      </c>
      <c r="B85">
        <v>2.92</v>
      </c>
      <c r="D85" s="16">
        <v>31.21</v>
      </c>
      <c r="E85">
        <f t="shared" si="1"/>
        <v>9.355975648830503</v>
      </c>
      <c r="F85">
        <v>1</v>
      </c>
    </row>
    <row r="86" spans="1:6">
      <c r="A86" s="1">
        <v>23712</v>
      </c>
      <c r="B86">
        <v>2.92</v>
      </c>
      <c r="D86" s="16">
        <v>31.25</v>
      </c>
      <c r="E86">
        <f t="shared" si="1"/>
        <v>9.3439999999999994</v>
      </c>
      <c r="F86">
        <v>1</v>
      </c>
    </row>
    <row r="87" spans="1:6">
      <c r="A87" s="1">
        <v>23743</v>
      </c>
      <c r="B87">
        <v>2.92</v>
      </c>
      <c r="D87" s="16">
        <v>31.28</v>
      </c>
      <c r="E87">
        <f t="shared" si="1"/>
        <v>9.3350383631713552</v>
      </c>
      <c r="F87">
        <v>1</v>
      </c>
    </row>
    <row r="88" spans="1:6">
      <c r="A88" s="1">
        <v>23774</v>
      </c>
      <c r="B88">
        <v>2.92</v>
      </c>
      <c r="D88" s="16">
        <v>31.28</v>
      </c>
      <c r="E88">
        <f t="shared" si="1"/>
        <v>9.3350383631713552</v>
      </c>
      <c r="F88">
        <v>1</v>
      </c>
    </row>
    <row r="89" spans="1:6">
      <c r="A89" s="1">
        <v>23802</v>
      </c>
      <c r="B89">
        <v>2.92</v>
      </c>
      <c r="D89" s="16">
        <v>31.31</v>
      </c>
      <c r="E89">
        <f t="shared" si="1"/>
        <v>9.3260938997125518</v>
      </c>
      <c r="F89">
        <v>1</v>
      </c>
    </row>
    <row r="90" spans="1:6">
      <c r="A90" s="1">
        <v>23833</v>
      </c>
      <c r="B90">
        <v>2.92</v>
      </c>
      <c r="D90" s="16">
        <v>31.38</v>
      </c>
      <c r="E90">
        <f t="shared" si="1"/>
        <v>9.3052899936265145</v>
      </c>
      <c r="F90">
        <v>1</v>
      </c>
    </row>
    <row r="91" spans="1:6">
      <c r="A91" s="1">
        <v>23863</v>
      </c>
      <c r="B91">
        <v>2.92</v>
      </c>
      <c r="D91" s="16">
        <v>31.48</v>
      </c>
      <c r="E91">
        <f t="shared" si="1"/>
        <v>9.2757306226175356</v>
      </c>
      <c r="F91">
        <v>1</v>
      </c>
    </row>
    <row r="92" spans="1:6">
      <c r="A92" s="1">
        <v>23894</v>
      </c>
      <c r="B92">
        <v>2.92</v>
      </c>
      <c r="D92" s="16">
        <v>31.61</v>
      </c>
      <c r="E92">
        <f t="shared" si="1"/>
        <v>9.2375830433407149</v>
      </c>
      <c r="F92">
        <v>1</v>
      </c>
    </row>
    <row r="93" spans="1:6">
      <c r="A93" s="1">
        <v>23924</v>
      </c>
      <c r="B93">
        <v>2.92</v>
      </c>
      <c r="D93" s="16">
        <v>31.58</v>
      </c>
      <c r="E93">
        <f t="shared" si="1"/>
        <v>9.2463584547181767</v>
      </c>
      <c r="F93">
        <v>1</v>
      </c>
    </row>
    <row r="94" spans="1:6">
      <c r="A94" s="1">
        <v>23955</v>
      </c>
      <c r="B94">
        <v>2.92</v>
      </c>
      <c r="D94" s="16">
        <v>31.55</v>
      </c>
      <c r="E94">
        <f t="shared" si="1"/>
        <v>9.2551505546751187</v>
      </c>
      <c r="F94">
        <v>1</v>
      </c>
    </row>
    <row r="95" spans="1:6">
      <c r="A95" s="1">
        <v>23986</v>
      </c>
      <c r="B95">
        <v>2.92</v>
      </c>
      <c r="D95" s="16">
        <v>31.62</v>
      </c>
      <c r="E95">
        <f t="shared" si="1"/>
        <v>9.2346616065781149</v>
      </c>
      <c r="F95">
        <v>1</v>
      </c>
    </row>
    <row r="96" spans="1:6">
      <c r="A96" s="1">
        <v>24016</v>
      </c>
      <c r="B96">
        <v>2.92</v>
      </c>
      <c r="D96" s="16">
        <v>31.65</v>
      </c>
      <c r="E96">
        <f t="shared" si="1"/>
        <v>9.2259083728278046</v>
      </c>
      <c r="F96">
        <v>1</v>
      </c>
    </row>
    <row r="97" spans="1:6">
      <c r="A97" s="1">
        <v>24047</v>
      </c>
      <c r="B97">
        <v>2.92</v>
      </c>
      <c r="D97" s="16">
        <v>31.75</v>
      </c>
      <c r="E97">
        <f t="shared" si="1"/>
        <v>9.1968503937007871</v>
      </c>
      <c r="F97">
        <v>1</v>
      </c>
    </row>
    <row r="98" spans="1:6">
      <c r="A98" s="1">
        <v>24077</v>
      </c>
      <c r="B98">
        <v>2.92</v>
      </c>
      <c r="D98" s="16">
        <v>31.85</v>
      </c>
      <c r="E98">
        <f t="shared" si="1"/>
        <v>9.1679748822605962</v>
      </c>
      <c r="F98">
        <v>1</v>
      </c>
    </row>
    <row r="99" spans="1:6">
      <c r="A99" s="1">
        <v>24108</v>
      </c>
      <c r="B99">
        <v>2.92</v>
      </c>
      <c r="D99" s="16">
        <v>31.88</v>
      </c>
      <c r="E99">
        <f t="shared" si="1"/>
        <v>9.1593475533249684</v>
      </c>
      <c r="F99">
        <v>1</v>
      </c>
    </row>
    <row r="100" spans="1:6">
      <c r="A100" s="1">
        <v>24139</v>
      </c>
      <c r="B100">
        <v>2.92</v>
      </c>
      <c r="D100" s="16">
        <v>32.08</v>
      </c>
      <c r="E100">
        <f t="shared" si="1"/>
        <v>9.1022443890274314</v>
      </c>
      <c r="F100">
        <v>1</v>
      </c>
    </row>
    <row r="101" spans="1:6">
      <c r="A101" s="1">
        <v>24167</v>
      </c>
      <c r="B101">
        <v>2.92</v>
      </c>
      <c r="D101" s="16">
        <v>32.18</v>
      </c>
      <c r="E101">
        <f t="shared" si="1"/>
        <v>9.0739589807333747</v>
      </c>
      <c r="F101">
        <v>1</v>
      </c>
    </row>
    <row r="102" spans="1:6">
      <c r="A102" s="1">
        <v>24198</v>
      </c>
      <c r="B102">
        <v>2.92</v>
      </c>
      <c r="D102" s="16">
        <v>32.28</v>
      </c>
      <c r="E102">
        <f t="shared" si="1"/>
        <v>9.0458488228004956</v>
      </c>
      <c r="F102">
        <v>1</v>
      </c>
    </row>
    <row r="103" spans="1:6">
      <c r="A103" s="1">
        <v>24228</v>
      </c>
      <c r="B103">
        <v>2.92</v>
      </c>
      <c r="D103" s="16">
        <v>32.35</v>
      </c>
      <c r="E103">
        <f t="shared" si="1"/>
        <v>9.0262751159196295</v>
      </c>
      <c r="F103">
        <v>1</v>
      </c>
    </row>
    <row r="104" spans="1:6">
      <c r="A104" s="1">
        <v>24259</v>
      </c>
      <c r="B104">
        <v>2.92</v>
      </c>
      <c r="D104" s="16">
        <v>32.380000000000003</v>
      </c>
      <c r="E104">
        <f t="shared" si="1"/>
        <v>9.0179122915379857</v>
      </c>
      <c r="F104">
        <v>1</v>
      </c>
    </row>
    <row r="105" spans="1:6">
      <c r="A105" s="1">
        <v>24289</v>
      </c>
      <c r="B105">
        <v>2.92</v>
      </c>
      <c r="D105" s="16">
        <v>32.450000000000003</v>
      </c>
      <c r="E105">
        <f t="shared" si="1"/>
        <v>8.998459167950692</v>
      </c>
      <c r="F105">
        <v>1</v>
      </c>
    </row>
    <row r="106" spans="1:6">
      <c r="A106" s="1">
        <v>24320</v>
      </c>
      <c r="B106">
        <v>2.92</v>
      </c>
      <c r="D106" s="16">
        <v>32.65</v>
      </c>
      <c r="E106">
        <f t="shared" si="1"/>
        <v>8.9433384379785608</v>
      </c>
      <c r="F106">
        <v>1</v>
      </c>
    </row>
    <row r="107" spans="1:6">
      <c r="A107" s="1">
        <v>24351</v>
      </c>
      <c r="B107">
        <v>2.97</v>
      </c>
      <c r="D107" s="16">
        <v>32.75</v>
      </c>
      <c r="E107">
        <f t="shared" si="1"/>
        <v>9.0687022900763363</v>
      </c>
      <c r="F107">
        <v>1</v>
      </c>
    </row>
    <row r="108" spans="1:6">
      <c r="A108" s="1">
        <v>24381</v>
      </c>
      <c r="B108">
        <v>2.97</v>
      </c>
      <c r="D108" s="16">
        <v>32.85</v>
      </c>
      <c r="E108">
        <f t="shared" si="1"/>
        <v>9.0410958904109577</v>
      </c>
      <c r="F108">
        <v>1</v>
      </c>
    </row>
    <row r="109" spans="1:6">
      <c r="A109" s="1">
        <v>24412</v>
      </c>
      <c r="B109">
        <v>2.97</v>
      </c>
      <c r="D109" s="16">
        <v>32.880000000000003</v>
      </c>
      <c r="E109">
        <f t="shared" si="1"/>
        <v>9.0328467153284659</v>
      </c>
      <c r="F109">
        <v>1</v>
      </c>
    </row>
    <row r="110" spans="1:6">
      <c r="A110" s="1">
        <v>24442</v>
      </c>
      <c r="B110">
        <v>2.97</v>
      </c>
      <c r="D110" s="16">
        <v>32.92</v>
      </c>
      <c r="E110">
        <f t="shared" si="1"/>
        <v>9.0218712029161594</v>
      </c>
      <c r="F110">
        <v>1</v>
      </c>
    </row>
    <row r="111" spans="1:6">
      <c r="A111" s="1">
        <v>24473</v>
      </c>
      <c r="B111">
        <v>2.97</v>
      </c>
      <c r="D111" s="16">
        <v>32.9</v>
      </c>
      <c r="E111">
        <f t="shared" si="1"/>
        <v>9.0273556231003038</v>
      </c>
      <c r="F111">
        <v>1</v>
      </c>
    </row>
    <row r="112" spans="1:6">
      <c r="A112" s="1">
        <v>24504</v>
      </c>
      <c r="B112">
        <v>3</v>
      </c>
      <c r="D112" s="16">
        <v>33</v>
      </c>
      <c r="E112">
        <f t="shared" si="1"/>
        <v>9.0909090909090917</v>
      </c>
      <c r="F112">
        <v>1</v>
      </c>
    </row>
    <row r="113" spans="1:6">
      <c r="A113" s="1">
        <v>24532</v>
      </c>
      <c r="B113">
        <v>3</v>
      </c>
      <c r="D113" s="16">
        <v>33</v>
      </c>
      <c r="E113">
        <f t="shared" si="1"/>
        <v>9.0909090909090917</v>
      </c>
      <c r="F113">
        <v>1</v>
      </c>
    </row>
    <row r="114" spans="1:6">
      <c r="A114" s="1">
        <v>24563</v>
      </c>
      <c r="B114">
        <v>3</v>
      </c>
      <c r="D114" s="16">
        <v>33.1</v>
      </c>
      <c r="E114">
        <f t="shared" si="1"/>
        <v>9.0634441087613293</v>
      </c>
      <c r="F114">
        <v>1</v>
      </c>
    </row>
    <row r="115" spans="1:6">
      <c r="A115" s="1">
        <v>24593</v>
      </c>
      <c r="B115">
        <v>3</v>
      </c>
      <c r="D115" s="16">
        <v>33.1</v>
      </c>
      <c r="E115">
        <f t="shared" si="1"/>
        <v>9.0634441087613293</v>
      </c>
      <c r="F115">
        <v>1</v>
      </c>
    </row>
    <row r="116" spans="1:6">
      <c r="A116" s="1">
        <v>24624</v>
      </c>
      <c r="B116">
        <v>3</v>
      </c>
      <c r="D116" s="16">
        <v>33.299999999999997</v>
      </c>
      <c r="E116">
        <f t="shared" si="1"/>
        <v>9.0090090090090094</v>
      </c>
      <c r="F116">
        <v>1</v>
      </c>
    </row>
    <row r="117" spans="1:6">
      <c r="A117" s="1">
        <v>24654</v>
      </c>
      <c r="B117">
        <v>3</v>
      </c>
      <c r="D117" s="16">
        <v>33.4</v>
      </c>
      <c r="E117">
        <f t="shared" si="1"/>
        <v>8.9820359281437128</v>
      </c>
      <c r="F117">
        <v>1</v>
      </c>
    </row>
    <row r="118" spans="1:6">
      <c r="A118" s="1">
        <v>24685</v>
      </c>
      <c r="B118">
        <v>3.07</v>
      </c>
      <c r="D118" s="16">
        <v>33.5</v>
      </c>
      <c r="E118">
        <f t="shared" si="1"/>
        <v>9.1641791044776113</v>
      </c>
      <c r="F118">
        <v>1</v>
      </c>
    </row>
    <row r="119" spans="1:6">
      <c r="A119" s="1">
        <v>24716</v>
      </c>
      <c r="B119">
        <v>3.07</v>
      </c>
      <c r="D119" s="16">
        <v>33.6</v>
      </c>
      <c r="E119">
        <f t="shared" si="1"/>
        <v>9.136904761904761</v>
      </c>
      <c r="F119">
        <v>1</v>
      </c>
    </row>
    <row r="120" spans="1:6">
      <c r="A120" s="1">
        <v>24746</v>
      </c>
      <c r="B120">
        <v>3.07</v>
      </c>
      <c r="D120" s="16">
        <v>33.700000000000003</v>
      </c>
      <c r="E120">
        <f t="shared" si="1"/>
        <v>9.1097922848664687</v>
      </c>
      <c r="F120">
        <v>1</v>
      </c>
    </row>
    <row r="121" spans="1:6">
      <c r="A121" s="1">
        <v>24777</v>
      </c>
      <c r="B121">
        <v>3.07</v>
      </c>
      <c r="D121" s="16">
        <v>33.9</v>
      </c>
      <c r="E121">
        <f t="shared" si="1"/>
        <v>9.0560471976401189</v>
      </c>
      <c r="F121">
        <v>1</v>
      </c>
    </row>
    <row r="122" spans="1:6">
      <c r="A122" s="1">
        <v>24807</v>
      </c>
      <c r="B122">
        <v>3.07</v>
      </c>
      <c r="D122" s="16">
        <v>34</v>
      </c>
      <c r="E122">
        <f t="shared" si="1"/>
        <v>9.0294117647058822</v>
      </c>
      <c r="F122">
        <v>1</v>
      </c>
    </row>
    <row r="123" spans="1:6">
      <c r="A123" s="1">
        <v>24838</v>
      </c>
      <c r="B123">
        <v>3.07</v>
      </c>
      <c r="D123" s="16">
        <v>34.1</v>
      </c>
      <c r="E123">
        <f t="shared" si="1"/>
        <v>9.0029325513196472</v>
      </c>
      <c r="F123">
        <v>1</v>
      </c>
    </row>
    <row r="124" spans="1:6">
      <c r="A124" s="1">
        <v>24869</v>
      </c>
      <c r="B124">
        <v>3.07</v>
      </c>
      <c r="D124" s="16">
        <v>34.200000000000003</v>
      </c>
      <c r="E124">
        <f t="shared" si="1"/>
        <v>8.9766081871345023</v>
      </c>
      <c r="F124">
        <v>1</v>
      </c>
    </row>
    <row r="125" spans="1:6">
      <c r="A125" s="1">
        <v>24898</v>
      </c>
      <c r="B125">
        <v>3.07</v>
      </c>
      <c r="D125" s="16">
        <v>34.299999999999997</v>
      </c>
      <c r="E125">
        <f t="shared" si="1"/>
        <v>8.9504373177842567</v>
      </c>
      <c r="F125">
        <v>1</v>
      </c>
    </row>
    <row r="126" spans="1:6">
      <c r="A126" s="1">
        <v>24929</v>
      </c>
      <c r="B126">
        <v>3.07</v>
      </c>
      <c r="D126" s="16">
        <v>34.4</v>
      </c>
      <c r="E126">
        <f t="shared" si="1"/>
        <v>8.924418604651164</v>
      </c>
      <c r="F126">
        <v>1</v>
      </c>
    </row>
    <row r="127" spans="1:6">
      <c r="A127" s="1">
        <v>24959</v>
      </c>
      <c r="B127">
        <v>3.07</v>
      </c>
      <c r="D127" s="16">
        <v>34.5</v>
      </c>
      <c r="E127">
        <f t="shared" si="1"/>
        <v>8.8985507246376816</v>
      </c>
      <c r="F127">
        <v>1</v>
      </c>
    </row>
    <row r="128" spans="1:6">
      <c r="A128" s="1">
        <v>24990</v>
      </c>
      <c r="B128">
        <v>3.07</v>
      </c>
      <c r="D128" s="16">
        <v>34.700000000000003</v>
      </c>
      <c r="E128">
        <f t="shared" si="1"/>
        <v>8.847262247838616</v>
      </c>
      <c r="F128">
        <v>1</v>
      </c>
    </row>
    <row r="129" spans="1:6">
      <c r="A129" s="1">
        <v>25020</v>
      </c>
      <c r="B129">
        <v>3.07</v>
      </c>
      <c r="D129" s="16">
        <v>34.9</v>
      </c>
      <c r="E129">
        <f t="shared" si="1"/>
        <v>8.796561604584527</v>
      </c>
      <c r="F129">
        <v>1</v>
      </c>
    </row>
    <row r="130" spans="1:6">
      <c r="A130" s="1">
        <v>25051</v>
      </c>
      <c r="B130">
        <v>3.07</v>
      </c>
      <c r="D130" s="16">
        <v>35</v>
      </c>
      <c r="E130">
        <f t="shared" si="1"/>
        <v>8.7714285714285722</v>
      </c>
      <c r="F130">
        <v>1</v>
      </c>
    </row>
    <row r="131" spans="1:6">
      <c r="A131" s="1">
        <v>25082</v>
      </c>
      <c r="B131">
        <v>3.07</v>
      </c>
      <c r="D131" s="16">
        <v>35.1</v>
      </c>
      <c r="E131">
        <f t="shared" si="1"/>
        <v>8.7464387464387467</v>
      </c>
      <c r="F131">
        <v>1</v>
      </c>
    </row>
    <row r="132" spans="1:6">
      <c r="A132" s="1">
        <v>25112</v>
      </c>
      <c r="B132">
        <v>3.07</v>
      </c>
      <c r="D132" s="16">
        <v>35.299999999999997</v>
      </c>
      <c r="E132">
        <f t="shared" ref="E132:E195" si="2">100*B132/D132</f>
        <v>8.6968838526912187</v>
      </c>
      <c r="F132">
        <v>1</v>
      </c>
    </row>
    <row r="133" spans="1:6">
      <c r="A133" s="1">
        <v>25143</v>
      </c>
      <c r="B133">
        <v>3.07</v>
      </c>
      <c r="D133" s="16">
        <v>35.4</v>
      </c>
      <c r="E133">
        <f t="shared" si="2"/>
        <v>8.6723163841807906</v>
      </c>
      <c r="F133">
        <v>1</v>
      </c>
    </row>
    <row r="134" spans="1:6">
      <c r="A134" s="1">
        <v>25173</v>
      </c>
      <c r="B134">
        <v>3.07</v>
      </c>
      <c r="D134" s="16">
        <v>35.6</v>
      </c>
      <c r="E134">
        <f t="shared" si="2"/>
        <v>8.6235955056179776</v>
      </c>
      <c r="F134">
        <v>1</v>
      </c>
    </row>
    <row r="135" spans="1:6">
      <c r="A135" s="1">
        <v>25204</v>
      </c>
      <c r="B135">
        <v>3.07</v>
      </c>
      <c r="D135" s="16">
        <v>35.700000000000003</v>
      </c>
      <c r="E135">
        <f t="shared" si="2"/>
        <v>8.5994397759103638</v>
      </c>
      <c r="F135">
        <v>1</v>
      </c>
    </row>
    <row r="136" spans="1:6">
      <c r="A136" s="1">
        <v>25235</v>
      </c>
      <c r="B136">
        <v>3.07</v>
      </c>
      <c r="D136" s="16">
        <v>35.799999999999997</v>
      </c>
      <c r="E136">
        <f t="shared" si="2"/>
        <v>8.5754189944134094</v>
      </c>
      <c r="F136">
        <v>1</v>
      </c>
    </row>
    <row r="137" spans="1:6">
      <c r="A137" s="1">
        <v>25263</v>
      </c>
      <c r="B137">
        <v>3.25</v>
      </c>
      <c r="D137" s="16">
        <v>36.1</v>
      </c>
      <c r="E137">
        <f t="shared" si="2"/>
        <v>9.0027700831024919</v>
      </c>
      <c r="F137">
        <v>1</v>
      </c>
    </row>
    <row r="138" spans="1:6">
      <c r="A138" s="1">
        <v>25294</v>
      </c>
      <c r="B138">
        <v>3.35</v>
      </c>
      <c r="D138" s="16">
        <v>36.299999999999997</v>
      </c>
      <c r="E138">
        <f t="shared" si="2"/>
        <v>9.228650137741047</v>
      </c>
      <c r="F138">
        <v>1</v>
      </c>
    </row>
    <row r="139" spans="1:6">
      <c r="A139" s="1">
        <v>25324</v>
      </c>
      <c r="B139">
        <v>3.35</v>
      </c>
      <c r="D139" s="16">
        <v>36.4</v>
      </c>
      <c r="E139">
        <f t="shared" si="2"/>
        <v>9.2032967032967044</v>
      </c>
      <c r="F139">
        <v>1</v>
      </c>
    </row>
    <row r="140" spans="1:6">
      <c r="A140" s="1">
        <v>25355</v>
      </c>
      <c r="B140">
        <v>3.35</v>
      </c>
      <c r="D140" s="16">
        <v>36.6</v>
      </c>
      <c r="E140">
        <f t="shared" si="2"/>
        <v>9.1530054644808736</v>
      </c>
      <c r="F140">
        <v>1</v>
      </c>
    </row>
    <row r="141" spans="1:6">
      <c r="A141" s="1">
        <v>25385</v>
      </c>
      <c r="B141">
        <v>3.35</v>
      </c>
      <c r="D141" s="16">
        <v>36.799999999999997</v>
      </c>
      <c r="E141">
        <f t="shared" si="2"/>
        <v>9.1032608695652186</v>
      </c>
      <c r="F141">
        <v>1</v>
      </c>
    </row>
    <row r="142" spans="1:6">
      <c r="A142" s="1">
        <v>25416</v>
      </c>
      <c r="B142">
        <v>3.35</v>
      </c>
      <c r="D142" s="16">
        <v>36.9</v>
      </c>
      <c r="E142">
        <f t="shared" si="2"/>
        <v>9.0785907859078598</v>
      </c>
      <c r="F142">
        <v>1</v>
      </c>
    </row>
    <row r="143" spans="1:6">
      <c r="A143" s="1">
        <v>25447</v>
      </c>
      <c r="B143">
        <v>3.35</v>
      </c>
      <c r="D143" s="16">
        <v>37.1</v>
      </c>
      <c r="E143">
        <f t="shared" si="2"/>
        <v>9.0296495956873315</v>
      </c>
      <c r="F143">
        <v>1</v>
      </c>
    </row>
    <row r="144" spans="1:6">
      <c r="A144" s="1">
        <v>25477</v>
      </c>
      <c r="B144">
        <v>3.35</v>
      </c>
      <c r="D144" s="16">
        <v>37.299999999999997</v>
      </c>
      <c r="E144">
        <f t="shared" si="2"/>
        <v>8.9812332439678286</v>
      </c>
      <c r="F144">
        <v>1</v>
      </c>
    </row>
    <row r="145" spans="1:6">
      <c r="A145" s="1">
        <v>25508</v>
      </c>
      <c r="B145">
        <v>3.35</v>
      </c>
      <c r="D145" s="16">
        <v>37.5</v>
      </c>
      <c r="E145">
        <f t="shared" si="2"/>
        <v>8.9333333333333336</v>
      </c>
      <c r="F145">
        <v>1</v>
      </c>
    </row>
    <row r="146" spans="1:6">
      <c r="A146" s="1">
        <v>25538</v>
      </c>
      <c r="B146">
        <v>3.35</v>
      </c>
      <c r="D146" s="16">
        <v>37.700000000000003</v>
      </c>
      <c r="E146">
        <f t="shared" si="2"/>
        <v>8.8859416445623332</v>
      </c>
      <c r="F146">
        <v>1</v>
      </c>
    </row>
    <row r="147" spans="1:6">
      <c r="A147" s="1">
        <v>25569</v>
      </c>
      <c r="B147">
        <v>3.35</v>
      </c>
      <c r="D147" s="16">
        <v>37.9</v>
      </c>
      <c r="E147">
        <f t="shared" si="2"/>
        <v>8.8390501319261219</v>
      </c>
      <c r="F147">
        <v>1</v>
      </c>
    </row>
    <row r="148" spans="1:6">
      <c r="A148" s="1">
        <v>25600</v>
      </c>
      <c r="B148">
        <v>3.35</v>
      </c>
      <c r="D148" s="16">
        <v>38.1</v>
      </c>
      <c r="E148">
        <f t="shared" si="2"/>
        <v>8.7926509186351698</v>
      </c>
      <c r="F148">
        <v>1</v>
      </c>
    </row>
    <row r="149" spans="1:6">
      <c r="A149" s="1">
        <v>25628</v>
      </c>
      <c r="B149">
        <v>3.35</v>
      </c>
      <c r="D149" s="16">
        <v>38.299999999999997</v>
      </c>
      <c r="E149">
        <f t="shared" si="2"/>
        <v>8.7467362924281993</v>
      </c>
      <c r="F149">
        <v>1</v>
      </c>
    </row>
    <row r="150" spans="1:6">
      <c r="A150" s="1">
        <v>25659</v>
      </c>
      <c r="B150">
        <v>3.35</v>
      </c>
      <c r="D150" s="16">
        <v>38.5</v>
      </c>
      <c r="E150">
        <f t="shared" si="2"/>
        <v>8.7012987012987004</v>
      </c>
      <c r="F150">
        <v>1</v>
      </c>
    </row>
    <row r="151" spans="1:6">
      <c r="A151" s="1">
        <v>25689</v>
      </c>
      <c r="B151">
        <v>3.35</v>
      </c>
      <c r="D151" s="16">
        <v>38.6</v>
      </c>
      <c r="E151">
        <f t="shared" si="2"/>
        <v>8.6787564766839367</v>
      </c>
      <c r="F151">
        <v>1</v>
      </c>
    </row>
    <row r="152" spans="1:6">
      <c r="A152" s="1">
        <v>25720</v>
      </c>
      <c r="B152">
        <v>3.35</v>
      </c>
      <c r="D152" s="16">
        <v>38.799999999999997</v>
      </c>
      <c r="E152">
        <f t="shared" si="2"/>
        <v>8.6340206185567023</v>
      </c>
      <c r="F152">
        <v>1</v>
      </c>
    </row>
    <row r="153" spans="1:6">
      <c r="A153" s="1">
        <v>25750</v>
      </c>
      <c r="B153">
        <v>3.31</v>
      </c>
      <c r="D153" s="16">
        <v>38.9</v>
      </c>
      <c r="E153">
        <f t="shared" si="2"/>
        <v>8.5089974293059125</v>
      </c>
      <c r="F153">
        <v>1</v>
      </c>
    </row>
    <row r="154" spans="1:6">
      <c r="A154" s="1">
        <v>25781</v>
      </c>
      <c r="B154">
        <v>3.31</v>
      </c>
      <c r="D154" s="16">
        <v>39</v>
      </c>
      <c r="E154">
        <f t="shared" si="2"/>
        <v>8.4871794871794872</v>
      </c>
      <c r="F154">
        <v>1</v>
      </c>
    </row>
    <row r="155" spans="1:6">
      <c r="A155" s="1">
        <v>25812</v>
      </c>
      <c r="B155">
        <v>3.31</v>
      </c>
      <c r="D155" s="16">
        <v>39.200000000000003</v>
      </c>
      <c r="E155">
        <f t="shared" si="2"/>
        <v>8.4438775510204067</v>
      </c>
      <c r="F155">
        <v>1</v>
      </c>
    </row>
    <row r="156" spans="1:6">
      <c r="A156" s="1">
        <v>25842</v>
      </c>
      <c r="B156">
        <v>3.31</v>
      </c>
      <c r="D156" s="16">
        <v>39.4</v>
      </c>
      <c r="E156">
        <f t="shared" si="2"/>
        <v>8.401015228426397</v>
      </c>
      <c r="F156">
        <v>1</v>
      </c>
    </row>
    <row r="157" spans="1:6">
      <c r="A157" s="1">
        <v>25873</v>
      </c>
      <c r="B157">
        <v>3.31</v>
      </c>
      <c r="D157" s="16">
        <v>39.6</v>
      </c>
      <c r="E157">
        <f t="shared" si="2"/>
        <v>8.3585858585858581</v>
      </c>
      <c r="F157">
        <v>1</v>
      </c>
    </row>
    <row r="158" spans="1:6">
      <c r="A158" s="1">
        <v>25903</v>
      </c>
      <c r="B158">
        <v>3.56</v>
      </c>
      <c r="D158" s="16">
        <v>39.799999999999997</v>
      </c>
      <c r="E158">
        <f t="shared" si="2"/>
        <v>8.9447236180904532</v>
      </c>
      <c r="F158">
        <v>1</v>
      </c>
    </row>
    <row r="159" spans="1:6">
      <c r="A159" s="1">
        <v>25934</v>
      </c>
      <c r="B159">
        <v>3.56</v>
      </c>
      <c r="D159" s="16">
        <v>39.9</v>
      </c>
      <c r="E159">
        <f t="shared" si="2"/>
        <v>8.9223057644110284</v>
      </c>
      <c r="F159">
        <v>1</v>
      </c>
    </row>
    <row r="160" spans="1:6">
      <c r="A160" s="1">
        <v>25965</v>
      </c>
      <c r="B160">
        <v>3.56</v>
      </c>
      <c r="D160" s="16">
        <v>39.9</v>
      </c>
      <c r="E160">
        <f t="shared" si="2"/>
        <v>8.9223057644110284</v>
      </c>
      <c r="F160">
        <v>1</v>
      </c>
    </row>
    <row r="161" spans="1:6">
      <c r="A161" s="1">
        <v>25993</v>
      </c>
      <c r="B161">
        <v>3.56</v>
      </c>
      <c r="D161" s="16">
        <v>40</v>
      </c>
      <c r="E161">
        <f t="shared" si="2"/>
        <v>8.9</v>
      </c>
      <c r="F161">
        <v>1</v>
      </c>
    </row>
    <row r="162" spans="1:6">
      <c r="A162" s="1">
        <v>26024</v>
      </c>
      <c r="B162">
        <v>3.56</v>
      </c>
      <c r="D162" s="16">
        <v>40.1</v>
      </c>
      <c r="E162">
        <f t="shared" si="2"/>
        <v>8.8778054862842897</v>
      </c>
      <c r="F162">
        <v>1</v>
      </c>
    </row>
    <row r="163" spans="1:6">
      <c r="A163" s="1">
        <v>26054</v>
      </c>
      <c r="B163">
        <v>3.56</v>
      </c>
      <c r="D163" s="16">
        <v>40.299999999999997</v>
      </c>
      <c r="E163">
        <f t="shared" si="2"/>
        <v>8.8337468982630281</v>
      </c>
      <c r="F163">
        <v>1</v>
      </c>
    </row>
    <row r="164" spans="1:6">
      <c r="A164" s="1">
        <v>26085</v>
      </c>
      <c r="B164">
        <v>3.56</v>
      </c>
      <c r="D164" s="16">
        <v>40.5</v>
      </c>
      <c r="E164">
        <f t="shared" si="2"/>
        <v>8.7901234567901234</v>
      </c>
      <c r="F164">
        <v>1</v>
      </c>
    </row>
    <row r="165" spans="1:6">
      <c r="A165" s="1">
        <v>26115</v>
      </c>
      <c r="B165">
        <v>3.56</v>
      </c>
      <c r="D165" s="16">
        <v>40.6</v>
      </c>
      <c r="E165">
        <f t="shared" si="2"/>
        <v>8.7684729064039413</v>
      </c>
      <c r="F165">
        <v>1</v>
      </c>
    </row>
    <row r="166" spans="1:6">
      <c r="A166" s="1">
        <v>26146</v>
      </c>
      <c r="B166">
        <v>3.56</v>
      </c>
      <c r="D166" s="16">
        <v>40.700000000000003</v>
      </c>
      <c r="E166">
        <f t="shared" si="2"/>
        <v>8.7469287469287469</v>
      </c>
      <c r="F166">
        <v>1</v>
      </c>
    </row>
    <row r="167" spans="1:6">
      <c r="A167" s="1">
        <v>26177</v>
      </c>
      <c r="B167">
        <v>3.56</v>
      </c>
      <c r="D167" s="16">
        <v>40.799999999999997</v>
      </c>
      <c r="E167">
        <f t="shared" si="2"/>
        <v>8.7254901960784323</v>
      </c>
      <c r="F167">
        <v>1</v>
      </c>
    </row>
    <row r="168" spans="1:6">
      <c r="A168" s="1">
        <v>26207</v>
      </c>
      <c r="B168">
        <v>3.56</v>
      </c>
      <c r="D168" s="16">
        <v>40.9</v>
      </c>
      <c r="E168">
        <f t="shared" si="2"/>
        <v>8.7041564792176036</v>
      </c>
      <c r="F168">
        <v>1</v>
      </c>
    </row>
    <row r="169" spans="1:6">
      <c r="A169" s="1">
        <v>26238</v>
      </c>
      <c r="B169">
        <v>3.56</v>
      </c>
      <c r="D169" s="16">
        <v>41</v>
      </c>
      <c r="E169">
        <f t="shared" si="2"/>
        <v>8.6829268292682933</v>
      </c>
      <c r="F169">
        <v>1</v>
      </c>
    </row>
    <row r="170" spans="1:6">
      <c r="A170" s="1">
        <v>26268</v>
      </c>
      <c r="B170">
        <v>3.56</v>
      </c>
      <c r="D170" s="16">
        <v>41.1</v>
      </c>
      <c r="E170">
        <f t="shared" si="2"/>
        <v>8.6618004866180041</v>
      </c>
      <c r="F170">
        <v>1</v>
      </c>
    </row>
    <row r="171" spans="1:6">
      <c r="A171" s="1">
        <v>26299</v>
      </c>
      <c r="B171">
        <v>3.56</v>
      </c>
      <c r="D171" s="16">
        <v>41.2</v>
      </c>
      <c r="E171">
        <f t="shared" si="2"/>
        <v>8.640776699029125</v>
      </c>
      <c r="F171">
        <v>1</v>
      </c>
    </row>
    <row r="172" spans="1:6">
      <c r="A172" s="1">
        <v>26330</v>
      </c>
      <c r="B172">
        <v>3.56</v>
      </c>
      <c r="D172" s="16">
        <v>41.4</v>
      </c>
      <c r="E172">
        <f t="shared" si="2"/>
        <v>8.5990338164251217</v>
      </c>
      <c r="F172">
        <v>1</v>
      </c>
    </row>
    <row r="173" spans="1:6">
      <c r="A173" s="1">
        <v>26359</v>
      </c>
      <c r="B173">
        <v>3.56</v>
      </c>
      <c r="D173" s="16">
        <v>41.4</v>
      </c>
      <c r="E173">
        <f t="shared" si="2"/>
        <v>8.5990338164251217</v>
      </c>
      <c r="F173">
        <v>1</v>
      </c>
    </row>
    <row r="174" spans="1:6">
      <c r="A174" s="1">
        <v>26390</v>
      </c>
      <c r="B174">
        <v>3.56</v>
      </c>
      <c r="D174" s="16">
        <v>41.5</v>
      </c>
      <c r="E174">
        <f t="shared" si="2"/>
        <v>8.5783132530120483</v>
      </c>
      <c r="F174">
        <v>1</v>
      </c>
    </row>
    <row r="175" spans="1:6">
      <c r="A175" s="1">
        <v>26420</v>
      </c>
      <c r="B175">
        <v>3.56</v>
      </c>
      <c r="D175" s="16">
        <v>41.6</v>
      </c>
      <c r="E175">
        <f t="shared" si="2"/>
        <v>8.5576923076923066</v>
      </c>
      <c r="F175">
        <v>1</v>
      </c>
    </row>
    <row r="176" spans="1:6">
      <c r="A176" s="1">
        <v>26451</v>
      </c>
      <c r="B176">
        <v>3.56</v>
      </c>
      <c r="D176" s="16">
        <v>41.7</v>
      </c>
      <c r="E176">
        <f t="shared" si="2"/>
        <v>8.537170263788969</v>
      </c>
      <c r="F176">
        <v>1</v>
      </c>
    </row>
    <row r="177" spans="1:6">
      <c r="A177" s="1">
        <v>26481</v>
      </c>
      <c r="B177">
        <v>3.56</v>
      </c>
      <c r="D177" s="16">
        <v>41.8</v>
      </c>
      <c r="E177">
        <f t="shared" si="2"/>
        <v>8.5167464114832541</v>
      </c>
      <c r="F177">
        <v>1</v>
      </c>
    </row>
    <row r="178" spans="1:6">
      <c r="A178" s="1">
        <v>26512</v>
      </c>
      <c r="B178">
        <v>3.56</v>
      </c>
      <c r="D178" s="16">
        <v>41.9</v>
      </c>
      <c r="E178">
        <f t="shared" si="2"/>
        <v>8.4964200477326965</v>
      </c>
      <c r="F178">
        <v>1</v>
      </c>
    </row>
    <row r="179" spans="1:6">
      <c r="A179" s="1">
        <v>26543</v>
      </c>
      <c r="B179">
        <v>3.56</v>
      </c>
      <c r="D179" s="16">
        <v>42.1</v>
      </c>
      <c r="E179">
        <f t="shared" si="2"/>
        <v>8.4560570071258905</v>
      </c>
      <c r="F179">
        <v>1</v>
      </c>
    </row>
    <row r="180" spans="1:6">
      <c r="A180" s="1">
        <v>26573</v>
      </c>
      <c r="B180">
        <v>3.56</v>
      </c>
      <c r="D180" s="16">
        <v>42.2</v>
      </c>
      <c r="E180">
        <f t="shared" si="2"/>
        <v>8.4360189573459703</v>
      </c>
      <c r="F180">
        <v>1</v>
      </c>
    </row>
    <row r="181" spans="1:6">
      <c r="A181" s="1">
        <v>26604</v>
      </c>
      <c r="B181">
        <v>3.56</v>
      </c>
      <c r="D181" s="16">
        <v>42.4</v>
      </c>
      <c r="E181">
        <f t="shared" si="2"/>
        <v>8.3962264150943398</v>
      </c>
      <c r="F181">
        <v>1</v>
      </c>
    </row>
    <row r="182" spans="1:6">
      <c r="A182" s="1">
        <v>26634</v>
      </c>
      <c r="B182">
        <v>3.56</v>
      </c>
      <c r="D182" s="16">
        <v>42.5</v>
      </c>
      <c r="E182">
        <f t="shared" si="2"/>
        <v>8.3764705882352946</v>
      </c>
      <c r="F182">
        <v>1</v>
      </c>
    </row>
    <row r="183" spans="1:6">
      <c r="A183" s="1">
        <v>26665</v>
      </c>
      <c r="B183">
        <v>3.56</v>
      </c>
      <c r="D183" s="16">
        <v>42.7</v>
      </c>
      <c r="E183">
        <f t="shared" si="2"/>
        <v>8.337236533957844</v>
      </c>
      <c r="F183">
        <v>1</v>
      </c>
    </row>
    <row r="184" spans="1:6">
      <c r="A184" s="1">
        <v>26696</v>
      </c>
      <c r="B184">
        <v>3.56</v>
      </c>
      <c r="D184" s="16">
        <v>43</v>
      </c>
      <c r="E184">
        <f t="shared" si="2"/>
        <v>8.279069767441861</v>
      </c>
      <c r="F184">
        <v>1</v>
      </c>
    </row>
    <row r="185" spans="1:6">
      <c r="A185" s="1">
        <v>26724</v>
      </c>
      <c r="B185">
        <v>3.56</v>
      </c>
      <c r="D185" s="16">
        <v>43.4</v>
      </c>
      <c r="E185">
        <f t="shared" si="2"/>
        <v>8.2027649769585249</v>
      </c>
      <c r="F185">
        <v>1</v>
      </c>
    </row>
    <row r="186" spans="1:6">
      <c r="A186" s="1">
        <v>26755</v>
      </c>
      <c r="B186">
        <v>3.56</v>
      </c>
      <c r="D186" s="16">
        <v>43.7</v>
      </c>
      <c r="E186">
        <f t="shared" si="2"/>
        <v>8.1464530892448508</v>
      </c>
      <c r="F186">
        <v>1</v>
      </c>
    </row>
    <row r="187" spans="1:6">
      <c r="A187" s="1">
        <v>26785</v>
      </c>
      <c r="B187">
        <v>3.56</v>
      </c>
      <c r="D187" s="16">
        <v>43.9</v>
      </c>
      <c r="E187">
        <f t="shared" si="2"/>
        <v>8.1093394077448746</v>
      </c>
      <c r="F187">
        <v>1</v>
      </c>
    </row>
    <row r="188" spans="1:6">
      <c r="A188" s="1">
        <v>26816</v>
      </c>
      <c r="B188">
        <v>3.56</v>
      </c>
      <c r="D188" s="16">
        <v>44.2</v>
      </c>
      <c r="E188">
        <f t="shared" si="2"/>
        <v>8.0542986425339365</v>
      </c>
      <c r="F188">
        <v>1</v>
      </c>
    </row>
    <row r="189" spans="1:6">
      <c r="A189" s="1">
        <v>26846</v>
      </c>
      <c r="B189">
        <v>3.56</v>
      </c>
      <c r="D189" s="16">
        <v>44.2</v>
      </c>
      <c r="E189">
        <f t="shared" si="2"/>
        <v>8.0542986425339365</v>
      </c>
      <c r="F189">
        <v>1</v>
      </c>
    </row>
    <row r="190" spans="1:6">
      <c r="A190" s="1">
        <v>26877</v>
      </c>
      <c r="B190">
        <v>4.3099999999999996</v>
      </c>
      <c r="D190" s="16">
        <v>45</v>
      </c>
      <c r="E190">
        <f t="shared" si="2"/>
        <v>9.5777777777777757</v>
      </c>
      <c r="F190">
        <v>1</v>
      </c>
    </row>
    <row r="191" spans="1:6">
      <c r="A191" s="1">
        <v>26908</v>
      </c>
      <c r="B191">
        <v>4.3099999999999996</v>
      </c>
      <c r="D191" s="16">
        <v>45.2</v>
      </c>
      <c r="E191">
        <f t="shared" si="2"/>
        <v>9.535398230088493</v>
      </c>
      <c r="F191">
        <v>1</v>
      </c>
    </row>
    <row r="192" spans="1:6">
      <c r="A192" s="1">
        <v>26938</v>
      </c>
      <c r="B192">
        <v>4.3099999999999996</v>
      </c>
      <c r="D192" s="16">
        <v>45.6</v>
      </c>
      <c r="E192">
        <f t="shared" si="2"/>
        <v>9.4517543859649109</v>
      </c>
      <c r="F192">
        <v>1</v>
      </c>
    </row>
    <row r="193" spans="1:6">
      <c r="A193" s="1">
        <v>26969</v>
      </c>
      <c r="B193">
        <v>4.3099999999999996</v>
      </c>
      <c r="D193" s="16">
        <v>45.9</v>
      </c>
      <c r="E193">
        <f t="shared" si="2"/>
        <v>9.3899782135076251</v>
      </c>
      <c r="F193">
        <v>1</v>
      </c>
    </row>
    <row r="194" spans="1:6">
      <c r="A194" s="1">
        <v>26999</v>
      </c>
      <c r="B194">
        <v>4.3099999999999996</v>
      </c>
      <c r="D194" s="16">
        <v>46.3</v>
      </c>
      <c r="E194">
        <f t="shared" si="2"/>
        <v>9.3088552915766734</v>
      </c>
      <c r="F194">
        <v>1</v>
      </c>
    </row>
    <row r="195" spans="1:6">
      <c r="A195" s="1">
        <v>27030</v>
      </c>
      <c r="B195">
        <v>10.11</v>
      </c>
      <c r="C195">
        <v>9.59</v>
      </c>
      <c r="D195" s="16">
        <v>46.8</v>
      </c>
      <c r="E195">
        <f t="shared" si="2"/>
        <v>21.602564102564102</v>
      </c>
      <c r="F195">
        <f>100*C195/D195</f>
        <v>20.491452991452991</v>
      </c>
    </row>
    <row r="196" spans="1:6">
      <c r="A196" s="1">
        <v>27061</v>
      </c>
      <c r="B196">
        <v>10.11</v>
      </c>
      <c r="C196">
        <v>12.45</v>
      </c>
      <c r="D196" s="16">
        <v>47.3</v>
      </c>
      <c r="E196">
        <f t="shared" ref="E196:E259" si="3">100*B196/D196</f>
        <v>21.374207188160678</v>
      </c>
      <c r="F196">
        <f t="shared" ref="F196:F259" si="4">100*C196/D196</f>
        <v>26.321353065539114</v>
      </c>
    </row>
    <row r="197" spans="1:6">
      <c r="A197" s="1">
        <v>27089</v>
      </c>
      <c r="B197">
        <v>10.11</v>
      </c>
      <c r="C197">
        <v>12.73</v>
      </c>
      <c r="D197" s="16">
        <v>47.8</v>
      </c>
      <c r="E197">
        <f t="shared" si="3"/>
        <v>21.150627615062763</v>
      </c>
      <c r="F197">
        <f t="shared" si="4"/>
        <v>26.631799163179917</v>
      </c>
    </row>
    <row r="198" spans="1:6">
      <c r="A198" s="1">
        <v>27120</v>
      </c>
      <c r="B198">
        <v>10.11</v>
      </c>
      <c r="C198">
        <v>12.72</v>
      </c>
      <c r="D198" s="16">
        <v>48.1</v>
      </c>
      <c r="E198">
        <f t="shared" si="3"/>
        <v>21.018711018711016</v>
      </c>
      <c r="F198">
        <f t="shared" si="4"/>
        <v>26.444906444906444</v>
      </c>
    </row>
    <row r="199" spans="1:6">
      <c r="A199" s="1">
        <v>27150</v>
      </c>
      <c r="B199">
        <v>10.11</v>
      </c>
      <c r="C199">
        <v>13.02</v>
      </c>
      <c r="D199" s="16">
        <v>48.6</v>
      </c>
      <c r="E199">
        <f t="shared" si="3"/>
        <v>20.802469135802468</v>
      </c>
      <c r="F199">
        <f t="shared" si="4"/>
        <v>26.790123456790123</v>
      </c>
    </row>
    <row r="200" spans="1:6">
      <c r="A200" s="1">
        <v>27181</v>
      </c>
      <c r="B200">
        <v>10.11</v>
      </c>
      <c r="C200">
        <v>13.06</v>
      </c>
      <c r="D200" s="16">
        <v>49</v>
      </c>
      <c r="E200">
        <f t="shared" si="3"/>
        <v>20.632653061224488</v>
      </c>
      <c r="F200">
        <f t="shared" si="4"/>
        <v>26.653061224489797</v>
      </c>
    </row>
    <row r="201" spans="1:6">
      <c r="A201" s="1">
        <v>27211</v>
      </c>
      <c r="B201">
        <v>10.11</v>
      </c>
      <c r="C201">
        <v>12.75</v>
      </c>
      <c r="D201" s="16">
        <v>49.3</v>
      </c>
      <c r="E201">
        <f t="shared" si="3"/>
        <v>20.507099391480732</v>
      </c>
      <c r="F201">
        <f t="shared" si="4"/>
        <v>25.862068965517242</v>
      </c>
    </row>
    <row r="202" spans="1:6">
      <c r="A202" s="1">
        <v>27242</v>
      </c>
      <c r="B202">
        <v>10.11</v>
      </c>
      <c r="C202">
        <v>12.68</v>
      </c>
      <c r="D202" s="16">
        <v>49.9</v>
      </c>
      <c r="E202">
        <f t="shared" si="3"/>
        <v>20.260521042084168</v>
      </c>
      <c r="F202">
        <f t="shared" si="4"/>
        <v>25.410821643286575</v>
      </c>
    </row>
    <row r="203" spans="1:6">
      <c r="A203" s="1">
        <v>27273</v>
      </c>
      <c r="B203">
        <v>10.11</v>
      </c>
      <c r="C203">
        <v>12.53</v>
      </c>
      <c r="D203" s="16">
        <v>50.6</v>
      </c>
      <c r="E203">
        <f t="shared" si="3"/>
        <v>19.980237154150196</v>
      </c>
      <c r="F203">
        <f t="shared" si="4"/>
        <v>24.762845849802371</v>
      </c>
    </row>
    <row r="204" spans="1:6">
      <c r="A204" s="1">
        <v>27303</v>
      </c>
      <c r="B204">
        <v>11.16</v>
      </c>
      <c r="C204">
        <v>12.44</v>
      </c>
      <c r="D204" s="16">
        <v>51</v>
      </c>
      <c r="E204">
        <f t="shared" si="3"/>
        <v>21.882352941176471</v>
      </c>
      <c r="F204">
        <f t="shared" si="4"/>
        <v>24.392156862745097</v>
      </c>
    </row>
    <row r="205" spans="1:6">
      <c r="A205" s="1">
        <v>27334</v>
      </c>
      <c r="B205">
        <v>11.16</v>
      </c>
      <c r="C205">
        <v>12.53</v>
      </c>
      <c r="D205" s="16">
        <v>51.5</v>
      </c>
      <c r="E205">
        <f t="shared" si="3"/>
        <v>21.66990291262136</v>
      </c>
      <c r="F205">
        <f t="shared" si="4"/>
        <v>24.33009708737864</v>
      </c>
    </row>
    <row r="206" spans="1:6">
      <c r="A206" s="1">
        <v>27364</v>
      </c>
      <c r="B206">
        <v>11.16</v>
      </c>
      <c r="C206">
        <v>12.82</v>
      </c>
      <c r="D206" s="16">
        <v>51.9</v>
      </c>
      <c r="E206">
        <f t="shared" si="3"/>
        <v>21.502890173410407</v>
      </c>
      <c r="F206">
        <f t="shared" si="4"/>
        <v>24.701348747591524</v>
      </c>
    </row>
    <row r="207" spans="1:6">
      <c r="A207" s="1">
        <v>27395</v>
      </c>
      <c r="B207">
        <v>11.16</v>
      </c>
      <c r="C207">
        <v>12.77</v>
      </c>
      <c r="D207" s="16">
        <v>52.3</v>
      </c>
      <c r="E207">
        <f t="shared" si="3"/>
        <v>21.338432122370939</v>
      </c>
      <c r="F207">
        <f t="shared" si="4"/>
        <v>24.416826003824092</v>
      </c>
    </row>
    <row r="208" spans="1:6">
      <c r="A208" s="1">
        <v>27426</v>
      </c>
      <c r="B208">
        <v>11.16</v>
      </c>
      <c r="C208">
        <v>13.05</v>
      </c>
      <c r="D208" s="16">
        <v>52.6</v>
      </c>
      <c r="E208">
        <f t="shared" si="3"/>
        <v>21.216730038022813</v>
      </c>
      <c r="F208">
        <f t="shared" si="4"/>
        <v>24.809885931558934</v>
      </c>
    </row>
    <row r="209" spans="1:6">
      <c r="A209" s="1">
        <v>27454</v>
      </c>
      <c r="B209">
        <v>11.16</v>
      </c>
      <c r="C209">
        <v>13.28</v>
      </c>
      <c r="D209" s="16">
        <v>52.8</v>
      </c>
      <c r="E209">
        <f t="shared" si="3"/>
        <v>21.136363636363637</v>
      </c>
      <c r="F209">
        <f t="shared" si="4"/>
        <v>25.151515151515152</v>
      </c>
    </row>
    <row r="210" spans="1:6">
      <c r="A210" s="1">
        <v>27485</v>
      </c>
      <c r="B210">
        <v>11.16</v>
      </c>
      <c r="C210">
        <v>13.26</v>
      </c>
      <c r="D210" s="16">
        <v>53</v>
      </c>
      <c r="E210">
        <f t="shared" si="3"/>
        <v>21.056603773584907</v>
      </c>
      <c r="F210">
        <f t="shared" si="4"/>
        <v>25.018867924528301</v>
      </c>
    </row>
    <row r="211" spans="1:6">
      <c r="A211" s="1">
        <v>27515</v>
      </c>
      <c r="B211">
        <v>11.16</v>
      </c>
      <c r="C211">
        <v>13.27</v>
      </c>
      <c r="D211" s="16">
        <v>53.1</v>
      </c>
      <c r="E211">
        <f t="shared" si="3"/>
        <v>21.016949152542374</v>
      </c>
      <c r="F211">
        <f t="shared" si="4"/>
        <v>24.990583804143125</v>
      </c>
    </row>
    <row r="212" spans="1:6">
      <c r="A212" s="1">
        <v>27546</v>
      </c>
      <c r="B212">
        <v>11.16</v>
      </c>
      <c r="C212">
        <v>14.15</v>
      </c>
      <c r="D212" s="16">
        <v>53.5</v>
      </c>
      <c r="E212">
        <f t="shared" si="3"/>
        <v>20.859813084112151</v>
      </c>
      <c r="F212">
        <f t="shared" si="4"/>
        <v>26.44859813084112</v>
      </c>
    </row>
    <row r="213" spans="1:6">
      <c r="A213" s="1">
        <v>27576</v>
      </c>
      <c r="B213">
        <v>11.16</v>
      </c>
      <c r="C213">
        <v>14.03</v>
      </c>
      <c r="D213" s="16">
        <v>54</v>
      </c>
      <c r="E213">
        <f t="shared" si="3"/>
        <v>20.666666666666668</v>
      </c>
      <c r="F213">
        <f t="shared" si="4"/>
        <v>25.981481481481481</v>
      </c>
    </row>
    <row r="214" spans="1:6">
      <c r="A214" s="1">
        <v>27607</v>
      </c>
      <c r="B214">
        <v>11.16</v>
      </c>
      <c r="C214">
        <v>14.25</v>
      </c>
      <c r="D214" s="16">
        <v>54.2</v>
      </c>
      <c r="E214">
        <f t="shared" si="3"/>
        <v>20.59040590405904</v>
      </c>
      <c r="F214">
        <f t="shared" si="4"/>
        <v>26.29151291512915</v>
      </c>
    </row>
    <row r="215" spans="1:6">
      <c r="A215" s="1">
        <v>27638</v>
      </c>
      <c r="B215">
        <v>11.16</v>
      </c>
      <c r="C215">
        <v>14.04</v>
      </c>
      <c r="D215" s="16">
        <v>54.6</v>
      </c>
      <c r="E215">
        <f t="shared" si="3"/>
        <v>20.439560439560438</v>
      </c>
      <c r="F215">
        <f t="shared" si="4"/>
        <v>25.714285714285715</v>
      </c>
    </row>
    <row r="216" spans="1:6">
      <c r="A216" s="1">
        <v>27668</v>
      </c>
      <c r="B216">
        <v>11.16</v>
      </c>
      <c r="C216">
        <v>14.66</v>
      </c>
      <c r="D216" s="16">
        <v>54.9</v>
      </c>
      <c r="E216">
        <f t="shared" si="3"/>
        <v>20.327868852459016</v>
      </c>
      <c r="F216">
        <f t="shared" si="4"/>
        <v>26.703096539162114</v>
      </c>
    </row>
    <row r="217" spans="1:6">
      <c r="A217" s="1">
        <v>27699</v>
      </c>
      <c r="B217">
        <v>11.16</v>
      </c>
      <c r="C217">
        <v>15.04</v>
      </c>
      <c r="D217" s="16">
        <v>55.3</v>
      </c>
      <c r="E217">
        <f t="shared" si="3"/>
        <v>20.180831826401448</v>
      </c>
      <c r="F217">
        <f t="shared" si="4"/>
        <v>27.197106690777577</v>
      </c>
    </row>
    <row r="218" spans="1:6">
      <c r="A218" s="1">
        <v>27729</v>
      </c>
      <c r="B218">
        <v>11.16</v>
      </c>
      <c r="C218">
        <v>14.81</v>
      </c>
      <c r="D218" s="16">
        <v>55.6</v>
      </c>
      <c r="E218">
        <f t="shared" si="3"/>
        <v>20.071942446043163</v>
      </c>
      <c r="F218">
        <f t="shared" si="4"/>
        <v>26.636690647482013</v>
      </c>
    </row>
    <row r="219" spans="1:6">
      <c r="A219" s="1">
        <v>27760</v>
      </c>
      <c r="B219">
        <v>11.16</v>
      </c>
      <c r="C219">
        <v>13.27</v>
      </c>
      <c r="D219" s="16">
        <v>55.8</v>
      </c>
      <c r="E219">
        <f t="shared" si="3"/>
        <v>20</v>
      </c>
      <c r="F219">
        <f t="shared" si="4"/>
        <v>23.781362007168461</v>
      </c>
    </row>
    <row r="220" spans="1:6">
      <c r="A220" s="1">
        <v>27791</v>
      </c>
      <c r="B220">
        <v>12.03</v>
      </c>
      <c r="C220">
        <v>13.26</v>
      </c>
      <c r="D220" s="16">
        <v>55.9</v>
      </c>
      <c r="E220">
        <f t="shared" si="3"/>
        <v>21.520572450805009</v>
      </c>
      <c r="F220">
        <f t="shared" si="4"/>
        <v>23.720930232558139</v>
      </c>
    </row>
    <row r="221" spans="1:6">
      <c r="A221" s="1">
        <v>27820</v>
      </c>
      <c r="B221">
        <v>12.1</v>
      </c>
      <c r="C221">
        <v>13.51</v>
      </c>
      <c r="D221" s="16">
        <v>56</v>
      </c>
      <c r="E221">
        <f t="shared" si="3"/>
        <v>21.607142857142858</v>
      </c>
      <c r="F221">
        <f t="shared" si="4"/>
        <v>24.125</v>
      </c>
    </row>
    <row r="222" spans="1:6">
      <c r="A222" s="1">
        <v>27851</v>
      </c>
      <c r="B222">
        <v>12.17</v>
      </c>
      <c r="C222">
        <v>13.39</v>
      </c>
      <c r="D222" s="16">
        <v>56.1</v>
      </c>
      <c r="E222">
        <f t="shared" si="3"/>
        <v>21.693404634581103</v>
      </c>
      <c r="F222">
        <f t="shared" si="4"/>
        <v>23.868092691622103</v>
      </c>
    </row>
    <row r="223" spans="1:6">
      <c r="A223" s="1">
        <v>27881</v>
      </c>
      <c r="B223">
        <v>12.17</v>
      </c>
      <c r="C223">
        <v>13.41</v>
      </c>
      <c r="D223" s="16">
        <v>56.4</v>
      </c>
      <c r="E223">
        <f t="shared" si="3"/>
        <v>21.578014184397162</v>
      </c>
      <c r="F223">
        <f t="shared" si="4"/>
        <v>23.776595744680851</v>
      </c>
    </row>
    <row r="224" spans="1:6">
      <c r="A224" s="1">
        <v>27912</v>
      </c>
      <c r="B224">
        <v>12.17</v>
      </c>
      <c r="C224">
        <v>13.48</v>
      </c>
      <c r="D224" s="16">
        <v>56.7</v>
      </c>
      <c r="E224">
        <f t="shared" si="3"/>
        <v>21.46384479717813</v>
      </c>
      <c r="F224">
        <f t="shared" si="4"/>
        <v>23.774250440917108</v>
      </c>
    </row>
    <row r="225" spans="1:6">
      <c r="A225" s="1">
        <v>27942</v>
      </c>
      <c r="B225">
        <v>12.17</v>
      </c>
      <c r="C225">
        <v>13.51</v>
      </c>
      <c r="D225" s="16">
        <v>57</v>
      </c>
      <c r="E225">
        <f t="shared" si="3"/>
        <v>21.350877192982455</v>
      </c>
      <c r="F225">
        <f t="shared" si="4"/>
        <v>23.701754385964911</v>
      </c>
    </row>
    <row r="226" spans="1:6">
      <c r="A226" s="1">
        <v>27973</v>
      </c>
      <c r="B226">
        <v>12.17</v>
      </c>
      <c r="C226">
        <v>13.58</v>
      </c>
      <c r="D226" s="16">
        <v>57.3</v>
      </c>
      <c r="E226">
        <f t="shared" si="3"/>
        <v>21.239092495636999</v>
      </c>
      <c r="F226">
        <f t="shared" si="4"/>
        <v>23.699825479930194</v>
      </c>
    </row>
    <row r="227" spans="1:6">
      <c r="A227" s="1">
        <v>28004</v>
      </c>
      <c r="B227">
        <v>13.9</v>
      </c>
      <c r="C227">
        <v>13.47</v>
      </c>
      <c r="D227" s="16">
        <v>57.6</v>
      </c>
      <c r="E227">
        <f t="shared" si="3"/>
        <v>24.131944444444443</v>
      </c>
      <c r="F227">
        <f t="shared" si="4"/>
        <v>23.385416666666668</v>
      </c>
    </row>
    <row r="228" spans="1:6">
      <c r="A228" s="1">
        <v>28034</v>
      </c>
      <c r="B228">
        <v>13.9</v>
      </c>
      <c r="C228">
        <v>13.49</v>
      </c>
      <c r="D228" s="16">
        <v>57.9</v>
      </c>
      <c r="E228">
        <f t="shared" si="3"/>
        <v>24.006908462867013</v>
      </c>
      <c r="F228">
        <f t="shared" si="4"/>
        <v>23.298791018998273</v>
      </c>
    </row>
    <row r="229" spans="1:6">
      <c r="A229" s="1">
        <v>28065</v>
      </c>
      <c r="B229">
        <v>13.9</v>
      </c>
      <c r="C229">
        <v>13.58</v>
      </c>
      <c r="D229" s="16">
        <v>58.1</v>
      </c>
      <c r="E229">
        <f t="shared" si="3"/>
        <v>23.924268502581754</v>
      </c>
      <c r="F229">
        <f t="shared" si="4"/>
        <v>23.373493975903614</v>
      </c>
    </row>
    <row r="230" spans="1:6">
      <c r="A230" s="1">
        <v>28095</v>
      </c>
      <c r="B230">
        <v>13.9</v>
      </c>
      <c r="C230">
        <v>13.71</v>
      </c>
      <c r="D230" s="16">
        <v>58.4</v>
      </c>
      <c r="E230">
        <f t="shared" si="3"/>
        <v>23.801369863013701</v>
      </c>
      <c r="F230">
        <f t="shared" si="4"/>
        <v>23.476027397260275</v>
      </c>
    </row>
    <row r="231" spans="1:6">
      <c r="A231" s="1">
        <v>28126</v>
      </c>
      <c r="B231">
        <v>13.9</v>
      </c>
      <c r="C231">
        <v>14.11</v>
      </c>
      <c r="D231" s="16">
        <v>58.7</v>
      </c>
      <c r="E231">
        <f t="shared" si="3"/>
        <v>23.679727427597953</v>
      </c>
      <c r="F231">
        <f t="shared" si="4"/>
        <v>24.037478705281089</v>
      </c>
    </row>
    <row r="232" spans="1:6">
      <c r="A232" s="1">
        <v>28157</v>
      </c>
      <c r="B232">
        <v>13.9</v>
      </c>
      <c r="C232">
        <v>14.5</v>
      </c>
      <c r="D232" s="16">
        <v>59.3</v>
      </c>
      <c r="E232">
        <f t="shared" si="3"/>
        <v>23.440134907251267</v>
      </c>
      <c r="F232">
        <f t="shared" si="4"/>
        <v>24.451939291736931</v>
      </c>
    </row>
    <row r="233" spans="1:6">
      <c r="A233" s="1">
        <v>28185</v>
      </c>
      <c r="B233">
        <v>13.9</v>
      </c>
      <c r="C233">
        <v>14.54</v>
      </c>
      <c r="D233" s="16">
        <v>59.6</v>
      </c>
      <c r="E233">
        <f t="shared" si="3"/>
        <v>23.322147651006709</v>
      </c>
      <c r="F233">
        <f t="shared" si="4"/>
        <v>24.395973154362416</v>
      </c>
    </row>
    <row r="234" spans="1:6">
      <c r="A234" s="1">
        <v>28216</v>
      </c>
      <c r="B234">
        <v>13.9</v>
      </c>
      <c r="C234">
        <v>14.36</v>
      </c>
      <c r="D234" s="16">
        <v>60</v>
      </c>
      <c r="E234">
        <f t="shared" si="3"/>
        <v>23.166666666666668</v>
      </c>
      <c r="F234">
        <f t="shared" si="4"/>
        <v>23.933333333333334</v>
      </c>
    </row>
    <row r="235" spans="1:6">
      <c r="A235" s="1">
        <v>28246</v>
      </c>
      <c r="B235">
        <v>13.9</v>
      </c>
      <c r="C235">
        <v>14.62</v>
      </c>
      <c r="D235" s="16">
        <v>60.2</v>
      </c>
      <c r="E235">
        <f t="shared" si="3"/>
        <v>23.089700996677738</v>
      </c>
      <c r="F235">
        <f t="shared" si="4"/>
        <v>24.285714285714285</v>
      </c>
    </row>
    <row r="236" spans="1:6">
      <c r="A236" s="1">
        <v>28277</v>
      </c>
      <c r="B236">
        <v>13.9</v>
      </c>
      <c r="C236">
        <v>14.63</v>
      </c>
      <c r="D236" s="16">
        <v>60.5</v>
      </c>
      <c r="E236">
        <f t="shared" si="3"/>
        <v>22.975206611570247</v>
      </c>
      <c r="F236">
        <f t="shared" si="4"/>
        <v>24.181818181818183</v>
      </c>
    </row>
    <row r="237" spans="1:6">
      <c r="A237" s="1">
        <v>28307</v>
      </c>
      <c r="B237">
        <v>13.9</v>
      </c>
      <c r="C237">
        <v>14.44</v>
      </c>
      <c r="D237" s="16">
        <v>60.8</v>
      </c>
      <c r="E237">
        <f t="shared" si="3"/>
        <v>22.861842105263158</v>
      </c>
      <c r="F237">
        <f t="shared" si="4"/>
        <v>23.75</v>
      </c>
    </row>
    <row r="238" spans="1:6">
      <c r="A238" s="1">
        <v>28338</v>
      </c>
      <c r="B238">
        <v>14.85</v>
      </c>
      <c r="C238">
        <v>14.68</v>
      </c>
      <c r="D238" s="16">
        <v>61.1</v>
      </c>
      <c r="E238">
        <f t="shared" si="3"/>
        <v>24.304418985270047</v>
      </c>
      <c r="F238">
        <f t="shared" si="4"/>
        <v>24.026186579378066</v>
      </c>
    </row>
    <row r="239" spans="1:6">
      <c r="A239" s="1">
        <v>28369</v>
      </c>
      <c r="B239">
        <v>14.85</v>
      </c>
      <c r="C239">
        <v>14.5</v>
      </c>
      <c r="D239" s="16">
        <v>61.3</v>
      </c>
      <c r="E239">
        <f t="shared" si="3"/>
        <v>24.225122349102776</v>
      </c>
      <c r="F239">
        <f t="shared" si="4"/>
        <v>23.65415986949429</v>
      </c>
    </row>
    <row r="240" spans="1:6">
      <c r="A240" s="1">
        <v>28399</v>
      </c>
      <c r="B240">
        <v>14.85</v>
      </c>
      <c r="C240">
        <v>14.56</v>
      </c>
      <c r="D240" s="16">
        <v>61.6</v>
      </c>
      <c r="E240">
        <f t="shared" si="3"/>
        <v>24.107142857142858</v>
      </c>
      <c r="F240">
        <f t="shared" si="4"/>
        <v>23.636363636363637</v>
      </c>
    </row>
    <row r="241" spans="1:6">
      <c r="A241" s="1">
        <v>28430</v>
      </c>
      <c r="B241">
        <v>14.85</v>
      </c>
      <c r="C241">
        <v>14.61</v>
      </c>
      <c r="D241" s="16">
        <v>62</v>
      </c>
      <c r="E241">
        <f t="shared" si="3"/>
        <v>23.951612903225808</v>
      </c>
      <c r="F241">
        <f t="shared" si="4"/>
        <v>23.56451612903226</v>
      </c>
    </row>
    <row r="242" spans="1:6">
      <c r="A242" s="1">
        <v>28460</v>
      </c>
      <c r="B242">
        <v>14.85</v>
      </c>
      <c r="C242">
        <v>14.76</v>
      </c>
      <c r="D242" s="16">
        <v>62.3</v>
      </c>
      <c r="E242">
        <f t="shared" si="3"/>
        <v>23.836276083467094</v>
      </c>
      <c r="F242">
        <f t="shared" si="4"/>
        <v>23.691813804173357</v>
      </c>
    </row>
    <row r="243" spans="1:6">
      <c r="A243" s="1">
        <v>28491</v>
      </c>
      <c r="B243">
        <v>14.85</v>
      </c>
      <c r="C243">
        <v>14.52</v>
      </c>
      <c r="D243" s="16">
        <v>62.7</v>
      </c>
      <c r="E243">
        <f t="shared" si="3"/>
        <v>23.684210526315788</v>
      </c>
      <c r="F243">
        <f t="shared" si="4"/>
        <v>23.157894736842103</v>
      </c>
    </row>
    <row r="244" spans="1:6">
      <c r="A244" s="1">
        <v>28522</v>
      </c>
      <c r="B244">
        <v>14.85</v>
      </c>
      <c r="C244">
        <v>14.41</v>
      </c>
      <c r="D244" s="16">
        <v>63</v>
      </c>
      <c r="E244">
        <f t="shared" si="3"/>
        <v>23.571428571428573</v>
      </c>
      <c r="F244">
        <f t="shared" si="4"/>
        <v>22.873015873015873</v>
      </c>
    </row>
    <row r="245" spans="1:6">
      <c r="A245" s="1">
        <v>28550</v>
      </c>
      <c r="B245">
        <v>14.85</v>
      </c>
      <c r="C245">
        <v>14.57</v>
      </c>
      <c r="D245" s="16">
        <v>63.4</v>
      </c>
      <c r="E245">
        <f t="shared" si="3"/>
        <v>23.422712933753942</v>
      </c>
      <c r="F245">
        <f t="shared" si="4"/>
        <v>22.981072555205049</v>
      </c>
    </row>
    <row r="246" spans="1:6">
      <c r="A246" s="1">
        <v>28581</v>
      </c>
      <c r="B246">
        <v>14.85</v>
      </c>
      <c r="C246">
        <v>14.4</v>
      </c>
      <c r="D246" s="16">
        <v>63.9</v>
      </c>
      <c r="E246">
        <f t="shared" si="3"/>
        <v>23.239436619718312</v>
      </c>
      <c r="F246">
        <f t="shared" si="4"/>
        <v>22.535211267605636</v>
      </c>
    </row>
    <row r="247" spans="1:6">
      <c r="A247" s="1">
        <v>28611</v>
      </c>
      <c r="B247">
        <v>14.85</v>
      </c>
      <c r="C247">
        <v>14.51</v>
      </c>
      <c r="D247" s="16">
        <v>64.5</v>
      </c>
      <c r="E247">
        <f t="shared" si="3"/>
        <v>23.023255813953487</v>
      </c>
      <c r="F247">
        <f t="shared" si="4"/>
        <v>22.496124031007753</v>
      </c>
    </row>
    <row r="248" spans="1:6">
      <c r="A248" s="1">
        <v>28642</v>
      </c>
      <c r="B248">
        <v>14.85</v>
      </c>
      <c r="C248">
        <v>14.54</v>
      </c>
      <c r="D248" s="16">
        <v>65</v>
      </c>
      <c r="E248">
        <f t="shared" si="3"/>
        <v>22.846153846153847</v>
      </c>
      <c r="F248">
        <f t="shared" si="4"/>
        <v>22.369230769230768</v>
      </c>
    </row>
    <row r="249" spans="1:6">
      <c r="A249" s="1">
        <v>28672</v>
      </c>
      <c r="B249">
        <v>14.85</v>
      </c>
      <c r="C249">
        <v>14.49</v>
      </c>
      <c r="D249" s="16">
        <v>65.5</v>
      </c>
      <c r="E249">
        <f t="shared" si="3"/>
        <v>22.671755725190838</v>
      </c>
      <c r="F249">
        <f t="shared" si="4"/>
        <v>22.122137404580151</v>
      </c>
    </row>
    <row r="250" spans="1:6">
      <c r="A250" s="1">
        <v>28703</v>
      </c>
      <c r="B250">
        <v>14.85</v>
      </c>
      <c r="C250">
        <v>14.46</v>
      </c>
      <c r="D250" s="16">
        <v>65.900000000000006</v>
      </c>
      <c r="E250">
        <f t="shared" si="3"/>
        <v>22.534142640364188</v>
      </c>
      <c r="F250">
        <f t="shared" si="4"/>
        <v>21.942336874051591</v>
      </c>
    </row>
    <row r="251" spans="1:6">
      <c r="A251" s="1">
        <v>28734</v>
      </c>
      <c r="B251">
        <v>14.85</v>
      </c>
      <c r="C251">
        <v>14.53</v>
      </c>
      <c r="D251" s="16">
        <v>66.5</v>
      </c>
      <c r="E251">
        <f t="shared" si="3"/>
        <v>22.330827067669173</v>
      </c>
      <c r="F251">
        <f t="shared" si="4"/>
        <v>21.849624060150376</v>
      </c>
    </row>
    <row r="252" spans="1:6">
      <c r="A252" s="1">
        <v>28764</v>
      </c>
      <c r="B252">
        <v>14.85</v>
      </c>
      <c r="C252">
        <v>14.63</v>
      </c>
      <c r="D252" s="16">
        <v>67.099999999999994</v>
      </c>
      <c r="E252">
        <f t="shared" si="3"/>
        <v>22.131147540983608</v>
      </c>
      <c r="F252">
        <f t="shared" si="4"/>
        <v>21.803278688524593</v>
      </c>
    </row>
    <row r="253" spans="1:6">
      <c r="A253" s="1">
        <v>28795</v>
      </c>
      <c r="B253">
        <v>14.85</v>
      </c>
      <c r="C253">
        <v>14.74</v>
      </c>
      <c r="D253" s="16">
        <v>67.5</v>
      </c>
      <c r="E253">
        <f t="shared" si="3"/>
        <v>22</v>
      </c>
      <c r="F253">
        <f t="shared" si="4"/>
        <v>21.837037037037039</v>
      </c>
    </row>
    <row r="254" spans="1:6">
      <c r="A254" s="1">
        <v>28825</v>
      </c>
      <c r="B254">
        <v>14.85</v>
      </c>
      <c r="C254">
        <v>14.94</v>
      </c>
      <c r="D254" s="16">
        <v>67.900000000000006</v>
      </c>
      <c r="E254">
        <f t="shared" si="3"/>
        <v>21.870397643593517</v>
      </c>
      <c r="F254">
        <f t="shared" si="4"/>
        <v>22.002945508100144</v>
      </c>
    </row>
    <row r="255" spans="1:6">
      <c r="A255" s="1">
        <v>28856</v>
      </c>
      <c r="B255">
        <v>14.85</v>
      </c>
      <c r="C255">
        <v>15.5</v>
      </c>
      <c r="D255" s="16">
        <v>68.5</v>
      </c>
      <c r="E255">
        <f t="shared" si="3"/>
        <v>21.678832116788321</v>
      </c>
      <c r="F255">
        <f t="shared" si="4"/>
        <v>22.627737226277372</v>
      </c>
    </row>
    <row r="256" spans="1:6">
      <c r="A256" s="1">
        <v>28887</v>
      </c>
      <c r="B256">
        <v>15.85</v>
      </c>
      <c r="C256">
        <v>15.88</v>
      </c>
      <c r="D256" s="16">
        <v>69.2</v>
      </c>
      <c r="E256">
        <f t="shared" si="3"/>
        <v>22.904624277456648</v>
      </c>
      <c r="F256">
        <f t="shared" si="4"/>
        <v>22.947976878612717</v>
      </c>
    </row>
    <row r="257" spans="1:6">
      <c r="A257" s="1">
        <v>28915</v>
      </c>
      <c r="B257">
        <v>15.85</v>
      </c>
      <c r="C257">
        <v>16.41</v>
      </c>
      <c r="D257" s="16">
        <v>69.900000000000006</v>
      </c>
      <c r="E257">
        <f t="shared" si="3"/>
        <v>22.675250357653788</v>
      </c>
      <c r="F257">
        <f t="shared" si="4"/>
        <v>23.476394849785407</v>
      </c>
    </row>
    <row r="258" spans="1:6">
      <c r="A258" s="1">
        <v>28946</v>
      </c>
      <c r="B258">
        <v>15.85</v>
      </c>
      <c r="C258">
        <v>17.579999999999998</v>
      </c>
      <c r="D258" s="16">
        <v>70.599999999999994</v>
      </c>
      <c r="E258">
        <f t="shared" si="3"/>
        <v>22.450424929178471</v>
      </c>
      <c r="F258">
        <f t="shared" si="4"/>
        <v>24.900849858356938</v>
      </c>
    </row>
    <row r="259" spans="1:6">
      <c r="A259" s="1">
        <v>28976</v>
      </c>
      <c r="B259">
        <v>18.100000000000001</v>
      </c>
      <c r="C259">
        <v>19</v>
      </c>
      <c r="D259" s="16">
        <v>71.400000000000006</v>
      </c>
      <c r="E259">
        <f t="shared" si="3"/>
        <v>25.350140056022411</v>
      </c>
      <c r="F259">
        <f t="shared" si="4"/>
        <v>26.610644257703079</v>
      </c>
    </row>
    <row r="260" spans="1:6">
      <c r="A260" s="1">
        <v>29007</v>
      </c>
      <c r="B260">
        <v>19.100000000000001</v>
      </c>
      <c r="C260">
        <v>21.03</v>
      </c>
      <c r="D260" s="16">
        <v>72.2</v>
      </c>
      <c r="E260">
        <f t="shared" ref="E260:E323" si="5">100*B260/D260</f>
        <v>26.454293628808866</v>
      </c>
      <c r="F260">
        <f t="shared" ref="F260:F323" si="6">100*C260/D260</f>
        <v>29.127423822714679</v>
      </c>
    </row>
    <row r="261" spans="1:6">
      <c r="A261" s="1">
        <v>29037</v>
      </c>
      <c r="B261">
        <v>21.75</v>
      </c>
      <c r="C261">
        <v>23.09</v>
      </c>
      <c r="D261" s="16">
        <v>73</v>
      </c>
      <c r="E261">
        <f t="shared" si="5"/>
        <v>29.794520547945204</v>
      </c>
      <c r="F261">
        <f t="shared" si="6"/>
        <v>31.63013698630137</v>
      </c>
    </row>
    <row r="262" spans="1:6">
      <c r="A262" s="1">
        <v>29068</v>
      </c>
      <c r="B262">
        <v>26.5</v>
      </c>
      <c r="C262">
        <v>23.98</v>
      </c>
      <c r="D262" s="16">
        <v>73.7</v>
      </c>
      <c r="E262">
        <f t="shared" si="5"/>
        <v>35.956580732700132</v>
      </c>
      <c r="F262">
        <f t="shared" si="6"/>
        <v>32.537313432835816</v>
      </c>
    </row>
    <row r="263" spans="1:6">
      <c r="A263" s="1">
        <v>29099</v>
      </c>
      <c r="B263">
        <v>28.5</v>
      </c>
      <c r="C263">
        <v>25.06</v>
      </c>
      <c r="D263" s="16">
        <v>74.400000000000006</v>
      </c>
      <c r="E263">
        <f t="shared" si="5"/>
        <v>38.306451612903224</v>
      </c>
      <c r="F263">
        <f t="shared" si="6"/>
        <v>33.682795698924728</v>
      </c>
    </row>
    <row r="264" spans="1:6">
      <c r="A264" s="1">
        <v>29129</v>
      </c>
      <c r="B264">
        <v>29</v>
      </c>
      <c r="C264">
        <v>25.05</v>
      </c>
      <c r="D264" s="16">
        <v>75.2</v>
      </c>
      <c r="E264">
        <f t="shared" si="5"/>
        <v>38.563829787234042</v>
      </c>
      <c r="F264">
        <f t="shared" si="6"/>
        <v>33.311170212765958</v>
      </c>
    </row>
    <row r="265" spans="1:6">
      <c r="A265" s="1">
        <v>29160</v>
      </c>
      <c r="B265">
        <v>31</v>
      </c>
      <c r="C265">
        <v>27.02</v>
      </c>
      <c r="D265" s="16">
        <v>76</v>
      </c>
      <c r="E265">
        <f t="shared" si="5"/>
        <v>40.789473684210527</v>
      </c>
      <c r="F265">
        <f t="shared" si="6"/>
        <v>35.55263157894737</v>
      </c>
    </row>
    <row r="266" spans="1:6">
      <c r="A266" s="1">
        <v>29190</v>
      </c>
      <c r="B266">
        <v>32.5</v>
      </c>
      <c r="C266">
        <v>28.91</v>
      </c>
      <c r="D266" s="16">
        <v>76.900000000000006</v>
      </c>
      <c r="E266">
        <f t="shared" si="5"/>
        <v>42.262678803641087</v>
      </c>
      <c r="F266">
        <f t="shared" si="6"/>
        <v>37.594278283485046</v>
      </c>
    </row>
    <row r="267" spans="1:6">
      <c r="A267" s="1">
        <v>29221</v>
      </c>
      <c r="B267">
        <v>32.5</v>
      </c>
      <c r="C267">
        <v>30.75</v>
      </c>
      <c r="D267" s="16">
        <v>78</v>
      </c>
      <c r="E267">
        <f t="shared" si="5"/>
        <v>41.666666666666664</v>
      </c>
      <c r="F267">
        <f t="shared" si="6"/>
        <v>39.42307692307692</v>
      </c>
    </row>
    <row r="268" spans="1:6">
      <c r="A268" s="1">
        <v>29252</v>
      </c>
      <c r="B268">
        <v>37</v>
      </c>
      <c r="C268">
        <v>32.4</v>
      </c>
      <c r="D268" s="16">
        <v>79</v>
      </c>
      <c r="E268">
        <f t="shared" si="5"/>
        <v>46.835443037974684</v>
      </c>
      <c r="F268">
        <f t="shared" si="6"/>
        <v>41.0126582278481</v>
      </c>
    </row>
    <row r="269" spans="1:6">
      <c r="A269" s="1">
        <v>29281</v>
      </c>
      <c r="B269">
        <v>38</v>
      </c>
      <c r="C269">
        <v>33.42</v>
      </c>
      <c r="D269" s="16">
        <v>80.099999999999994</v>
      </c>
      <c r="E269">
        <f t="shared" si="5"/>
        <v>47.44069912609239</v>
      </c>
      <c r="F269">
        <f t="shared" si="6"/>
        <v>41.722846441947567</v>
      </c>
    </row>
    <row r="270" spans="1:6">
      <c r="A270" s="1">
        <v>29312</v>
      </c>
      <c r="B270">
        <v>39.5</v>
      </c>
      <c r="C270">
        <v>33.54</v>
      </c>
      <c r="D270" s="16">
        <v>80.900000000000006</v>
      </c>
      <c r="E270">
        <f t="shared" si="5"/>
        <v>48.825710754017301</v>
      </c>
      <c r="F270">
        <f t="shared" si="6"/>
        <v>41.45859085290482</v>
      </c>
    </row>
    <row r="271" spans="1:6">
      <c r="A271" s="1">
        <v>29342</v>
      </c>
      <c r="B271">
        <v>39.5</v>
      </c>
      <c r="C271">
        <v>34.33</v>
      </c>
      <c r="D271" s="16">
        <v>81.7</v>
      </c>
      <c r="E271">
        <f t="shared" si="5"/>
        <v>48.347613219094242</v>
      </c>
      <c r="F271">
        <f t="shared" si="6"/>
        <v>42.019583843329251</v>
      </c>
    </row>
    <row r="272" spans="1:6">
      <c r="A272" s="1">
        <v>29373</v>
      </c>
      <c r="B272">
        <v>39.5</v>
      </c>
      <c r="C272">
        <v>34.479999999999997</v>
      </c>
      <c r="D272" s="16">
        <v>82.5</v>
      </c>
      <c r="E272">
        <f t="shared" si="5"/>
        <v>47.878787878787875</v>
      </c>
      <c r="F272">
        <f t="shared" si="6"/>
        <v>41.79393939393939</v>
      </c>
    </row>
    <row r="273" spans="1:6">
      <c r="A273" s="1">
        <v>29403</v>
      </c>
      <c r="B273">
        <v>39.5</v>
      </c>
      <c r="C273">
        <v>34.51</v>
      </c>
      <c r="D273" s="16">
        <v>82.6</v>
      </c>
      <c r="E273">
        <f t="shared" si="5"/>
        <v>47.820823244552059</v>
      </c>
      <c r="F273">
        <f t="shared" si="6"/>
        <v>41.779661016949156</v>
      </c>
    </row>
    <row r="274" spans="1:6">
      <c r="A274" s="1">
        <v>29434</v>
      </c>
      <c r="B274">
        <v>38</v>
      </c>
      <c r="C274">
        <v>34.44</v>
      </c>
      <c r="D274" s="16">
        <v>83.2</v>
      </c>
      <c r="E274">
        <f t="shared" si="5"/>
        <v>45.67307692307692</v>
      </c>
      <c r="F274">
        <f t="shared" si="6"/>
        <v>41.394230769230766</v>
      </c>
    </row>
    <row r="275" spans="1:6">
      <c r="A275" s="1">
        <v>29465</v>
      </c>
      <c r="B275">
        <v>36</v>
      </c>
      <c r="C275">
        <v>34.46</v>
      </c>
      <c r="D275" s="16">
        <v>83.9</v>
      </c>
      <c r="E275">
        <f t="shared" si="5"/>
        <v>42.908224076281286</v>
      </c>
      <c r="F275">
        <f t="shared" si="6"/>
        <v>41.072705601907032</v>
      </c>
    </row>
    <row r="276" spans="1:6">
      <c r="A276" s="1">
        <v>29495</v>
      </c>
      <c r="B276">
        <v>36</v>
      </c>
      <c r="C276">
        <v>34.630000000000003</v>
      </c>
      <c r="D276" s="16">
        <v>84.7</v>
      </c>
      <c r="E276">
        <f t="shared" si="5"/>
        <v>42.502951593860686</v>
      </c>
      <c r="F276">
        <f t="shared" si="6"/>
        <v>40.885478158205437</v>
      </c>
    </row>
    <row r="277" spans="1:6">
      <c r="A277" s="1">
        <v>29526</v>
      </c>
      <c r="B277">
        <v>36</v>
      </c>
      <c r="C277">
        <v>35.090000000000003</v>
      </c>
      <c r="D277" s="16">
        <v>85.6</v>
      </c>
      <c r="E277">
        <f t="shared" si="5"/>
        <v>42.056074766355145</v>
      </c>
      <c r="F277">
        <f t="shared" si="6"/>
        <v>40.992990654205613</v>
      </c>
    </row>
    <row r="278" spans="1:6">
      <c r="A278" s="1">
        <v>29556</v>
      </c>
      <c r="B278">
        <v>37</v>
      </c>
      <c r="C278">
        <v>35.630000000000003</v>
      </c>
      <c r="D278" s="16">
        <v>86.4</v>
      </c>
      <c r="E278">
        <f t="shared" si="5"/>
        <v>42.824074074074069</v>
      </c>
      <c r="F278">
        <f t="shared" si="6"/>
        <v>41.238425925925931</v>
      </c>
    </row>
    <row r="279" spans="1:6">
      <c r="A279" s="1">
        <v>29587</v>
      </c>
      <c r="B279">
        <v>38</v>
      </c>
      <c r="C279">
        <v>38.85</v>
      </c>
      <c r="D279" s="16">
        <v>87.2</v>
      </c>
      <c r="E279">
        <f t="shared" si="5"/>
        <v>43.577981651376149</v>
      </c>
      <c r="F279">
        <f t="shared" si="6"/>
        <v>44.552752293577981</v>
      </c>
    </row>
    <row r="280" spans="1:6">
      <c r="A280" s="1">
        <v>29618</v>
      </c>
      <c r="B280">
        <v>38</v>
      </c>
      <c r="C280">
        <v>39</v>
      </c>
      <c r="D280" s="16">
        <v>88</v>
      </c>
      <c r="E280">
        <f t="shared" si="5"/>
        <v>43.18181818181818</v>
      </c>
      <c r="F280">
        <f t="shared" si="6"/>
        <v>44.31818181818182</v>
      </c>
    </row>
    <row r="281" spans="1:6">
      <c r="A281" s="1">
        <v>29646</v>
      </c>
      <c r="B281">
        <v>38</v>
      </c>
      <c r="C281">
        <v>38.31</v>
      </c>
      <c r="D281" s="16">
        <v>88.6</v>
      </c>
      <c r="E281">
        <f t="shared" si="5"/>
        <v>42.889390519187359</v>
      </c>
      <c r="F281">
        <f t="shared" si="6"/>
        <v>43.239277652370205</v>
      </c>
    </row>
    <row r="282" spans="1:6">
      <c r="A282" s="1">
        <v>29677</v>
      </c>
      <c r="B282">
        <v>38</v>
      </c>
      <c r="C282">
        <v>38.409999999999997</v>
      </c>
      <c r="D282" s="16">
        <v>89.1</v>
      </c>
      <c r="E282">
        <f t="shared" si="5"/>
        <v>42.648709315375982</v>
      </c>
      <c r="F282">
        <f t="shared" si="6"/>
        <v>43.108866442199776</v>
      </c>
    </row>
    <row r="283" spans="1:6">
      <c r="A283" s="1">
        <v>29707</v>
      </c>
      <c r="B283">
        <v>38</v>
      </c>
      <c r="C283">
        <v>37.840000000000003</v>
      </c>
      <c r="D283" s="16">
        <v>89.7</v>
      </c>
      <c r="E283">
        <f t="shared" si="5"/>
        <v>42.363433667781493</v>
      </c>
      <c r="F283">
        <f t="shared" si="6"/>
        <v>42.1850613154961</v>
      </c>
    </row>
    <row r="284" spans="1:6">
      <c r="A284" s="1">
        <v>29738</v>
      </c>
      <c r="B284">
        <v>36</v>
      </c>
      <c r="C284">
        <v>37.03</v>
      </c>
      <c r="D284" s="16">
        <v>90.5</v>
      </c>
      <c r="E284">
        <f t="shared" si="5"/>
        <v>39.77900552486188</v>
      </c>
      <c r="F284">
        <f t="shared" si="6"/>
        <v>40.917127071823202</v>
      </c>
    </row>
    <row r="285" spans="1:6">
      <c r="A285" s="1">
        <v>29768</v>
      </c>
      <c r="B285">
        <v>36</v>
      </c>
      <c r="C285">
        <v>36.58</v>
      </c>
      <c r="D285" s="16">
        <v>91.5</v>
      </c>
      <c r="E285">
        <f t="shared" si="5"/>
        <v>39.344262295081968</v>
      </c>
      <c r="F285">
        <f t="shared" si="6"/>
        <v>39.978142076502735</v>
      </c>
    </row>
    <row r="286" spans="1:6">
      <c r="A286" s="1">
        <v>29799</v>
      </c>
      <c r="B286">
        <v>36</v>
      </c>
      <c r="C286">
        <v>35.82</v>
      </c>
      <c r="D286" s="16">
        <v>92.2</v>
      </c>
      <c r="E286">
        <f t="shared" si="5"/>
        <v>39.045553145336221</v>
      </c>
      <c r="F286">
        <f t="shared" si="6"/>
        <v>38.850325379609544</v>
      </c>
    </row>
    <row r="287" spans="1:6">
      <c r="A287" s="1">
        <v>29830</v>
      </c>
      <c r="B287">
        <v>36</v>
      </c>
      <c r="C287">
        <v>35.44</v>
      </c>
      <c r="D287" s="16">
        <v>93.1</v>
      </c>
      <c r="E287">
        <f t="shared" si="5"/>
        <v>38.66809881847476</v>
      </c>
      <c r="F287">
        <f t="shared" si="6"/>
        <v>38.066595059076263</v>
      </c>
    </row>
    <row r="288" spans="1:6">
      <c r="A288" s="1">
        <v>29860</v>
      </c>
      <c r="B288">
        <v>35</v>
      </c>
      <c r="C288">
        <v>35.43</v>
      </c>
      <c r="D288" s="16">
        <v>93.4</v>
      </c>
      <c r="E288">
        <f t="shared" si="5"/>
        <v>37.473233404710918</v>
      </c>
      <c r="F288">
        <f t="shared" si="6"/>
        <v>37.933618843683078</v>
      </c>
    </row>
    <row r="289" spans="1:6">
      <c r="A289" s="1">
        <v>29891</v>
      </c>
      <c r="B289">
        <v>36</v>
      </c>
      <c r="C289">
        <v>36.21</v>
      </c>
      <c r="D289" s="16">
        <v>93.8</v>
      </c>
      <c r="E289">
        <f t="shared" si="5"/>
        <v>38.379530916844352</v>
      </c>
      <c r="F289">
        <f t="shared" si="6"/>
        <v>38.603411513859278</v>
      </c>
    </row>
    <row r="290" spans="1:6">
      <c r="A290" s="1">
        <v>29921</v>
      </c>
      <c r="B290">
        <v>35</v>
      </c>
      <c r="C290">
        <v>35.950000000000003</v>
      </c>
      <c r="D290" s="16">
        <v>94.1</v>
      </c>
      <c r="E290">
        <f t="shared" si="5"/>
        <v>37.194473963868226</v>
      </c>
      <c r="F290">
        <f t="shared" si="6"/>
        <v>38.204038257173224</v>
      </c>
    </row>
    <row r="291" spans="1:6">
      <c r="A291" s="1">
        <v>29952</v>
      </c>
      <c r="B291">
        <v>33.85</v>
      </c>
      <c r="C291">
        <v>35.54</v>
      </c>
      <c r="D291" s="16">
        <v>94.4</v>
      </c>
      <c r="E291">
        <f t="shared" si="5"/>
        <v>35.858050847457626</v>
      </c>
      <c r="F291">
        <f t="shared" si="6"/>
        <v>37.648305084745758</v>
      </c>
    </row>
    <row r="292" spans="1:6">
      <c r="A292" s="1">
        <v>29983</v>
      </c>
      <c r="B292">
        <v>31.56</v>
      </c>
      <c r="C292">
        <v>35.479999999999997</v>
      </c>
      <c r="D292" s="16">
        <v>94.7</v>
      </c>
      <c r="E292">
        <f t="shared" si="5"/>
        <v>33.326293558606125</v>
      </c>
      <c r="F292">
        <f t="shared" si="6"/>
        <v>37.465681098204854</v>
      </c>
    </row>
    <row r="293" spans="1:6">
      <c r="A293" s="1">
        <v>30011</v>
      </c>
      <c r="B293">
        <v>28.48</v>
      </c>
      <c r="C293">
        <v>34.07</v>
      </c>
      <c r="D293" s="16">
        <v>94.7</v>
      </c>
      <c r="E293">
        <f t="shared" si="5"/>
        <v>30.073917634635691</v>
      </c>
      <c r="F293">
        <f t="shared" si="6"/>
        <v>35.976768743400207</v>
      </c>
    </row>
    <row r="294" spans="1:6">
      <c r="A294" s="1">
        <v>30042</v>
      </c>
      <c r="B294">
        <v>33.450000000000003</v>
      </c>
      <c r="C294">
        <v>32.82</v>
      </c>
      <c r="D294" s="16">
        <v>95</v>
      </c>
      <c r="E294">
        <f t="shared" si="5"/>
        <v>35.21052631578948</v>
      </c>
      <c r="F294">
        <f t="shared" si="6"/>
        <v>34.547368421052632</v>
      </c>
    </row>
    <row r="295" spans="1:6">
      <c r="A295" s="1">
        <v>30072</v>
      </c>
      <c r="B295">
        <v>35.93</v>
      </c>
      <c r="C295">
        <v>32.78</v>
      </c>
      <c r="D295" s="16">
        <v>95.9</v>
      </c>
      <c r="E295">
        <f t="shared" si="5"/>
        <v>37.466110531803963</v>
      </c>
      <c r="F295">
        <f t="shared" si="6"/>
        <v>34.181438998957248</v>
      </c>
    </row>
    <row r="296" spans="1:6">
      <c r="A296" s="1">
        <v>30103</v>
      </c>
      <c r="B296">
        <v>35.07</v>
      </c>
      <c r="C296">
        <v>33.79</v>
      </c>
      <c r="D296" s="16">
        <v>97</v>
      </c>
      <c r="E296">
        <f t="shared" si="5"/>
        <v>36.154639175257735</v>
      </c>
      <c r="F296">
        <f t="shared" si="6"/>
        <v>34.835051546391753</v>
      </c>
    </row>
    <row r="297" spans="1:6">
      <c r="A297" s="1">
        <v>30133</v>
      </c>
      <c r="B297">
        <v>34.159999999999997</v>
      </c>
      <c r="C297">
        <v>33.44</v>
      </c>
      <c r="D297" s="16">
        <v>97.5</v>
      </c>
      <c r="E297">
        <f t="shared" si="5"/>
        <v>35.035897435897432</v>
      </c>
      <c r="F297">
        <f t="shared" si="6"/>
        <v>34.297435897435896</v>
      </c>
    </row>
    <row r="298" spans="1:6">
      <c r="A298" s="1">
        <v>30164</v>
      </c>
      <c r="B298">
        <v>33.950000000000003</v>
      </c>
      <c r="C298">
        <v>32.950000000000003</v>
      </c>
      <c r="D298" s="16">
        <v>97.7</v>
      </c>
      <c r="E298">
        <f t="shared" si="5"/>
        <v>34.749232343909931</v>
      </c>
      <c r="F298">
        <f t="shared" si="6"/>
        <v>33.725690890481069</v>
      </c>
    </row>
    <row r="299" spans="1:6">
      <c r="A299" s="1">
        <v>30195</v>
      </c>
      <c r="B299">
        <v>35.630000000000003</v>
      </c>
      <c r="C299">
        <v>33.03</v>
      </c>
      <c r="D299" s="16">
        <v>97.7</v>
      </c>
      <c r="E299">
        <f t="shared" si="5"/>
        <v>36.468781985670425</v>
      </c>
      <c r="F299">
        <f t="shared" si="6"/>
        <v>33.807574206755369</v>
      </c>
    </row>
    <row r="300" spans="1:6">
      <c r="A300" s="1">
        <v>30225</v>
      </c>
      <c r="B300">
        <v>35.68</v>
      </c>
      <c r="C300">
        <v>33.28</v>
      </c>
      <c r="D300" s="16">
        <v>98.1</v>
      </c>
      <c r="E300">
        <f t="shared" si="5"/>
        <v>36.371049949031601</v>
      </c>
      <c r="F300">
        <f t="shared" si="6"/>
        <v>33.924566768603469</v>
      </c>
    </row>
    <row r="301" spans="1:6">
      <c r="A301" s="1">
        <v>30256</v>
      </c>
      <c r="B301">
        <v>34.15</v>
      </c>
      <c r="C301">
        <v>33.090000000000003</v>
      </c>
      <c r="D301" s="16">
        <v>98</v>
      </c>
      <c r="E301">
        <f t="shared" si="5"/>
        <v>34.846938775510203</v>
      </c>
      <c r="F301">
        <f t="shared" si="6"/>
        <v>33.765306122448983</v>
      </c>
    </row>
    <row r="302" spans="1:6">
      <c r="A302" s="1">
        <v>30286</v>
      </c>
      <c r="B302">
        <v>31.72</v>
      </c>
      <c r="C302">
        <v>32.85</v>
      </c>
      <c r="D302" s="16">
        <v>97.7</v>
      </c>
      <c r="E302">
        <f t="shared" si="5"/>
        <v>32.466734902763562</v>
      </c>
      <c r="F302">
        <f t="shared" si="6"/>
        <v>33.623336745138175</v>
      </c>
    </row>
    <row r="303" spans="1:6">
      <c r="A303" s="1">
        <v>30317</v>
      </c>
      <c r="B303">
        <v>31.19</v>
      </c>
      <c r="C303">
        <v>31.4</v>
      </c>
      <c r="D303" s="16">
        <v>97.9</v>
      </c>
      <c r="E303">
        <f t="shared" si="5"/>
        <v>31.859039836567923</v>
      </c>
      <c r="F303">
        <f t="shared" si="6"/>
        <v>32.073544433094995</v>
      </c>
    </row>
    <row r="304" spans="1:6">
      <c r="A304" s="1">
        <v>30348</v>
      </c>
      <c r="B304">
        <v>28.95</v>
      </c>
      <c r="C304">
        <v>30.76</v>
      </c>
      <c r="D304" s="16">
        <v>98</v>
      </c>
      <c r="E304">
        <f t="shared" si="5"/>
        <v>29.540816326530614</v>
      </c>
      <c r="F304">
        <f t="shared" si="6"/>
        <v>31.387755102040817</v>
      </c>
    </row>
    <row r="305" spans="1:6">
      <c r="A305" s="1">
        <v>30376</v>
      </c>
      <c r="B305">
        <v>28.82</v>
      </c>
      <c r="C305">
        <v>28.43</v>
      </c>
      <c r="D305" s="16">
        <v>98.1</v>
      </c>
      <c r="E305">
        <f t="shared" si="5"/>
        <v>29.378185524974519</v>
      </c>
      <c r="F305">
        <f t="shared" si="6"/>
        <v>28.980632008154945</v>
      </c>
    </row>
    <row r="306" spans="1:6">
      <c r="A306" s="1">
        <v>30407</v>
      </c>
      <c r="B306">
        <v>30.61</v>
      </c>
      <c r="C306">
        <v>27.95</v>
      </c>
      <c r="D306" s="16">
        <v>98.8</v>
      </c>
      <c r="E306">
        <f t="shared" si="5"/>
        <v>30.981781376518221</v>
      </c>
      <c r="F306">
        <f t="shared" si="6"/>
        <v>28.289473684210527</v>
      </c>
    </row>
    <row r="307" spans="1:6">
      <c r="A307" s="1">
        <v>30437</v>
      </c>
      <c r="B307">
        <v>30</v>
      </c>
      <c r="C307">
        <v>28.53</v>
      </c>
      <c r="D307" s="16">
        <v>99.2</v>
      </c>
      <c r="E307">
        <f t="shared" si="5"/>
        <v>30.241935483870968</v>
      </c>
      <c r="F307">
        <f t="shared" si="6"/>
        <v>28.760080645161288</v>
      </c>
    </row>
    <row r="308" spans="1:6">
      <c r="A308" s="1">
        <v>30468</v>
      </c>
      <c r="B308">
        <v>31</v>
      </c>
      <c r="C308">
        <v>29.23</v>
      </c>
      <c r="D308" s="16">
        <v>99.4</v>
      </c>
      <c r="E308">
        <f t="shared" si="5"/>
        <v>31.187122736418509</v>
      </c>
      <c r="F308">
        <f t="shared" si="6"/>
        <v>29.406438631790742</v>
      </c>
    </row>
    <row r="309" spans="1:6">
      <c r="A309" s="1">
        <v>30498</v>
      </c>
      <c r="B309">
        <v>31.66</v>
      </c>
      <c r="C309">
        <v>28.76</v>
      </c>
      <c r="D309" s="16">
        <v>99.8</v>
      </c>
      <c r="E309">
        <f t="shared" si="5"/>
        <v>31.723446893787575</v>
      </c>
      <c r="F309">
        <f t="shared" si="6"/>
        <v>28.817635270541082</v>
      </c>
    </row>
    <row r="310" spans="1:6">
      <c r="A310" s="1">
        <v>30529</v>
      </c>
      <c r="B310">
        <v>31.91</v>
      </c>
      <c r="C310">
        <v>29.5</v>
      </c>
      <c r="D310" s="16">
        <v>100.1</v>
      </c>
      <c r="E310">
        <f t="shared" si="5"/>
        <v>31.878121878121881</v>
      </c>
      <c r="F310">
        <f t="shared" si="6"/>
        <v>29.47052947052947</v>
      </c>
    </row>
    <row r="311" spans="1:6">
      <c r="A311" s="1">
        <v>30560</v>
      </c>
      <c r="B311">
        <v>31.11</v>
      </c>
      <c r="C311">
        <v>29.54</v>
      </c>
      <c r="D311" s="16">
        <v>100.4</v>
      </c>
      <c r="E311">
        <f t="shared" si="5"/>
        <v>30.986055776892428</v>
      </c>
      <c r="F311">
        <f t="shared" si="6"/>
        <v>29.422310756972109</v>
      </c>
    </row>
    <row r="312" spans="1:6">
      <c r="A312" s="1">
        <v>30590</v>
      </c>
      <c r="B312">
        <v>30.41</v>
      </c>
      <c r="C312">
        <v>29.67</v>
      </c>
      <c r="D312" s="16">
        <v>100.8</v>
      </c>
      <c r="E312">
        <f t="shared" si="5"/>
        <v>30.168650793650794</v>
      </c>
      <c r="F312">
        <f t="shared" si="6"/>
        <v>29.43452380952381</v>
      </c>
    </row>
    <row r="313" spans="1:6">
      <c r="A313" s="1">
        <v>30621</v>
      </c>
      <c r="B313">
        <v>29.84</v>
      </c>
      <c r="C313">
        <v>29.09</v>
      </c>
      <c r="D313" s="16">
        <v>101.1</v>
      </c>
      <c r="E313">
        <f t="shared" si="5"/>
        <v>29.515331355093966</v>
      </c>
      <c r="F313">
        <f t="shared" si="6"/>
        <v>28.773491592482692</v>
      </c>
    </row>
    <row r="314" spans="1:6">
      <c r="A314" s="1">
        <v>30651</v>
      </c>
      <c r="B314">
        <v>29.24</v>
      </c>
      <c r="C314">
        <v>29.3</v>
      </c>
      <c r="D314" s="16">
        <v>101.4</v>
      </c>
      <c r="E314">
        <f t="shared" si="5"/>
        <v>28.836291913214989</v>
      </c>
      <c r="F314">
        <f t="shared" si="6"/>
        <v>28.895463510848124</v>
      </c>
    </row>
    <row r="315" spans="1:6">
      <c r="A315" s="1">
        <v>30682</v>
      </c>
      <c r="B315">
        <v>29.69</v>
      </c>
      <c r="C315">
        <v>28.8</v>
      </c>
      <c r="D315" s="16">
        <v>102.1</v>
      </c>
      <c r="E315">
        <f t="shared" si="5"/>
        <v>29.079333986287956</v>
      </c>
      <c r="F315">
        <f t="shared" si="6"/>
        <v>28.207639569049952</v>
      </c>
    </row>
    <row r="316" spans="1:6">
      <c r="A316" s="1">
        <v>30713</v>
      </c>
      <c r="B316">
        <v>30.145</v>
      </c>
      <c r="C316">
        <v>28.91</v>
      </c>
      <c r="D316" s="16">
        <v>102.6</v>
      </c>
      <c r="E316">
        <f t="shared" si="5"/>
        <v>29.381091617933723</v>
      </c>
      <c r="F316">
        <f t="shared" si="6"/>
        <v>28.177387914230021</v>
      </c>
    </row>
    <row r="317" spans="1:6">
      <c r="A317" s="1">
        <v>30742</v>
      </c>
      <c r="B317">
        <v>30.760999999999999</v>
      </c>
      <c r="C317">
        <v>28.95</v>
      </c>
      <c r="D317" s="16">
        <v>102.9</v>
      </c>
      <c r="E317">
        <f t="shared" si="5"/>
        <v>29.894071914480076</v>
      </c>
      <c r="F317">
        <f t="shared" si="6"/>
        <v>28.134110787172009</v>
      </c>
    </row>
    <row r="318" spans="1:6">
      <c r="A318" s="1">
        <v>30773</v>
      </c>
      <c r="B318">
        <v>30.617999999999999</v>
      </c>
      <c r="C318">
        <v>29.11</v>
      </c>
      <c r="D318" s="16">
        <v>103.3</v>
      </c>
      <c r="E318">
        <f t="shared" si="5"/>
        <v>29.639883833494675</v>
      </c>
      <c r="F318">
        <f t="shared" si="6"/>
        <v>28.180058083252664</v>
      </c>
    </row>
    <row r="319" spans="1:6">
      <c r="A319" s="1">
        <v>30803</v>
      </c>
      <c r="B319">
        <v>30.52</v>
      </c>
      <c r="C319">
        <v>29.26</v>
      </c>
      <c r="D319" s="16">
        <v>103.5</v>
      </c>
      <c r="E319">
        <f t="shared" si="5"/>
        <v>29.487922705314009</v>
      </c>
      <c r="F319">
        <f t="shared" si="6"/>
        <v>28.270531400966185</v>
      </c>
    </row>
    <row r="320" spans="1:6">
      <c r="A320" s="1">
        <v>30834</v>
      </c>
      <c r="B320">
        <v>29.966999999999999</v>
      </c>
      <c r="C320">
        <v>29.19</v>
      </c>
      <c r="D320" s="16">
        <v>103.7</v>
      </c>
      <c r="E320">
        <f t="shared" si="5"/>
        <v>28.897782063645128</v>
      </c>
      <c r="F320">
        <f t="shared" si="6"/>
        <v>28.148505303760849</v>
      </c>
    </row>
    <row r="321" spans="1:6">
      <c r="A321" s="1">
        <v>30864</v>
      </c>
      <c r="B321">
        <v>28.751999999999999</v>
      </c>
      <c r="C321">
        <v>29</v>
      </c>
      <c r="D321" s="16">
        <v>104.1</v>
      </c>
      <c r="E321">
        <f t="shared" si="5"/>
        <v>27.619596541786745</v>
      </c>
      <c r="F321">
        <f t="shared" si="6"/>
        <v>27.857829010566764</v>
      </c>
    </row>
    <row r="322" spans="1:6">
      <c r="A322" s="1">
        <v>30895</v>
      </c>
      <c r="B322">
        <v>29.25</v>
      </c>
      <c r="C322">
        <v>28.92</v>
      </c>
      <c r="D322" s="16">
        <v>104.4</v>
      </c>
      <c r="E322">
        <f t="shared" si="5"/>
        <v>28.017241379310342</v>
      </c>
      <c r="F322">
        <f t="shared" si="6"/>
        <v>27.701149425287355</v>
      </c>
    </row>
    <row r="323" spans="1:6">
      <c r="A323" s="1">
        <v>30926</v>
      </c>
      <c r="B323">
        <v>29.311</v>
      </c>
      <c r="C323">
        <v>28.7</v>
      </c>
      <c r="D323" s="16">
        <v>104.7</v>
      </c>
      <c r="E323">
        <f t="shared" si="5"/>
        <v>27.995224450811843</v>
      </c>
      <c r="F323">
        <f t="shared" si="6"/>
        <v>27.411652340019103</v>
      </c>
    </row>
    <row r="324" spans="1:6">
      <c r="A324" s="1">
        <v>30956</v>
      </c>
      <c r="B324">
        <v>28.765000000000001</v>
      </c>
      <c r="C324">
        <v>28.79</v>
      </c>
      <c r="D324" s="16">
        <v>105.1</v>
      </c>
      <c r="E324">
        <f t="shared" ref="E324:E387" si="7">100*B324/D324</f>
        <v>27.369172216936253</v>
      </c>
      <c r="F324">
        <f t="shared" ref="F324:F387" si="8">100*C324/D324</f>
        <v>27.392959086584206</v>
      </c>
    </row>
    <row r="325" spans="1:6">
      <c r="A325" s="1">
        <v>30987</v>
      </c>
      <c r="B325">
        <v>28.097999999999999</v>
      </c>
      <c r="C325">
        <v>28.74</v>
      </c>
      <c r="D325" s="16">
        <v>105.3</v>
      </c>
      <c r="E325">
        <f t="shared" si="7"/>
        <v>26.683760683760681</v>
      </c>
      <c r="F325">
        <f t="shared" si="8"/>
        <v>27.293447293447294</v>
      </c>
    </row>
    <row r="326" spans="1:6">
      <c r="A326" s="1">
        <v>31017</v>
      </c>
      <c r="B326">
        <v>25.428999999999998</v>
      </c>
      <c r="C326">
        <v>28.02</v>
      </c>
      <c r="D326" s="16">
        <v>105.5</v>
      </c>
      <c r="E326">
        <f t="shared" si="7"/>
        <v>24.10331753554502</v>
      </c>
      <c r="F326">
        <f t="shared" si="8"/>
        <v>26.559241706161139</v>
      </c>
    </row>
    <row r="327" spans="1:6">
      <c r="A327" s="1">
        <v>31048</v>
      </c>
      <c r="B327">
        <v>25.640999999999998</v>
      </c>
      <c r="C327">
        <v>27.49</v>
      </c>
      <c r="D327" s="16">
        <v>105.7</v>
      </c>
      <c r="E327">
        <f t="shared" si="7"/>
        <v>24.258278145695364</v>
      </c>
      <c r="F327">
        <f t="shared" si="8"/>
        <v>26.007568590350047</v>
      </c>
    </row>
    <row r="328" spans="1:6">
      <c r="A328" s="1">
        <v>31079</v>
      </c>
      <c r="B328">
        <v>27.271000000000001</v>
      </c>
      <c r="C328">
        <v>26.99</v>
      </c>
      <c r="D328" s="16">
        <v>106.3</v>
      </c>
      <c r="E328">
        <f t="shared" si="7"/>
        <v>25.654750705550327</v>
      </c>
      <c r="F328">
        <f t="shared" si="8"/>
        <v>25.390404515522107</v>
      </c>
    </row>
    <row r="329" spans="1:6">
      <c r="A329" s="1">
        <v>31107</v>
      </c>
      <c r="B329">
        <v>28.238</v>
      </c>
      <c r="C329">
        <v>27.2</v>
      </c>
      <c r="D329" s="16">
        <v>106.8</v>
      </c>
      <c r="E329">
        <f t="shared" si="7"/>
        <v>26.440074906367045</v>
      </c>
      <c r="F329">
        <f t="shared" si="8"/>
        <v>25.468164794007492</v>
      </c>
    </row>
    <row r="330" spans="1:6">
      <c r="A330" s="1">
        <v>31138</v>
      </c>
      <c r="B330">
        <v>28.805</v>
      </c>
      <c r="C330">
        <v>27.59</v>
      </c>
      <c r="D330" s="16">
        <v>107</v>
      </c>
      <c r="E330">
        <f t="shared" si="7"/>
        <v>26.920560747663551</v>
      </c>
      <c r="F330">
        <f t="shared" si="8"/>
        <v>25.785046728971963</v>
      </c>
    </row>
    <row r="331" spans="1:6">
      <c r="A331" s="1">
        <v>31168</v>
      </c>
      <c r="B331">
        <v>27.623000000000001</v>
      </c>
      <c r="C331">
        <v>27.6</v>
      </c>
      <c r="D331" s="16">
        <v>107.2</v>
      </c>
      <c r="E331">
        <f t="shared" si="7"/>
        <v>25.767723880597018</v>
      </c>
      <c r="F331">
        <f t="shared" si="8"/>
        <v>25.746268656716417</v>
      </c>
    </row>
    <row r="332" spans="1:6">
      <c r="A332" s="1">
        <v>31199</v>
      </c>
      <c r="B332">
        <v>27.143000000000001</v>
      </c>
      <c r="C332">
        <v>27.25</v>
      </c>
      <c r="D332" s="16">
        <v>107.5</v>
      </c>
      <c r="E332">
        <f t="shared" si="7"/>
        <v>25.249302325581397</v>
      </c>
      <c r="F332">
        <f t="shared" si="8"/>
        <v>25.348837209302324</v>
      </c>
    </row>
    <row r="333" spans="1:6">
      <c r="A333" s="1">
        <v>31229</v>
      </c>
      <c r="B333">
        <v>27.329000000000001</v>
      </c>
      <c r="C333">
        <v>26.57</v>
      </c>
      <c r="D333" s="16">
        <v>107.7</v>
      </c>
      <c r="E333">
        <f t="shared" si="7"/>
        <v>25.375116063138346</v>
      </c>
      <c r="F333">
        <f t="shared" si="8"/>
        <v>24.670380687093779</v>
      </c>
    </row>
    <row r="334" spans="1:6">
      <c r="A334" s="1">
        <v>31260</v>
      </c>
      <c r="B334">
        <v>27.754999999999999</v>
      </c>
      <c r="C334">
        <v>26.61</v>
      </c>
      <c r="D334" s="16">
        <v>107.9</v>
      </c>
      <c r="E334">
        <f t="shared" si="7"/>
        <v>25.722891566265059</v>
      </c>
      <c r="F334">
        <f t="shared" si="8"/>
        <v>24.661723818350325</v>
      </c>
    </row>
    <row r="335" spans="1:6">
      <c r="A335" s="1">
        <v>31291</v>
      </c>
      <c r="B335">
        <v>28.289000000000001</v>
      </c>
      <c r="C335">
        <v>26.56</v>
      </c>
      <c r="D335" s="16">
        <v>108.1</v>
      </c>
      <c r="E335">
        <f t="shared" si="7"/>
        <v>26.169287696577246</v>
      </c>
      <c r="F335">
        <f t="shared" si="8"/>
        <v>24.569842738205367</v>
      </c>
    </row>
    <row r="336" spans="1:6">
      <c r="A336" s="1">
        <v>31321</v>
      </c>
      <c r="B336">
        <v>29.538</v>
      </c>
      <c r="C336">
        <v>26.79</v>
      </c>
      <c r="D336" s="16">
        <v>108.5</v>
      </c>
      <c r="E336">
        <f t="shared" si="7"/>
        <v>27.223963133640556</v>
      </c>
      <c r="F336">
        <f t="shared" si="8"/>
        <v>24.691244239631338</v>
      </c>
    </row>
    <row r="337" spans="1:6">
      <c r="A337" s="1">
        <v>31352</v>
      </c>
      <c r="B337">
        <v>30.812999999999999</v>
      </c>
      <c r="C337">
        <v>27.12</v>
      </c>
      <c r="D337" s="16">
        <v>109</v>
      </c>
      <c r="E337">
        <f t="shared" si="7"/>
        <v>28.268807339449538</v>
      </c>
      <c r="F337">
        <f t="shared" si="8"/>
        <v>24.880733944954127</v>
      </c>
    </row>
    <row r="338" spans="1:6">
      <c r="A338" s="1">
        <v>31382</v>
      </c>
      <c r="B338">
        <v>27.228000000000002</v>
      </c>
      <c r="C338">
        <v>26.21</v>
      </c>
      <c r="D338" s="16">
        <v>109.5</v>
      </c>
      <c r="E338">
        <f t="shared" si="7"/>
        <v>24.865753424657537</v>
      </c>
      <c r="F338">
        <f t="shared" si="8"/>
        <v>23.93607305936073</v>
      </c>
    </row>
    <row r="339" spans="1:6">
      <c r="A339" s="1">
        <v>31413</v>
      </c>
      <c r="B339">
        <v>22.945</v>
      </c>
      <c r="C339">
        <v>24.93</v>
      </c>
      <c r="D339" s="16">
        <v>109.9</v>
      </c>
      <c r="E339">
        <f t="shared" si="7"/>
        <v>20.878070973612374</v>
      </c>
      <c r="F339">
        <f t="shared" si="8"/>
        <v>22.684258416742491</v>
      </c>
    </row>
    <row r="340" spans="1:6">
      <c r="A340" s="1">
        <v>31444</v>
      </c>
      <c r="B340">
        <v>15.442</v>
      </c>
      <c r="C340">
        <v>18.11</v>
      </c>
      <c r="D340" s="16">
        <v>109.7</v>
      </c>
      <c r="E340">
        <f t="shared" si="7"/>
        <v>14.076572470373746</v>
      </c>
      <c r="F340">
        <f t="shared" si="8"/>
        <v>16.50865998176846</v>
      </c>
    </row>
    <row r="341" spans="1:6">
      <c r="A341" s="1">
        <v>31472</v>
      </c>
      <c r="B341">
        <v>12.618</v>
      </c>
      <c r="C341">
        <v>14.22</v>
      </c>
      <c r="D341" s="16">
        <v>109.1</v>
      </c>
      <c r="E341">
        <f t="shared" si="7"/>
        <v>11.565536205316224</v>
      </c>
      <c r="F341">
        <f t="shared" si="8"/>
        <v>13.033913840513291</v>
      </c>
    </row>
    <row r="342" spans="1:6">
      <c r="A342" s="1">
        <v>31503</v>
      </c>
      <c r="B342">
        <v>12.847</v>
      </c>
      <c r="C342">
        <v>13.15</v>
      </c>
      <c r="D342" s="16">
        <v>108.7</v>
      </c>
      <c r="E342">
        <f t="shared" si="7"/>
        <v>11.818767249310028</v>
      </c>
      <c r="F342">
        <f t="shared" si="8"/>
        <v>12.097516099356026</v>
      </c>
    </row>
    <row r="343" spans="1:6">
      <c r="A343" s="1">
        <v>31533</v>
      </c>
      <c r="B343">
        <v>15.444000000000001</v>
      </c>
      <c r="C343">
        <v>13.17</v>
      </c>
      <c r="D343" s="16">
        <v>109</v>
      </c>
      <c r="E343">
        <f t="shared" si="7"/>
        <v>14.168807339449542</v>
      </c>
      <c r="F343">
        <f t="shared" si="8"/>
        <v>12.082568807339449</v>
      </c>
    </row>
    <row r="344" spans="1:6">
      <c r="A344" s="1">
        <v>31564</v>
      </c>
      <c r="B344">
        <v>13.468999999999999</v>
      </c>
      <c r="C344">
        <v>12.25</v>
      </c>
      <c r="D344" s="16">
        <v>109.4</v>
      </c>
      <c r="E344">
        <f t="shared" si="7"/>
        <v>12.311700182815354</v>
      </c>
      <c r="F344">
        <f t="shared" si="8"/>
        <v>11.19744058500914</v>
      </c>
    </row>
    <row r="345" spans="1:6">
      <c r="A345" s="1">
        <v>31594</v>
      </c>
      <c r="B345">
        <v>11.574999999999999</v>
      </c>
      <c r="C345">
        <v>10.91</v>
      </c>
      <c r="D345" s="16">
        <v>109.5</v>
      </c>
      <c r="E345">
        <f t="shared" si="7"/>
        <v>10.570776255707763</v>
      </c>
      <c r="F345">
        <f t="shared" si="8"/>
        <v>9.9634703196347036</v>
      </c>
    </row>
    <row r="346" spans="1:6">
      <c r="A346" s="1">
        <v>31625</v>
      </c>
      <c r="B346">
        <v>15.092000000000001</v>
      </c>
      <c r="C346">
        <v>11.87</v>
      </c>
      <c r="D346" s="16">
        <v>109.6</v>
      </c>
      <c r="E346">
        <f t="shared" si="7"/>
        <v>13.770072992700731</v>
      </c>
      <c r="F346">
        <f t="shared" si="8"/>
        <v>10.83029197080292</v>
      </c>
    </row>
    <row r="347" spans="1:6">
      <c r="A347" s="1">
        <v>31656</v>
      </c>
      <c r="B347">
        <v>14.913</v>
      </c>
      <c r="C347">
        <v>12.85</v>
      </c>
      <c r="D347" s="16">
        <v>110</v>
      </c>
      <c r="E347">
        <f t="shared" si="7"/>
        <v>13.557272727272727</v>
      </c>
      <c r="F347">
        <f t="shared" si="8"/>
        <v>11.681818181818182</v>
      </c>
    </row>
    <row r="348" spans="1:6">
      <c r="A348" s="1">
        <v>31686</v>
      </c>
      <c r="B348">
        <v>14.852</v>
      </c>
      <c r="C348">
        <v>12.78</v>
      </c>
      <c r="D348" s="16">
        <v>110.2</v>
      </c>
      <c r="E348">
        <f t="shared" si="7"/>
        <v>13.477313974591652</v>
      </c>
      <c r="F348">
        <f t="shared" si="8"/>
        <v>11.597096188747731</v>
      </c>
    </row>
    <row r="349" spans="1:6">
      <c r="A349" s="1">
        <v>31717</v>
      </c>
      <c r="B349">
        <v>15.207000000000001</v>
      </c>
      <c r="C349">
        <v>13.46</v>
      </c>
      <c r="D349" s="16">
        <v>110.4</v>
      </c>
      <c r="E349">
        <f t="shared" si="7"/>
        <v>13.774456521739131</v>
      </c>
      <c r="F349">
        <f t="shared" si="8"/>
        <v>12.192028985507246</v>
      </c>
    </row>
    <row r="350" spans="1:6">
      <c r="A350" s="1">
        <v>31747</v>
      </c>
      <c r="B350">
        <v>16.076000000000001</v>
      </c>
      <c r="C350">
        <v>14.17</v>
      </c>
      <c r="D350" s="16">
        <v>110.8</v>
      </c>
      <c r="E350">
        <f t="shared" si="7"/>
        <v>14.509025270758125</v>
      </c>
      <c r="F350">
        <f t="shared" si="8"/>
        <v>12.788808664259928</v>
      </c>
    </row>
    <row r="351" spans="1:6">
      <c r="A351" s="1">
        <v>31778</v>
      </c>
      <c r="B351">
        <v>18.655999999999999</v>
      </c>
      <c r="C351">
        <v>16.45</v>
      </c>
      <c r="D351" s="16">
        <v>111.4</v>
      </c>
      <c r="E351">
        <f t="shared" si="7"/>
        <v>16.746858168761218</v>
      </c>
      <c r="F351">
        <f t="shared" si="8"/>
        <v>14.766606822262117</v>
      </c>
    </row>
    <row r="352" spans="1:6">
      <c r="A352" s="1">
        <v>31809</v>
      </c>
      <c r="B352">
        <v>17.725999999999999</v>
      </c>
      <c r="C352">
        <v>16.98</v>
      </c>
      <c r="D352" s="16">
        <v>111.8</v>
      </c>
      <c r="E352">
        <f t="shared" si="7"/>
        <v>15.855098389982111</v>
      </c>
      <c r="F352">
        <f t="shared" si="8"/>
        <v>15.18783542039356</v>
      </c>
    </row>
    <row r="353" spans="1:6">
      <c r="A353" s="1">
        <v>31837</v>
      </c>
      <c r="B353">
        <v>18.305</v>
      </c>
      <c r="C353">
        <v>17.260000000000002</v>
      </c>
      <c r="D353" s="16">
        <v>112.2</v>
      </c>
      <c r="E353">
        <f t="shared" si="7"/>
        <v>16.314616755793224</v>
      </c>
      <c r="F353">
        <f t="shared" si="8"/>
        <v>15.38324420677362</v>
      </c>
    </row>
    <row r="354" spans="1:6">
      <c r="A354" s="1">
        <v>31868</v>
      </c>
      <c r="B354">
        <v>18.643000000000001</v>
      </c>
      <c r="C354">
        <v>17.89</v>
      </c>
      <c r="D354" s="16">
        <v>112.7</v>
      </c>
      <c r="E354">
        <f t="shared" si="7"/>
        <v>16.54214729370009</v>
      </c>
      <c r="F354">
        <f t="shared" si="8"/>
        <v>15.874001774622892</v>
      </c>
    </row>
    <row r="355" spans="1:6">
      <c r="A355" s="1">
        <v>31898</v>
      </c>
      <c r="B355">
        <v>19.414999999999999</v>
      </c>
      <c r="C355">
        <v>18.25</v>
      </c>
      <c r="D355" s="16">
        <v>113</v>
      </c>
      <c r="E355">
        <f t="shared" si="7"/>
        <v>17.181415929203538</v>
      </c>
      <c r="F355">
        <f t="shared" si="8"/>
        <v>16.150442477876105</v>
      </c>
    </row>
    <row r="356" spans="1:6">
      <c r="A356" s="1">
        <v>31929</v>
      </c>
      <c r="B356">
        <v>20.033999999999999</v>
      </c>
      <c r="C356">
        <v>18.71</v>
      </c>
      <c r="D356" s="16">
        <v>113.5</v>
      </c>
      <c r="E356">
        <f t="shared" si="7"/>
        <v>17.651101321585902</v>
      </c>
      <c r="F356">
        <f t="shared" si="8"/>
        <v>16.484581497797357</v>
      </c>
    </row>
    <row r="357" spans="1:6">
      <c r="A357" s="1">
        <v>31959</v>
      </c>
      <c r="B357">
        <v>21.355</v>
      </c>
      <c r="C357">
        <v>19.260000000000002</v>
      </c>
      <c r="D357" s="16">
        <v>113.8</v>
      </c>
      <c r="E357">
        <f t="shared" si="7"/>
        <v>18.765377855887522</v>
      </c>
      <c r="F357">
        <f t="shared" si="8"/>
        <v>16.92442882249561</v>
      </c>
    </row>
    <row r="358" spans="1:6">
      <c r="A358" s="1">
        <v>31990</v>
      </c>
      <c r="B358">
        <v>20.274000000000001</v>
      </c>
      <c r="C358">
        <v>19.32</v>
      </c>
      <c r="D358" s="16">
        <v>114.3</v>
      </c>
      <c r="E358">
        <f t="shared" si="7"/>
        <v>17.737532808398953</v>
      </c>
      <c r="F358">
        <f t="shared" si="8"/>
        <v>16.902887139107612</v>
      </c>
    </row>
    <row r="359" spans="1:6">
      <c r="A359" s="1">
        <v>32021</v>
      </c>
      <c r="B359">
        <v>19.526</v>
      </c>
      <c r="C359">
        <v>18.57</v>
      </c>
      <c r="D359" s="16">
        <v>114.7</v>
      </c>
      <c r="E359">
        <f t="shared" si="7"/>
        <v>17.023539668700959</v>
      </c>
      <c r="F359">
        <f t="shared" si="8"/>
        <v>16.190061028770707</v>
      </c>
    </row>
    <row r="360" spans="1:6">
      <c r="A360" s="1">
        <v>32051</v>
      </c>
      <c r="B360">
        <v>19.847999999999999</v>
      </c>
      <c r="C360">
        <v>18.53</v>
      </c>
      <c r="D360" s="16">
        <v>115</v>
      </c>
      <c r="E360">
        <f t="shared" si="7"/>
        <v>17.259130434782609</v>
      </c>
      <c r="F360">
        <f t="shared" si="8"/>
        <v>16.11304347826087</v>
      </c>
    </row>
    <row r="361" spans="1:6">
      <c r="A361" s="1">
        <v>32082</v>
      </c>
      <c r="B361">
        <v>18.920000000000002</v>
      </c>
      <c r="C361">
        <v>18.14</v>
      </c>
      <c r="D361" s="16">
        <v>115.4</v>
      </c>
      <c r="E361">
        <f t="shared" si="7"/>
        <v>16.39514731369151</v>
      </c>
      <c r="F361">
        <f t="shared" si="8"/>
        <v>15.719237435008665</v>
      </c>
    </row>
    <row r="362" spans="1:6">
      <c r="A362" s="1">
        <v>32112</v>
      </c>
      <c r="B362">
        <v>17.241</v>
      </c>
      <c r="C362">
        <v>17.2</v>
      </c>
      <c r="D362" s="16">
        <v>115.6</v>
      </c>
      <c r="E362">
        <f t="shared" si="7"/>
        <v>14.914359861591695</v>
      </c>
      <c r="F362">
        <f t="shared" si="8"/>
        <v>14.878892733564015</v>
      </c>
    </row>
    <row r="363" spans="1:6">
      <c r="A363" s="1">
        <v>32143</v>
      </c>
      <c r="B363">
        <v>17.16</v>
      </c>
      <c r="C363">
        <v>15.45</v>
      </c>
      <c r="D363" s="16">
        <v>116</v>
      </c>
      <c r="E363">
        <f t="shared" si="7"/>
        <v>14.793103448275861</v>
      </c>
      <c r="F363">
        <f t="shared" si="8"/>
        <v>13.318965517241379</v>
      </c>
    </row>
    <row r="364" spans="1:6">
      <c r="A364" s="1">
        <v>32174</v>
      </c>
      <c r="B364">
        <v>16.765000000000001</v>
      </c>
      <c r="C364">
        <v>15.43</v>
      </c>
      <c r="D364" s="16">
        <v>116.2</v>
      </c>
      <c r="E364">
        <f t="shared" si="7"/>
        <v>14.427710843373493</v>
      </c>
      <c r="F364">
        <f t="shared" si="8"/>
        <v>13.278829604130809</v>
      </c>
    </row>
    <row r="365" spans="1:6">
      <c r="A365" s="1">
        <v>32203</v>
      </c>
      <c r="B365">
        <v>16.216999999999999</v>
      </c>
      <c r="C365">
        <v>14.73</v>
      </c>
      <c r="D365" s="16">
        <v>116.5</v>
      </c>
      <c r="E365">
        <f t="shared" si="7"/>
        <v>13.920171673819741</v>
      </c>
      <c r="F365">
        <f t="shared" si="8"/>
        <v>12.643776824034335</v>
      </c>
    </row>
    <row r="366" spans="1:6">
      <c r="A366" s="1">
        <v>32234</v>
      </c>
      <c r="B366">
        <v>17.875</v>
      </c>
      <c r="C366">
        <v>15.62</v>
      </c>
      <c r="D366" s="16">
        <v>117.2</v>
      </c>
      <c r="E366">
        <f t="shared" si="7"/>
        <v>15.251706484641637</v>
      </c>
      <c r="F366">
        <f t="shared" si="8"/>
        <v>13.327645051194539</v>
      </c>
    </row>
    <row r="367" spans="1:6">
      <c r="A367" s="1">
        <v>32264</v>
      </c>
      <c r="B367">
        <v>17.437999999999999</v>
      </c>
      <c r="C367">
        <v>15.93</v>
      </c>
      <c r="D367" s="16">
        <v>117.5</v>
      </c>
      <c r="E367">
        <f t="shared" si="7"/>
        <v>14.840851063829787</v>
      </c>
      <c r="F367">
        <f t="shared" si="8"/>
        <v>13.557446808510639</v>
      </c>
    </row>
    <row r="368" spans="1:6">
      <c r="A368" s="1">
        <v>32295</v>
      </c>
      <c r="B368">
        <v>16.53</v>
      </c>
      <c r="C368">
        <v>15.5</v>
      </c>
      <c r="D368" s="16">
        <v>118</v>
      </c>
      <c r="E368">
        <f t="shared" si="7"/>
        <v>14.008474576271187</v>
      </c>
      <c r="F368">
        <f t="shared" si="8"/>
        <v>13.135593220338983</v>
      </c>
    </row>
    <row r="369" spans="1:6">
      <c r="A369" s="1">
        <v>32325</v>
      </c>
      <c r="B369">
        <v>15.497999999999999</v>
      </c>
      <c r="C369">
        <v>14.81</v>
      </c>
      <c r="D369" s="16">
        <v>118.5</v>
      </c>
      <c r="E369">
        <f t="shared" si="7"/>
        <v>13.078481012658228</v>
      </c>
      <c r="F369">
        <f t="shared" si="8"/>
        <v>12.497890295358649</v>
      </c>
    </row>
    <row r="370" spans="1:6">
      <c r="A370" s="1">
        <v>32356</v>
      </c>
      <c r="B370">
        <v>15.523999999999999</v>
      </c>
      <c r="C370">
        <v>14.32</v>
      </c>
      <c r="D370" s="16">
        <v>119</v>
      </c>
      <c r="E370">
        <f t="shared" si="7"/>
        <v>13.045378151260502</v>
      </c>
      <c r="F370">
        <f t="shared" si="8"/>
        <v>12.033613445378151</v>
      </c>
    </row>
    <row r="371" spans="1:6">
      <c r="A371" s="1">
        <v>32387</v>
      </c>
      <c r="B371">
        <v>14.467000000000001</v>
      </c>
      <c r="C371">
        <v>13.84</v>
      </c>
      <c r="D371" s="16">
        <v>119.5</v>
      </c>
      <c r="E371">
        <f t="shared" si="7"/>
        <v>12.106276150627615</v>
      </c>
      <c r="F371">
        <f t="shared" si="8"/>
        <v>11.581589958158995</v>
      </c>
    </row>
    <row r="372" spans="1:6">
      <c r="A372" s="1">
        <v>32417</v>
      </c>
      <c r="B372">
        <v>13.798</v>
      </c>
      <c r="C372">
        <v>13.05</v>
      </c>
      <c r="D372" s="16">
        <v>119.9</v>
      </c>
      <c r="E372">
        <f t="shared" si="7"/>
        <v>11.507923269391158</v>
      </c>
      <c r="F372">
        <f t="shared" si="8"/>
        <v>10.884070058381985</v>
      </c>
    </row>
    <row r="373" spans="1:6">
      <c r="A373" s="1">
        <v>32448</v>
      </c>
      <c r="B373">
        <v>13.977</v>
      </c>
      <c r="C373">
        <v>12.66</v>
      </c>
      <c r="D373" s="16">
        <v>120.3</v>
      </c>
      <c r="E373">
        <f t="shared" si="7"/>
        <v>11.61845386533666</v>
      </c>
      <c r="F373">
        <f t="shared" si="8"/>
        <v>10.523690773067331</v>
      </c>
    </row>
    <row r="374" spans="1:6">
      <c r="A374" s="1">
        <v>32478</v>
      </c>
      <c r="B374">
        <v>16.265999999999998</v>
      </c>
      <c r="C374">
        <v>14.11</v>
      </c>
      <c r="D374" s="16">
        <v>120.7</v>
      </c>
      <c r="E374">
        <f t="shared" si="7"/>
        <v>13.476387738193868</v>
      </c>
      <c r="F374">
        <f t="shared" si="8"/>
        <v>11.690140845070422</v>
      </c>
    </row>
    <row r="375" spans="1:6">
      <c r="A375" s="1">
        <v>32509</v>
      </c>
      <c r="B375">
        <v>17.983000000000001</v>
      </c>
      <c r="C375">
        <v>16.04</v>
      </c>
      <c r="D375" s="16">
        <v>121.2</v>
      </c>
      <c r="E375">
        <f t="shared" si="7"/>
        <v>14.837458745874587</v>
      </c>
      <c r="F375">
        <f t="shared" si="8"/>
        <v>13.234323432343235</v>
      </c>
    </row>
    <row r="376" spans="1:6">
      <c r="A376" s="1">
        <v>32540</v>
      </c>
      <c r="B376">
        <v>17.826000000000001</v>
      </c>
      <c r="C376">
        <v>16.61</v>
      </c>
      <c r="D376" s="16">
        <v>121.6</v>
      </c>
      <c r="E376">
        <f t="shared" si="7"/>
        <v>14.659539473684212</v>
      </c>
      <c r="F376">
        <f t="shared" si="8"/>
        <v>13.659539473684211</v>
      </c>
    </row>
    <row r="377" spans="1:6">
      <c r="A377" s="1">
        <v>32568</v>
      </c>
      <c r="B377">
        <v>19.445</v>
      </c>
      <c r="C377">
        <v>17.77</v>
      </c>
      <c r="D377" s="16">
        <v>122.2</v>
      </c>
      <c r="E377">
        <f t="shared" si="7"/>
        <v>15.912438625204583</v>
      </c>
      <c r="F377">
        <f t="shared" si="8"/>
        <v>14.541734860883796</v>
      </c>
    </row>
    <row r="378" spans="1:6">
      <c r="A378" s="1">
        <v>32599</v>
      </c>
      <c r="B378">
        <v>21.04</v>
      </c>
      <c r="C378">
        <v>19.59</v>
      </c>
      <c r="D378" s="16">
        <v>123.1</v>
      </c>
      <c r="E378">
        <f t="shared" si="7"/>
        <v>17.09179528838343</v>
      </c>
      <c r="F378">
        <f t="shared" si="8"/>
        <v>15.913891145410236</v>
      </c>
    </row>
    <row r="379" spans="1:6">
      <c r="A379" s="1">
        <v>32629</v>
      </c>
      <c r="B379">
        <v>20.032</v>
      </c>
      <c r="C379">
        <v>19.05</v>
      </c>
      <c r="D379" s="16">
        <v>123.7</v>
      </c>
      <c r="E379">
        <f t="shared" si="7"/>
        <v>16.19401778496362</v>
      </c>
      <c r="F379">
        <f t="shared" si="8"/>
        <v>15.40016168148747</v>
      </c>
    </row>
    <row r="380" spans="1:6">
      <c r="A380" s="1">
        <v>32660</v>
      </c>
      <c r="B380">
        <v>20.004999999999999</v>
      </c>
      <c r="C380">
        <v>18.27</v>
      </c>
      <c r="D380" s="16">
        <v>124.1</v>
      </c>
      <c r="E380">
        <f t="shared" si="7"/>
        <v>16.120064464141823</v>
      </c>
      <c r="F380">
        <f t="shared" si="8"/>
        <v>14.721998388396456</v>
      </c>
    </row>
    <row r="381" spans="1:6">
      <c r="A381" s="1">
        <v>32690</v>
      </c>
      <c r="B381">
        <v>19.643999999999998</v>
      </c>
      <c r="C381">
        <v>17.989999999999998</v>
      </c>
      <c r="D381" s="16">
        <v>124.5</v>
      </c>
      <c r="E381">
        <f t="shared" si="7"/>
        <v>15.778313253012048</v>
      </c>
      <c r="F381">
        <f t="shared" si="8"/>
        <v>14.449799196787147</v>
      </c>
    </row>
    <row r="382" spans="1:6">
      <c r="A382" s="1">
        <v>32721</v>
      </c>
      <c r="B382">
        <v>18.521999999999998</v>
      </c>
      <c r="C382">
        <v>17.23</v>
      </c>
      <c r="D382" s="16">
        <v>124.5</v>
      </c>
      <c r="E382">
        <f t="shared" si="7"/>
        <v>14.877108433734938</v>
      </c>
      <c r="F382">
        <f t="shared" si="8"/>
        <v>13.839357429718875</v>
      </c>
    </row>
    <row r="383" spans="1:6">
      <c r="A383" s="1">
        <v>32752</v>
      </c>
      <c r="B383">
        <v>19.594000000000001</v>
      </c>
      <c r="C383">
        <v>17.62</v>
      </c>
      <c r="D383" s="16">
        <v>124.8</v>
      </c>
      <c r="E383">
        <f t="shared" si="7"/>
        <v>15.700320512820515</v>
      </c>
      <c r="F383">
        <f t="shared" si="8"/>
        <v>14.118589743589745</v>
      </c>
    </row>
    <row r="384" spans="1:6">
      <c r="A384" s="1">
        <v>32782</v>
      </c>
      <c r="B384">
        <v>20.091000000000001</v>
      </c>
      <c r="C384">
        <v>18.29</v>
      </c>
      <c r="D384" s="16">
        <v>125.4</v>
      </c>
      <c r="E384">
        <f t="shared" si="7"/>
        <v>16.02153110047847</v>
      </c>
      <c r="F384">
        <f t="shared" si="8"/>
        <v>14.585326953748005</v>
      </c>
    </row>
    <row r="385" spans="1:6">
      <c r="A385" s="1">
        <v>32813</v>
      </c>
      <c r="B385">
        <v>19.82</v>
      </c>
      <c r="C385">
        <v>18.32</v>
      </c>
      <c r="D385" s="16">
        <v>125.9</v>
      </c>
      <c r="E385">
        <f t="shared" si="7"/>
        <v>15.74265289912629</v>
      </c>
      <c r="F385">
        <f t="shared" si="8"/>
        <v>14.55123113582208</v>
      </c>
    </row>
    <row r="386" spans="1:6">
      <c r="A386" s="1">
        <v>32843</v>
      </c>
      <c r="B386">
        <v>21.088000000000001</v>
      </c>
      <c r="C386">
        <v>20.05</v>
      </c>
      <c r="D386" s="16">
        <v>126.3</v>
      </c>
      <c r="E386">
        <f t="shared" si="7"/>
        <v>16.696753760886779</v>
      </c>
      <c r="F386">
        <f t="shared" si="8"/>
        <v>15.874901029295328</v>
      </c>
    </row>
    <row r="387" spans="1:6">
      <c r="A387" s="1">
        <v>32874</v>
      </c>
      <c r="B387">
        <v>22.640999999999998</v>
      </c>
      <c r="C387">
        <v>20.51</v>
      </c>
      <c r="D387" s="16">
        <v>127.5</v>
      </c>
      <c r="E387">
        <f t="shared" si="7"/>
        <v>17.75764705882353</v>
      </c>
      <c r="F387">
        <f t="shared" si="8"/>
        <v>16.086274509803921</v>
      </c>
    </row>
    <row r="388" spans="1:6">
      <c r="A388" s="1">
        <v>32905</v>
      </c>
      <c r="B388">
        <v>22.108000000000001</v>
      </c>
      <c r="C388">
        <v>19.78</v>
      </c>
      <c r="D388" s="16">
        <v>128</v>
      </c>
      <c r="E388">
        <f t="shared" ref="E388:E451" si="9">100*B388/D388</f>
        <v>17.271875000000001</v>
      </c>
      <c r="F388">
        <f t="shared" ref="F388:F451" si="10">100*C388/D388</f>
        <v>15.453125</v>
      </c>
    </row>
    <row r="389" spans="1:6">
      <c r="A389" s="1">
        <v>32933</v>
      </c>
      <c r="B389">
        <v>20.417999999999999</v>
      </c>
      <c r="C389">
        <v>18.940000000000001</v>
      </c>
      <c r="D389" s="16">
        <v>128.6</v>
      </c>
      <c r="E389">
        <f t="shared" si="9"/>
        <v>15.877138413685849</v>
      </c>
      <c r="F389">
        <f t="shared" si="10"/>
        <v>14.727838258164855</v>
      </c>
    </row>
    <row r="390" spans="1:6">
      <c r="A390" s="1">
        <v>32964</v>
      </c>
      <c r="B390">
        <v>18.582000000000001</v>
      </c>
      <c r="C390">
        <v>16.66</v>
      </c>
      <c r="D390" s="16">
        <v>128.9</v>
      </c>
      <c r="E390">
        <f t="shared" si="9"/>
        <v>14.415826221877424</v>
      </c>
      <c r="F390">
        <f t="shared" si="10"/>
        <v>12.924747866563226</v>
      </c>
    </row>
    <row r="391" spans="1:6">
      <c r="A391" s="1">
        <v>32994</v>
      </c>
      <c r="B391">
        <v>18.236999999999998</v>
      </c>
      <c r="C391">
        <v>16.07</v>
      </c>
      <c r="D391" s="16">
        <v>129.1</v>
      </c>
      <c r="E391">
        <f t="shared" si="9"/>
        <v>14.126258714175057</v>
      </c>
      <c r="F391">
        <f t="shared" si="10"/>
        <v>12.447714949651434</v>
      </c>
    </row>
    <row r="392" spans="1:6">
      <c r="A392" s="1">
        <v>33025</v>
      </c>
      <c r="B392">
        <v>16.870999999999999</v>
      </c>
      <c r="C392">
        <v>15.15</v>
      </c>
      <c r="D392" s="16">
        <v>129.9</v>
      </c>
      <c r="E392">
        <f t="shared" si="9"/>
        <v>12.987682832948421</v>
      </c>
      <c r="F392">
        <f t="shared" si="10"/>
        <v>11.662817551963048</v>
      </c>
    </row>
    <row r="393" spans="1:6">
      <c r="A393" s="1">
        <v>33055</v>
      </c>
      <c r="B393">
        <v>18.638000000000002</v>
      </c>
      <c r="C393">
        <v>16.54</v>
      </c>
      <c r="D393" s="16">
        <v>130.5</v>
      </c>
      <c r="E393">
        <f t="shared" si="9"/>
        <v>14.281992337164752</v>
      </c>
      <c r="F393">
        <f t="shared" si="10"/>
        <v>12.674329501915709</v>
      </c>
    </row>
    <row r="394" spans="1:6">
      <c r="A394" s="1">
        <v>33086</v>
      </c>
      <c r="B394">
        <v>27.173999999999999</v>
      </c>
      <c r="C394">
        <v>24.26</v>
      </c>
      <c r="D394" s="16">
        <v>131.6</v>
      </c>
      <c r="E394">
        <f t="shared" si="9"/>
        <v>20.648936170212767</v>
      </c>
      <c r="F394">
        <f t="shared" si="10"/>
        <v>18.434650455927052</v>
      </c>
    </row>
    <row r="395" spans="1:6">
      <c r="A395" s="1">
        <v>33117</v>
      </c>
      <c r="B395">
        <v>33.686999999999998</v>
      </c>
      <c r="C395">
        <v>29.88</v>
      </c>
      <c r="D395" s="16">
        <v>132.5</v>
      </c>
      <c r="E395">
        <f t="shared" si="9"/>
        <v>25.424150943396224</v>
      </c>
      <c r="F395">
        <f t="shared" si="10"/>
        <v>22.550943396226415</v>
      </c>
    </row>
    <row r="396" spans="1:6">
      <c r="A396" s="1">
        <v>33147</v>
      </c>
      <c r="B396">
        <v>35.921999999999997</v>
      </c>
      <c r="C396">
        <v>32.880000000000003</v>
      </c>
      <c r="D396" s="16">
        <v>133.4</v>
      </c>
      <c r="E396">
        <f t="shared" si="9"/>
        <v>26.928035982008993</v>
      </c>
      <c r="F396">
        <f t="shared" si="10"/>
        <v>24.647676161919044</v>
      </c>
    </row>
    <row r="397" spans="1:6">
      <c r="A397" s="1">
        <v>33178</v>
      </c>
      <c r="B397">
        <v>32.299999999999997</v>
      </c>
      <c r="C397">
        <v>30.19</v>
      </c>
      <c r="D397" s="16">
        <v>133.69999999999999</v>
      </c>
      <c r="E397">
        <f t="shared" si="9"/>
        <v>24.158563949139864</v>
      </c>
      <c r="F397">
        <f t="shared" si="10"/>
        <v>22.580403889304414</v>
      </c>
    </row>
    <row r="398" spans="1:6">
      <c r="A398" s="1">
        <v>33208</v>
      </c>
      <c r="B398">
        <v>27.337</v>
      </c>
      <c r="C398">
        <v>25.56</v>
      </c>
      <c r="D398" s="16">
        <v>134.19999999999999</v>
      </c>
      <c r="E398">
        <f t="shared" si="9"/>
        <v>20.370342771982116</v>
      </c>
      <c r="F398">
        <f t="shared" si="10"/>
        <v>19.046199701937407</v>
      </c>
    </row>
    <row r="399" spans="1:6">
      <c r="A399" s="1">
        <v>33239</v>
      </c>
      <c r="B399">
        <v>24.959</v>
      </c>
      <c r="C399">
        <v>22.3</v>
      </c>
      <c r="D399" s="16">
        <v>134.69999999999999</v>
      </c>
      <c r="E399">
        <f t="shared" si="9"/>
        <v>18.529324424647367</v>
      </c>
      <c r="F399">
        <f t="shared" si="10"/>
        <v>16.555308092056425</v>
      </c>
    </row>
    <row r="400" spans="1:6">
      <c r="A400" s="1">
        <v>33270</v>
      </c>
      <c r="B400">
        <v>20.523</v>
      </c>
      <c r="C400">
        <v>18.3</v>
      </c>
      <c r="D400" s="16">
        <v>134.80000000000001</v>
      </c>
      <c r="E400">
        <f t="shared" si="9"/>
        <v>15.224777448071217</v>
      </c>
      <c r="F400">
        <f t="shared" si="10"/>
        <v>13.575667655786349</v>
      </c>
    </row>
    <row r="401" spans="1:6">
      <c r="A401" s="1">
        <v>33298</v>
      </c>
      <c r="B401">
        <v>19.86</v>
      </c>
      <c r="C401">
        <v>17.579999999999998</v>
      </c>
      <c r="D401" s="16">
        <v>134.80000000000001</v>
      </c>
      <c r="E401">
        <f t="shared" si="9"/>
        <v>14.732937685459939</v>
      </c>
      <c r="F401">
        <f t="shared" si="10"/>
        <v>13.041543026706229</v>
      </c>
    </row>
    <row r="402" spans="1:6">
      <c r="A402" s="1">
        <v>33329</v>
      </c>
      <c r="B402">
        <v>20.823</v>
      </c>
      <c r="C402">
        <v>18.32</v>
      </c>
      <c r="D402" s="16">
        <v>135.1</v>
      </c>
      <c r="E402">
        <f t="shared" si="9"/>
        <v>15.413027387120653</v>
      </c>
      <c r="F402">
        <f t="shared" si="10"/>
        <v>13.560325684678016</v>
      </c>
    </row>
    <row r="403" spans="1:6">
      <c r="A403" s="1">
        <v>33359</v>
      </c>
      <c r="B403">
        <v>21.24</v>
      </c>
      <c r="C403">
        <v>18.36</v>
      </c>
      <c r="D403" s="16">
        <v>135.6</v>
      </c>
      <c r="E403">
        <f t="shared" si="9"/>
        <v>15.663716814159292</v>
      </c>
      <c r="F403">
        <f t="shared" si="10"/>
        <v>13.539823008849558</v>
      </c>
    </row>
    <row r="404" spans="1:6">
      <c r="A404" s="1">
        <v>33390</v>
      </c>
      <c r="B404">
        <v>20.195</v>
      </c>
      <c r="C404">
        <v>17.78</v>
      </c>
      <c r="D404" s="16">
        <v>136</v>
      </c>
      <c r="E404">
        <f t="shared" si="9"/>
        <v>14.849264705882353</v>
      </c>
      <c r="F404">
        <f t="shared" si="10"/>
        <v>13.073529411764707</v>
      </c>
    </row>
    <row r="405" spans="1:6">
      <c r="A405" s="1">
        <v>33420</v>
      </c>
      <c r="B405">
        <v>21.42</v>
      </c>
      <c r="C405">
        <v>18.14</v>
      </c>
      <c r="D405" s="16">
        <v>136.19999999999999</v>
      </c>
      <c r="E405">
        <f t="shared" si="9"/>
        <v>15.726872246696036</v>
      </c>
      <c r="F405">
        <f t="shared" si="10"/>
        <v>13.318649045521294</v>
      </c>
    </row>
    <row r="406" spans="1:6">
      <c r="A406" s="1">
        <v>33451</v>
      </c>
      <c r="B406">
        <v>21.687999999999999</v>
      </c>
      <c r="C406">
        <v>18.71</v>
      </c>
      <c r="D406" s="16">
        <v>136.6</v>
      </c>
      <c r="E406">
        <f t="shared" si="9"/>
        <v>15.877013177159588</v>
      </c>
      <c r="F406">
        <f t="shared" si="10"/>
        <v>13.696925329428991</v>
      </c>
    </row>
    <row r="407" spans="1:6">
      <c r="A407" s="1">
        <v>33482</v>
      </c>
      <c r="B407">
        <v>21.856999999999999</v>
      </c>
      <c r="C407">
        <v>19</v>
      </c>
      <c r="D407" s="16">
        <v>137</v>
      </c>
      <c r="E407">
        <f t="shared" si="9"/>
        <v>15.954014598540144</v>
      </c>
      <c r="F407">
        <f t="shared" si="10"/>
        <v>13.868613138686131</v>
      </c>
    </row>
    <row r="408" spans="1:6">
      <c r="A408" s="1">
        <v>33512</v>
      </c>
      <c r="B408">
        <v>23.228000000000002</v>
      </c>
      <c r="C408">
        <v>19.86</v>
      </c>
      <c r="D408" s="16">
        <v>137.19999999999999</v>
      </c>
      <c r="E408">
        <f t="shared" si="9"/>
        <v>16.930029154518952</v>
      </c>
      <c r="F408">
        <f t="shared" si="10"/>
        <v>14.47521865889213</v>
      </c>
    </row>
    <row r="409" spans="1:6">
      <c r="A409" s="1">
        <v>33543</v>
      </c>
      <c r="B409">
        <v>22.465</v>
      </c>
      <c r="C409">
        <v>19.350000000000001</v>
      </c>
      <c r="D409" s="16">
        <v>137.80000000000001</v>
      </c>
      <c r="E409">
        <f t="shared" si="9"/>
        <v>16.302612481857764</v>
      </c>
      <c r="F409">
        <f t="shared" si="10"/>
        <v>14.042089985486212</v>
      </c>
    </row>
    <row r="410" spans="1:6">
      <c r="A410" s="1">
        <v>33573</v>
      </c>
      <c r="B410">
        <v>19.516999999999999</v>
      </c>
      <c r="C410">
        <v>17.170000000000002</v>
      </c>
      <c r="D410" s="16">
        <v>138.19999999999999</v>
      </c>
      <c r="E410">
        <f t="shared" si="9"/>
        <v>14.122286541244575</v>
      </c>
      <c r="F410">
        <f t="shared" si="10"/>
        <v>12.424023154848049</v>
      </c>
    </row>
    <row r="411" spans="1:6">
      <c r="A411" s="1">
        <v>33604</v>
      </c>
      <c r="B411">
        <v>18.82</v>
      </c>
      <c r="C411">
        <v>16.100000000000001</v>
      </c>
      <c r="D411" s="16">
        <v>138.30000000000001</v>
      </c>
      <c r="E411">
        <f t="shared" si="9"/>
        <v>13.608098336948661</v>
      </c>
      <c r="F411">
        <f t="shared" si="10"/>
        <v>11.641359363702097</v>
      </c>
    </row>
    <row r="412" spans="1:6">
      <c r="A412" s="1">
        <v>33635</v>
      </c>
      <c r="B412">
        <v>18.995000000000001</v>
      </c>
      <c r="C412">
        <v>16</v>
      </c>
      <c r="D412" s="16">
        <v>138.6</v>
      </c>
      <c r="E412">
        <f t="shared" si="9"/>
        <v>13.704906204906205</v>
      </c>
      <c r="F412">
        <f t="shared" si="10"/>
        <v>11.544011544011545</v>
      </c>
    </row>
    <row r="413" spans="1:6">
      <c r="A413" s="1">
        <v>33664</v>
      </c>
      <c r="B413">
        <v>18.916</v>
      </c>
      <c r="C413">
        <v>16.36</v>
      </c>
      <c r="D413" s="16">
        <v>139.1</v>
      </c>
      <c r="E413">
        <f t="shared" si="9"/>
        <v>13.59884974838246</v>
      </c>
      <c r="F413">
        <f t="shared" si="10"/>
        <v>11.761322789360174</v>
      </c>
    </row>
    <row r="414" spans="1:6">
      <c r="A414" s="1">
        <v>33695</v>
      </c>
      <c r="B414">
        <v>20.242999999999999</v>
      </c>
      <c r="C414">
        <v>17.37</v>
      </c>
      <c r="D414" s="16">
        <v>139.4</v>
      </c>
      <c r="E414">
        <f t="shared" si="9"/>
        <v>14.521520803443329</v>
      </c>
      <c r="F414">
        <f t="shared" si="10"/>
        <v>12.460545193687231</v>
      </c>
    </row>
    <row r="415" spans="1:6">
      <c r="A415" s="1">
        <v>33725</v>
      </c>
      <c r="B415">
        <v>20.94</v>
      </c>
      <c r="C415">
        <v>18.79</v>
      </c>
      <c r="D415" s="16">
        <v>139.69999999999999</v>
      </c>
      <c r="E415">
        <f t="shared" si="9"/>
        <v>14.98926270579814</v>
      </c>
      <c r="F415">
        <f t="shared" si="10"/>
        <v>13.450250536864711</v>
      </c>
    </row>
    <row r="416" spans="1:6">
      <c r="A416" s="1">
        <v>33756</v>
      </c>
      <c r="B416">
        <v>22.375</v>
      </c>
      <c r="C416">
        <v>19.829999999999998</v>
      </c>
      <c r="D416" s="16">
        <v>140.1</v>
      </c>
      <c r="E416">
        <f t="shared" si="9"/>
        <v>15.970735189150608</v>
      </c>
      <c r="F416">
        <f t="shared" si="10"/>
        <v>14.154175588865096</v>
      </c>
    </row>
    <row r="417" spans="1:6">
      <c r="A417" s="1">
        <v>33786</v>
      </c>
      <c r="B417">
        <v>21.759</v>
      </c>
      <c r="C417">
        <v>19.739999999999998</v>
      </c>
      <c r="D417" s="16">
        <v>140.5</v>
      </c>
      <c r="E417">
        <f t="shared" si="9"/>
        <v>15.486832740213524</v>
      </c>
      <c r="F417">
        <f t="shared" si="10"/>
        <v>14.049822064056938</v>
      </c>
    </row>
    <row r="418" spans="1:6">
      <c r="A418" s="1">
        <v>33817</v>
      </c>
      <c r="B418">
        <v>21.35</v>
      </c>
      <c r="C418">
        <v>19.25</v>
      </c>
      <c r="D418" s="16">
        <v>140.80000000000001</v>
      </c>
      <c r="E418">
        <f t="shared" si="9"/>
        <v>15.163352272727272</v>
      </c>
      <c r="F418">
        <f t="shared" si="10"/>
        <v>13.671874999999998</v>
      </c>
    </row>
    <row r="419" spans="1:6">
      <c r="A419" s="1">
        <v>33848</v>
      </c>
      <c r="B419">
        <v>21.902000000000001</v>
      </c>
      <c r="C419">
        <v>19.260000000000002</v>
      </c>
      <c r="D419" s="16">
        <v>141.1</v>
      </c>
      <c r="E419">
        <f t="shared" si="9"/>
        <v>15.5223245924876</v>
      </c>
      <c r="F419">
        <f t="shared" si="10"/>
        <v>13.649893692416727</v>
      </c>
    </row>
    <row r="420" spans="1:6">
      <c r="A420" s="1">
        <v>33878</v>
      </c>
      <c r="B420">
        <v>21.687999999999999</v>
      </c>
      <c r="C420">
        <v>19.34</v>
      </c>
      <c r="D420" s="16">
        <v>141.69999999999999</v>
      </c>
      <c r="E420">
        <f t="shared" si="9"/>
        <v>15.305575158786167</v>
      </c>
      <c r="F420">
        <f t="shared" si="10"/>
        <v>13.648553281580806</v>
      </c>
    </row>
    <row r="421" spans="1:6">
      <c r="A421" s="1">
        <v>33909</v>
      </c>
      <c r="B421">
        <v>20.341999999999999</v>
      </c>
      <c r="C421">
        <v>18.399999999999999</v>
      </c>
      <c r="D421" s="16">
        <v>142.1</v>
      </c>
      <c r="E421">
        <f t="shared" si="9"/>
        <v>14.315270935960591</v>
      </c>
      <c r="F421">
        <f t="shared" si="10"/>
        <v>12.948627726952848</v>
      </c>
    </row>
    <row r="422" spans="1:6">
      <c r="A422" s="1">
        <v>33939</v>
      </c>
      <c r="B422">
        <v>19.407</v>
      </c>
      <c r="C422">
        <v>16.940000000000001</v>
      </c>
      <c r="D422" s="16">
        <v>142.30000000000001</v>
      </c>
      <c r="E422">
        <f t="shared" si="9"/>
        <v>13.638088545326774</v>
      </c>
      <c r="F422">
        <f t="shared" si="10"/>
        <v>11.904427266338722</v>
      </c>
    </row>
    <row r="423" spans="1:6">
      <c r="A423" s="1">
        <v>33970</v>
      </c>
      <c r="B423">
        <v>19.074999999999999</v>
      </c>
      <c r="C423">
        <v>16.8</v>
      </c>
      <c r="D423" s="16">
        <v>142.80000000000001</v>
      </c>
      <c r="E423">
        <f t="shared" si="9"/>
        <v>13.357843137254902</v>
      </c>
      <c r="F423">
        <f t="shared" si="10"/>
        <v>11.76470588235294</v>
      </c>
    </row>
    <row r="424" spans="1:6">
      <c r="A424" s="1">
        <v>34001</v>
      </c>
      <c r="B424">
        <v>20.053000000000001</v>
      </c>
      <c r="C424">
        <v>17.41</v>
      </c>
      <c r="D424" s="16">
        <v>143.1</v>
      </c>
      <c r="E424">
        <f t="shared" si="9"/>
        <v>14.01327742837177</v>
      </c>
      <c r="F424">
        <f t="shared" si="10"/>
        <v>12.166317260656884</v>
      </c>
    </row>
    <row r="425" spans="1:6">
      <c r="A425" s="1">
        <v>34029</v>
      </c>
      <c r="B425">
        <v>20.347000000000001</v>
      </c>
      <c r="C425">
        <v>17.82</v>
      </c>
      <c r="D425" s="16">
        <v>143.30000000000001</v>
      </c>
      <c r="E425">
        <f t="shared" si="9"/>
        <v>14.198883461270063</v>
      </c>
      <c r="F425">
        <f t="shared" si="10"/>
        <v>12.435450104675505</v>
      </c>
    </row>
    <row r="426" spans="1:6">
      <c r="A426" s="1">
        <v>34060</v>
      </c>
      <c r="B426">
        <v>20.27</v>
      </c>
      <c r="C426">
        <v>18.350000000000001</v>
      </c>
      <c r="D426" s="16">
        <v>143.80000000000001</v>
      </c>
      <c r="E426">
        <f t="shared" si="9"/>
        <v>14.09596662030598</v>
      </c>
      <c r="F426">
        <f t="shared" si="10"/>
        <v>12.760778859527122</v>
      </c>
    </row>
    <row r="427" spans="1:6">
      <c r="A427" s="1">
        <v>34090</v>
      </c>
      <c r="B427">
        <v>19.940000000000001</v>
      </c>
      <c r="C427">
        <v>17.89</v>
      </c>
      <c r="D427" s="16">
        <v>144.19999999999999</v>
      </c>
      <c r="E427">
        <f t="shared" si="9"/>
        <v>13.828016643550626</v>
      </c>
      <c r="F427">
        <f t="shared" si="10"/>
        <v>12.406380027739251</v>
      </c>
    </row>
    <row r="428" spans="1:6">
      <c r="A428" s="1">
        <v>34121</v>
      </c>
      <c r="B428">
        <v>19.07</v>
      </c>
      <c r="C428">
        <v>16.8</v>
      </c>
      <c r="D428" s="16">
        <v>144.30000000000001</v>
      </c>
      <c r="E428">
        <f t="shared" si="9"/>
        <v>13.215523215523215</v>
      </c>
      <c r="F428">
        <f t="shared" si="10"/>
        <v>11.642411642411641</v>
      </c>
    </row>
    <row r="429" spans="1:6">
      <c r="A429" s="1">
        <v>34151</v>
      </c>
      <c r="B429">
        <v>17.866</v>
      </c>
      <c r="C429">
        <v>15.81</v>
      </c>
      <c r="D429" s="16">
        <v>144.5</v>
      </c>
      <c r="E429">
        <f t="shared" si="9"/>
        <v>12.364013840830449</v>
      </c>
      <c r="F429">
        <f t="shared" si="10"/>
        <v>10.941176470588236</v>
      </c>
    </row>
    <row r="430" spans="1:6">
      <c r="A430" s="1">
        <v>34182</v>
      </c>
      <c r="B430">
        <v>18.009</v>
      </c>
      <c r="C430">
        <v>15.64</v>
      </c>
      <c r="D430" s="16">
        <v>144.80000000000001</v>
      </c>
      <c r="E430">
        <f t="shared" si="9"/>
        <v>12.437154696132596</v>
      </c>
      <c r="F430">
        <f t="shared" si="10"/>
        <v>10.80110497237569</v>
      </c>
    </row>
    <row r="431" spans="1:6">
      <c r="A431" s="1">
        <v>34213</v>
      </c>
      <c r="B431">
        <v>17.513999999999999</v>
      </c>
      <c r="C431">
        <v>15.32</v>
      </c>
      <c r="D431" s="16">
        <v>145</v>
      </c>
      <c r="E431">
        <f t="shared" si="9"/>
        <v>12.078620689655171</v>
      </c>
      <c r="F431">
        <f t="shared" si="10"/>
        <v>10.565517241379311</v>
      </c>
    </row>
    <row r="432" spans="1:6">
      <c r="A432" s="1">
        <v>34243</v>
      </c>
      <c r="B432">
        <v>18.145</v>
      </c>
      <c r="C432">
        <v>15.59</v>
      </c>
      <c r="D432" s="16">
        <v>145.6</v>
      </c>
      <c r="E432">
        <f t="shared" si="9"/>
        <v>12.462225274725276</v>
      </c>
      <c r="F432">
        <f t="shared" si="10"/>
        <v>10.707417582417582</v>
      </c>
    </row>
    <row r="433" spans="1:6">
      <c r="A433" s="1">
        <v>34274</v>
      </c>
      <c r="B433">
        <v>16.699000000000002</v>
      </c>
      <c r="C433">
        <v>14.05</v>
      </c>
      <c r="D433" s="16">
        <v>146</v>
      </c>
      <c r="E433">
        <f t="shared" si="9"/>
        <v>11.437671232876713</v>
      </c>
      <c r="F433">
        <f t="shared" si="10"/>
        <v>9.6232876712328768</v>
      </c>
    </row>
    <row r="434" spans="1:6">
      <c r="A434" s="1">
        <v>34304</v>
      </c>
      <c r="B434">
        <v>14.51</v>
      </c>
      <c r="C434">
        <v>12.56</v>
      </c>
      <c r="D434" s="16">
        <v>146.30000000000001</v>
      </c>
      <c r="E434">
        <f t="shared" si="9"/>
        <v>9.9179767600820217</v>
      </c>
      <c r="F434">
        <f t="shared" si="10"/>
        <v>8.5850991114149</v>
      </c>
    </row>
    <row r="435" spans="1:6">
      <c r="A435" s="1">
        <v>34335</v>
      </c>
      <c r="B435">
        <v>15</v>
      </c>
      <c r="C435">
        <v>12.93</v>
      </c>
      <c r="D435" s="16">
        <v>146.30000000000001</v>
      </c>
      <c r="E435">
        <f t="shared" si="9"/>
        <v>10.252904989747094</v>
      </c>
      <c r="F435">
        <f t="shared" si="10"/>
        <v>8.8380041011619959</v>
      </c>
    </row>
    <row r="436" spans="1:6">
      <c r="A436" s="1">
        <v>34366</v>
      </c>
      <c r="B436">
        <v>14.78</v>
      </c>
      <c r="C436">
        <v>12.9</v>
      </c>
      <c r="D436" s="16">
        <v>146.69999999999999</v>
      </c>
      <c r="E436">
        <f t="shared" si="9"/>
        <v>10.074982958418541</v>
      </c>
      <c r="F436">
        <f t="shared" si="10"/>
        <v>8.7934560327198366</v>
      </c>
    </row>
    <row r="437" spans="1:6">
      <c r="A437" s="1">
        <v>34394</v>
      </c>
      <c r="B437">
        <v>14.66</v>
      </c>
      <c r="C437">
        <v>13.18</v>
      </c>
      <c r="D437" s="16">
        <v>147.1</v>
      </c>
      <c r="E437">
        <f t="shared" si="9"/>
        <v>9.9660095173351468</v>
      </c>
      <c r="F437">
        <f t="shared" si="10"/>
        <v>8.9598912304554723</v>
      </c>
    </row>
    <row r="438" spans="1:6">
      <c r="A438" s="1">
        <v>34425</v>
      </c>
      <c r="B438">
        <v>16.38</v>
      </c>
      <c r="C438">
        <v>14.54</v>
      </c>
      <c r="D438" s="16">
        <v>147.19999999999999</v>
      </c>
      <c r="E438">
        <f t="shared" si="9"/>
        <v>11.127717391304349</v>
      </c>
      <c r="F438">
        <f t="shared" si="10"/>
        <v>9.8777173913043494</v>
      </c>
    </row>
    <row r="439" spans="1:6">
      <c r="A439" s="1">
        <v>34455</v>
      </c>
      <c r="B439">
        <v>17.88</v>
      </c>
      <c r="C439">
        <v>15.74</v>
      </c>
      <c r="D439" s="16">
        <v>147.5</v>
      </c>
      <c r="E439">
        <f t="shared" si="9"/>
        <v>12.122033898305085</v>
      </c>
      <c r="F439">
        <f t="shared" si="10"/>
        <v>10.671186440677966</v>
      </c>
    </row>
    <row r="440" spans="1:6">
      <c r="A440" s="1">
        <v>34486</v>
      </c>
      <c r="B440">
        <v>19.07</v>
      </c>
      <c r="C440">
        <v>17.04</v>
      </c>
      <c r="D440" s="16">
        <v>147.9</v>
      </c>
      <c r="E440">
        <f t="shared" si="9"/>
        <v>12.893847194050034</v>
      </c>
      <c r="F440">
        <f t="shared" si="10"/>
        <v>11.52129817444219</v>
      </c>
    </row>
    <row r="441" spans="1:6">
      <c r="A441" s="1">
        <v>34516</v>
      </c>
      <c r="B441">
        <v>19.649999999999999</v>
      </c>
      <c r="C441">
        <v>17.52</v>
      </c>
      <c r="D441" s="16">
        <v>148.4</v>
      </c>
      <c r="E441">
        <f t="shared" si="9"/>
        <v>13.241239892183286</v>
      </c>
      <c r="F441">
        <f t="shared" si="10"/>
        <v>11.805929919137466</v>
      </c>
    </row>
    <row r="442" spans="1:6">
      <c r="A442" s="1">
        <v>34547</v>
      </c>
      <c r="B442">
        <v>18.38</v>
      </c>
      <c r="C442">
        <v>16.66</v>
      </c>
      <c r="D442" s="16">
        <v>149</v>
      </c>
      <c r="E442">
        <f t="shared" si="9"/>
        <v>12.335570469798657</v>
      </c>
      <c r="F442">
        <f t="shared" si="10"/>
        <v>11.181208053691275</v>
      </c>
    </row>
    <row r="443" spans="1:6">
      <c r="A443" s="1">
        <v>34578</v>
      </c>
      <c r="B443">
        <v>17.46</v>
      </c>
      <c r="C443">
        <v>15.91</v>
      </c>
      <c r="D443" s="16">
        <v>149.30000000000001</v>
      </c>
      <c r="E443">
        <f t="shared" si="9"/>
        <v>11.694574681848627</v>
      </c>
      <c r="F443">
        <f t="shared" si="10"/>
        <v>10.656396517079704</v>
      </c>
    </row>
    <row r="444" spans="1:6">
      <c r="A444" s="1">
        <v>34608</v>
      </c>
      <c r="B444">
        <v>17.71</v>
      </c>
      <c r="C444">
        <v>16.27</v>
      </c>
      <c r="D444" s="16">
        <v>149.4</v>
      </c>
      <c r="E444">
        <f t="shared" si="9"/>
        <v>11.854082998661312</v>
      </c>
      <c r="F444">
        <f t="shared" si="10"/>
        <v>10.890227576974565</v>
      </c>
    </row>
    <row r="445" spans="1:6">
      <c r="A445" s="1">
        <v>34639</v>
      </c>
      <c r="B445">
        <v>18.100000000000001</v>
      </c>
      <c r="C445">
        <v>16.46</v>
      </c>
      <c r="D445" s="16">
        <v>149.80000000000001</v>
      </c>
      <c r="E445">
        <f t="shared" si="9"/>
        <v>12.082777036048064</v>
      </c>
      <c r="F445">
        <f t="shared" si="10"/>
        <v>10.987983978638184</v>
      </c>
    </row>
    <row r="446" spans="1:6">
      <c r="A446" s="1">
        <v>34669</v>
      </c>
      <c r="B446">
        <v>17.16</v>
      </c>
      <c r="C446">
        <v>15.78</v>
      </c>
      <c r="D446" s="16">
        <v>150.1</v>
      </c>
      <c r="E446">
        <f t="shared" si="9"/>
        <v>11.432378414390406</v>
      </c>
      <c r="F446">
        <f t="shared" si="10"/>
        <v>10.512991339107263</v>
      </c>
    </row>
    <row r="447" spans="1:6">
      <c r="A447" s="1">
        <v>34700</v>
      </c>
      <c r="B447">
        <v>17.989999999999998</v>
      </c>
      <c r="C447">
        <v>16.559999999999999</v>
      </c>
      <c r="D447" s="16">
        <v>150.5</v>
      </c>
      <c r="E447">
        <f t="shared" si="9"/>
        <v>11.953488372093021</v>
      </c>
      <c r="F447">
        <f t="shared" si="10"/>
        <v>11.003322259136212</v>
      </c>
    </row>
    <row r="448" spans="1:6">
      <c r="A448" s="1">
        <v>34731</v>
      </c>
      <c r="B448">
        <v>18.53</v>
      </c>
      <c r="C448">
        <v>17.21</v>
      </c>
      <c r="D448" s="16">
        <v>150.9</v>
      </c>
      <c r="E448">
        <f t="shared" si="9"/>
        <v>12.279655400927766</v>
      </c>
      <c r="F448">
        <f t="shared" si="10"/>
        <v>11.404903909874088</v>
      </c>
    </row>
    <row r="449" spans="1:6">
      <c r="A449" s="1">
        <v>34759</v>
      </c>
      <c r="B449">
        <v>18.55</v>
      </c>
      <c r="C449">
        <v>17.21</v>
      </c>
      <c r="D449" s="16">
        <v>151.19999999999999</v>
      </c>
      <c r="E449">
        <f t="shared" si="9"/>
        <v>12.268518518518519</v>
      </c>
      <c r="F449">
        <f t="shared" si="10"/>
        <v>11.382275132275133</v>
      </c>
    </row>
    <row r="450" spans="1:6">
      <c r="A450" s="1">
        <v>34790</v>
      </c>
      <c r="B450">
        <v>19.87</v>
      </c>
      <c r="C450">
        <v>18.7</v>
      </c>
      <c r="D450" s="16">
        <v>151.80000000000001</v>
      </c>
      <c r="E450">
        <f t="shared" si="9"/>
        <v>13.089591567852436</v>
      </c>
      <c r="F450">
        <f t="shared" si="10"/>
        <v>12.318840579710145</v>
      </c>
    </row>
    <row r="451" spans="1:6">
      <c r="A451" s="1">
        <v>34820</v>
      </c>
      <c r="B451">
        <v>19.739999999999998</v>
      </c>
      <c r="C451">
        <v>18.559999999999999</v>
      </c>
      <c r="D451" s="16">
        <v>152.1</v>
      </c>
      <c r="E451">
        <f t="shared" si="9"/>
        <v>12.978303747534516</v>
      </c>
      <c r="F451">
        <f t="shared" si="10"/>
        <v>12.20249835634451</v>
      </c>
    </row>
    <row r="452" spans="1:6">
      <c r="A452" s="1">
        <v>34851</v>
      </c>
      <c r="B452">
        <v>18.420000000000002</v>
      </c>
      <c r="C452">
        <v>17.43</v>
      </c>
      <c r="D452" s="16">
        <v>152.4</v>
      </c>
      <c r="E452">
        <f t="shared" ref="E452:E515" si="11">100*B452/D452</f>
        <v>12.086614173228348</v>
      </c>
      <c r="F452">
        <f t="shared" ref="F452:F515" si="12">100*C452/D452</f>
        <v>11.437007874015748</v>
      </c>
    </row>
    <row r="453" spans="1:6">
      <c r="A453" s="1">
        <v>34881</v>
      </c>
      <c r="B453">
        <v>17.3</v>
      </c>
      <c r="C453">
        <v>16.5</v>
      </c>
      <c r="D453" s="16">
        <v>152.6</v>
      </c>
      <c r="E453">
        <f t="shared" si="11"/>
        <v>11.336828309305375</v>
      </c>
      <c r="F453">
        <f t="shared" si="12"/>
        <v>10.812581913499345</v>
      </c>
    </row>
    <row r="454" spans="1:6">
      <c r="A454" s="1">
        <v>34912</v>
      </c>
      <c r="B454">
        <v>18.03</v>
      </c>
      <c r="C454">
        <v>16.54</v>
      </c>
      <c r="D454" s="16">
        <v>152.9</v>
      </c>
      <c r="E454">
        <f t="shared" si="11"/>
        <v>11.792020928711576</v>
      </c>
      <c r="F454">
        <f t="shared" si="12"/>
        <v>10.817527795945061</v>
      </c>
    </row>
    <row r="455" spans="1:6">
      <c r="A455" s="1">
        <v>34943</v>
      </c>
      <c r="B455">
        <v>18.23</v>
      </c>
      <c r="C455">
        <v>16.71</v>
      </c>
      <c r="D455" s="16">
        <v>153.1</v>
      </c>
      <c r="E455">
        <f t="shared" si="11"/>
        <v>11.907250163291966</v>
      </c>
      <c r="F455">
        <f t="shared" si="12"/>
        <v>10.914435009797518</v>
      </c>
    </row>
    <row r="456" spans="1:6">
      <c r="A456" s="1">
        <v>34973</v>
      </c>
      <c r="B456">
        <v>17.440000000000001</v>
      </c>
      <c r="C456">
        <v>16.29</v>
      </c>
      <c r="D456" s="16">
        <v>153.5</v>
      </c>
      <c r="E456">
        <f t="shared" si="11"/>
        <v>11.361563517915311</v>
      </c>
      <c r="F456">
        <f t="shared" si="12"/>
        <v>10.612377850162867</v>
      </c>
    </row>
    <row r="457" spans="1:6">
      <c r="A457" s="1">
        <v>35004</v>
      </c>
      <c r="B457">
        <v>17.989999999999998</v>
      </c>
      <c r="C457">
        <v>16.52</v>
      </c>
      <c r="D457" s="16">
        <v>153.69999999999999</v>
      </c>
      <c r="E457">
        <f t="shared" si="11"/>
        <v>11.704619388418998</v>
      </c>
      <c r="F457">
        <f t="shared" si="12"/>
        <v>10.748210800260248</v>
      </c>
    </row>
    <row r="458" spans="1:6">
      <c r="A458" s="1">
        <v>35034</v>
      </c>
      <c r="B458">
        <v>19.04</v>
      </c>
      <c r="C458">
        <v>17.53</v>
      </c>
      <c r="D458" s="16">
        <v>153.9</v>
      </c>
      <c r="E458">
        <f t="shared" si="11"/>
        <v>12.371669915529564</v>
      </c>
      <c r="F458">
        <f t="shared" si="12"/>
        <v>11.390513320337881</v>
      </c>
    </row>
    <row r="459" spans="1:6">
      <c r="A459" s="1">
        <v>35065</v>
      </c>
      <c r="B459">
        <v>18.88</v>
      </c>
      <c r="C459">
        <v>17.48</v>
      </c>
      <c r="D459" s="16">
        <v>154.69999999999999</v>
      </c>
      <c r="E459">
        <f t="shared" si="11"/>
        <v>12.204266321913382</v>
      </c>
      <c r="F459">
        <f t="shared" si="12"/>
        <v>11.299288946347771</v>
      </c>
    </row>
    <row r="460" spans="1:6">
      <c r="A460" s="1">
        <v>35096</v>
      </c>
      <c r="B460">
        <v>19.07</v>
      </c>
      <c r="C460">
        <v>17.77</v>
      </c>
      <c r="D460" s="16">
        <v>155</v>
      </c>
      <c r="E460">
        <f t="shared" si="11"/>
        <v>12.303225806451612</v>
      </c>
      <c r="F460">
        <f t="shared" si="12"/>
        <v>11.464516129032258</v>
      </c>
    </row>
    <row r="461" spans="1:6">
      <c r="A461" s="1">
        <v>35125</v>
      </c>
      <c r="B461">
        <v>21.36</v>
      </c>
      <c r="C461">
        <v>19.899999999999999</v>
      </c>
      <c r="D461" s="16">
        <v>155.5</v>
      </c>
      <c r="E461">
        <f t="shared" si="11"/>
        <v>13.736334405144694</v>
      </c>
      <c r="F461">
        <f t="shared" si="12"/>
        <v>12.797427652733118</v>
      </c>
    </row>
    <row r="462" spans="1:6">
      <c r="A462" s="1">
        <v>35156</v>
      </c>
      <c r="B462">
        <v>23.57</v>
      </c>
      <c r="C462">
        <v>21.33</v>
      </c>
      <c r="D462" s="16">
        <v>156.1</v>
      </c>
      <c r="E462">
        <f t="shared" si="11"/>
        <v>15.099295323510571</v>
      </c>
      <c r="F462">
        <f t="shared" si="12"/>
        <v>13.664317745035234</v>
      </c>
    </row>
    <row r="463" spans="1:6">
      <c r="A463" s="1">
        <v>35186</v>
      </c>
      <c r="B463">
        <v>21.25</v>
      </c>
      <c r="C463">
        <v>20.12</v>
      </c>
      <c r="D463" s="16">
        <v>156.4</v>
      </c>
      <c r="E463">
        <f t="shared" si="11"/>
        <v>13.586956521739131</v>
      </c>
      <c r="F463">
        <f t="shared" si="12"/>
        <v>12.864450127877237</v>
      </c>
    </row>
    <row r="464" spans="1:6">
      <c r="A464" s="1">
        <v>35217</v>
      </c>
      <c r="B464">
        <v>20.45</v>
      </c>
      <c r="C464">
        <v>19.32</v>
      </c>
      <c r="D464" s="16">
        <v>156.69999999999999</v>
      </c>
      <c r="E464">
        <f t="shared" si="11"/>
        <v>13.050414805360562</v>
      </c>
      <c r="F464">
        <f t="shared" si="12"/>
        <v>12.32929164007658</v>
      </c>
    </row>
    <row r="465" spans="1:6">
      <c r="A465" s="1">
        <v>35247</v>
      </c>
      <c r="B465">
        <v>21.32</v>
      </c>
      <c r="C465">
        <v>19.600000000000001</v>
      </c>
      <c r="D465" s="16">
        <v>157</v>
      </c>
      <c r="E465">
        <f t="shared" si="11"/>
        <v>13.579617834394904</v>
      </c>
      <c r="F465">
        <f t="shared" si="12"/>
        <v>12.48407643312102</v>
      </c>
    </row>
    <row r="466" spans="1:6">
      <c r="A466" s="1">
        <v>35278</v>
      </c>
      <c r="B466">
        <v>21.96</v>
      </c>
      <c r="C466">
        <v>20.53</v>
      </c>
      <c r="D466" s="16">
        <v>157.19999999999999</v>
      </c>
      <c r="E466">
        <f t="shared" si="11"/>
        <v>13.969465648854962</v>
      </c>
      <c r="F466">
        <f t="shared" si="12"/>
        <v>13.059796437659035</v>
      </c>
    </row>
    <row r="467" spans="1:6">
      <c r="A467" s="1">
        <v>35309</v>
      </c>
      <c r="B467">
        <v>23.99</v>
      </c>
      <c r="C467">
        <v>22.04</v>
      </c>
      <c r="D467" s="16">
        <v>157.69999999999999</v>
      </c>
      <c r="E467">
        <f t="shared" si="11"/>
        <v>15.212428662016489</v>
      </c>
      <c r="F467">
        <f t="shared" si="12"/>
        <v>13.975903614457833</v>
      </c>
    </row>
    <row r="468" spans="1:6">
      <c r="A468" s="1">
        <v>35339</v>
      </c>
      <c r="B468">
        <v>24.9</v>
      </c>
      <c r="C468">
        <v>23.22</v>
      </c>
      <c r="D468" s="16">
        <v>158.19999999999999</v>
      </c>
      <c r="E468">
        <f t="shared" si="11"/>
        <v>15.739570164348926</v>
      </c>
      <c r="F468">
        <f t="shared" si="12"/>
        <v>14.677623261694059</v>
      </c>
    </row>
    <row r="469" spans="1:6">
      <c r="A469" s="1">
        <v>35370</v>
      </c>
      <c r="B469">
        <v>23.71</v>
      </c>
      <c r="C469">
        <v>22.66</v>
      </c>
      <c r="D469" s="16">
        <v>158.69999999999999</v>
      </c>
      <c r="E469">
        <f t="shared" si="11"/>
        <v>14.940138626339005</v>
      </c>
      <c r="F469">
        <f t="shared" si="12"/>
        <v>14.278512917454318</v>
      </c>
    </row>
    <row r="470" spans="1:6">
      <c r="A470" s="1">
        <v>35400</v>
      </c>
      <c r="B470">
        <v>25.39</v>
      </c>
      <c r="C470">
        <v>23.22</v>
      </c>
      <c r="D470" s="16">
        <v>159.1</v>
      </c>
      <c r="E470">
        <f t="shared" si="11"/>
        <v>15.958516656191076</v>
      </c>
      <c r="F470">
        <f t="shared" si="12"/>
        <v>14.594594594594595</v>
      </c>
    </row>
    <row r="471" spans="1:6">
      <c r="A471" s="1">
        <v>35431</v>
      </c>
      <c r="B471">
        <v>25.17</v>
      </c>
      <c r="C471">
        <v>23.02</v>
      </c>
      <c r="D471" s="16">
        <v>159.4</v>
      </c>
      <c r="E471">
        <f t="shared" si="11"/>
        <v>15.790464240903388</v>
      </c>
      <c r="F471">
        <f t="shared" si="12"/>
        <v>14.441656210790464</v>
      </c>
    </row>
    <row r="472" spans="1:6">
      <c r="A472" s="1">
        <v>35462</v>
      </c>
      <c r="B472">
        <v>22.21</v>
      </c>
      <c r="C472">
        <v>20.88</v>
      </c>
      <c r="D472" s="16">
        <v>159.69999999999999</v>
      </c>
      <c r="E472">
        <f t="shared" si="11"/>
        <v>13.907326236693802</v>
      </c>
      <c r="F472">
        <f t="shared" si="12"/>
        <v>13.074514715090796</v>
      </c>
    </row>
    <row r="473" spans="1:6">
      <c r="A473" s="1">
        <v>35490</v>
      </c>
      <c r="B473">
        <v>20.99</v>
      </c>
      <c r="C473">
        <v>19.16</v>
      </c>
      <c r="D473" s="16">
        <v>159.80000000000001</v>
      </c>
      <c r="E473">
        <f t="shared" si="11"/>
        <v>13.135168961201501</v>
      </c>
      <c r="F473">
        <f t="shared" si="12"/>
        <v>11.989987484355444</v>
      </c>
    </row>
    <row r="474" spans="1:6">
      <c r="A474" s="1">
        <v>35521</v>
      </c>
      <c r="B474">
        <v>19.72</v>
      </c>
      <c r="C474">
        <v>17.829999999999998</v>
      </c>
      <c r="D474" s="16">
        <v>159.9</v>
      </c>
      <c r="E474">
        <f t="shared" si="11"/>
        <v>12.33270794246404</v>
      </c>
      <c r="F474">
        <f t="shared" si="12"/>
        <v>11.150719199499685</v>
      </c>
    </row>
    <row r="475" spans="1:6">
      <c r="A475" s="1">
        <v>35551</v>
      </c>
      <c r="B475">
        <v>20.83</v>
      </c>
      <c r="C475">
        <v>18.55</v>
      </c>
      <c r="D475" s="16">
        <v>159.9</v>
      </c>
      <c r="E475">
        <f t="shared" si="11"/>
        <v>13.026891807379611</v>
      </c>
      <c r="F475">
        <f t="shared" si="12"/>
        <v>11.601000625390869</v>
      </c>
    </row>
    <row r="476" spans="1:6">
      <c r="A476" s="1">
        <v>35582</v>
      </c>
      <c r="B476">
        <v>19.170000000000002</v>
      </c>
      <c r="C476">
        <v>17.350000000000001</v>
      </c>
      <c r="D476" s="16">
        <v>160.19999999999999</v>
      </c>
      <c r="E476">
        <f t="shared" si="11"/>
        <v>11.966292134831463</v>
      </c>
      <c r="F476">
        <f t="shared" si="12"/>
        <v>10.830212234706618</v>
      </c>
    </row>
    <row r="477" spans="1:6">
      <c r="A477" s="1">
        <v>35612</v>
      </c>
      <c r="B477">
        <v>19.63</v>
      </c>
      <c r="C477">
        <v>17.489999999999998</v>
      </c>
      <c r="D477" s="16">
        <v>160.4</v>
      </c>
      <c r="E477">
        <f t="shared" si="11"/>
        <v>12.238154613466333</v>
      </c>
      <c r="F477">
        <f t="shared" si="12"/>
        <v>10.903990024937654</v>
      </c>
    </row>
    <row r="478" spans="1:6">
      <c r="A478" s="1">
        <v>35643</v>
      </c>
      <c r="B478">
        <v>19.93</v>
      </c>
      <c r="C478">
        <v>17.96</v>
      </c>
      <c r="D478" s="16">
        <v>160.80000000000001</v>
      </c>
      <c r="E478">
        <f t="shared" si="11"/>
        <v>12.394278606965173</v>
      </c>
      <c r="F478">
        <f t="shared" si="12"/>
        <v>11.169154228855721</v>
      </c>
    </row>
    <row r="479" spans="1:6">
      <c r="A479" s="1">
        <v>35674</v>
      </c>
      <c r="B479">
        <v>19.79</v>
      </c>
      <c r="C479">
        <v>17.850000000000001</v>
      </c>
      <c r="D479" s="16">
        <v>161.19999999999999</v>
      </c>
      <c r="E479">
        <f t="shared" si="11"/>
        <v>12.276674937965261</v>
      </c>
      <c r="F479">
        <f t="shared" si="12"/>
        <v>11.073200992555833</v>
      </c>
    </row>
    <row r="480" spans="1:6">
      <c r="A480" s="1">
        <v>35704</v>
      </c>
      <c r="B480">
        <v>21.26</v>
      </c>
      <c r="C480">
        <v>18.73</v>
      </c>
      <c r="D480" s="16">
        <v>161.5</v>
      </c>
      <c r="E480">
        <f t="shared" si="11"/>
        <v>13.164086687306501</v>
      </c>
      <c r="F480">
        <f t="shared" si="12"/>
        <v>11.597523219814242</v>
      </c>
    </row>
    <row r="481" spans="1:6">
      <c r="A481" s="1">
        <v>35735</v>
      </c>
      <c r="B481">
        <v>20.170000000000002</v>
      </c>
      <c r="C481">
        <v>17.88</v>
      </c>
      <c r="D481" s="16">
        <v>161.69999999999999</v>
      </c>
      <c r="E481">
        <f t="shared" si="11"/>
        <v>12.473716759431047</v>
      </c>
      <c r="F481">
        <f t="shared" si="12"/>
        <v>11.057513914656772</v>
      </c>
    </row>
    <row r="482" spans="1:6">
      <c r="A482" s="1">
        <v>35765</v>
      </c>
      <c r="B482">
        <v>18.32</v>
      </c>
      <c r="C482">
        <v>15.95</v>
      </c>
      <c r="D482" s="16">
        <v>161.80000000000001</v>
      </c>
      <c r="E482">
        <f t="shared" si="11"/>
        <v>11.322620519159456</v>
      </c>
      <c r="F482">
        <f t="shared" si="12"/>
        <v>9.8578491965389361</v>
      </c>
    </row>
    <row r="483" spans="1:6">
      <c r="A483" s="1">
        <v>35796</v>
      </c>
      <c r="B483">
        <v>16.71</v>
      </c>
      <c r="C483">
        <v>14.33</v>
      </c>
      <c r="D483" s="16">
        <v>162</v>
      </c>
      <c r="E483">
        <f t="shared" si="11"/>
        <v>10.314814814814815</v>
      </c>
      <c r="F483">
        <f t="shared" si="12"/>
        <v>8.8456790123456788</v>
      </c>
    </row>
    <row r="484" spans="1:6">
      <c r="A484" s="1">
        <v>35827</v>
      </c>
      <c r="B484">
        <v>16.059999999999999</v>
      </c>
      <c r="C484">
        <v>13.32</v>
      </c>
      <c r="D484" s="16">
        <v>162</v>
      </c>
      <c r="E484">
        <f t="shared" si="11"/>
        <v>9.913580246913579</v>
      </c>
      <c r="F484">
        <f t="shared" si="12"/>
        <v>8.2222222222222214</v>
      </c>
    </row>
    <row r="485" spans="1:6">
      <c r="A485" s="1">
        <v>35855</v>
      </c>
      <c r="B485">
        <v>15.02</v>
      </c>
      <c r="C485">
        <v>12.34</v>
      </c>
      <c r="D485" s="16">
        <v>162</v>
      </c>
      <c r="E485">
        <f t="shared" si="11"/>
        <v>9.2716049382716044</v>
      </c>
      <c r="F485">
        <f t="shared" si="12"/>
        <v>7.617283950617284</v>
      </c>
    </row>
    <row r="486" spans="1:6">
      <c r="A486" s="1">
        <v>35886</v>
      </c>
      <c r="B486">
        <v>15.44</v>
      </c>
      <c r="C486">
        <v>12.81</v>
      </c>
      <c r="D486" s="16">
        <v>162.19999999999999</v>
      </c>
      <c r="E486">
        <f t="shared" si="11"/>
        <v>9.5191122071516645</v>
      </c>
      <c r="F486">
        <f t="shared" si="12"/>
        <v>7.8976572133168936</v>
      </c>
    </row>
    <row r="487" spans="1:6">
      <c r="A487" s="1">
        <v>35916</v>
      </c>
      <c r="B487">
        <v>14.86</v>
      </c>
      <c r="C487">
        <v>12.61</v>
      </c>
      <c r="D487" s="16">
        <v>162.6</v>
      </c>
      <c r="E487">
        <f t="shared" si="11"/>
        <v>9.1389913899138993</v>
      </c>
      <c r="F487">
        <f t="shared" si="12"/>
        <v>7.7552275522755227</v>
      </c>
    </row>
    <row r="488" spans="1:6">
      <c r="A488" s="1">
        <v>35947</v>
      </c>
      <c r="B488">
        <v>13.66</v>
      </c>
      <c r="C488">
        <v>11.61</v>
      </c>
      <c r="D488" s="16">
        <v>162.80000000000001</v>
      </c>
      <c r="E488">
        <f t="shared" si="11"/>
        <v>8.3906633906633896</v>
      </c>
      <c r="F488">
        <f t="shared" si="12"/>
        <v>7.1314496314496312</v>
      </c>
    </row>
    <row r="489" spans="1:6">
      <c r="A489" s="1">
        <v>35977</v>
      </c>
      <c r="B489">
        <v>14.08</v>
      </c>
      <c r="C489">
        <v>11.55</v>
      </c>
      <c r="D489" s="16">
        <v>163.19999999999999</v>
      </c>
      <c r="E489">
        <f t="shared" si="11"/>
        <v>8.6274509803921582</v>
      </c>
      <c r="F489">
        <f t="shared" si="12"/>
        <v>7.077205882352942</v>
      </c>
    </row>
    <row r="490" spans="1:6">
      <c r="A490" s="1">
        <v>36008</v>
      </c>
      <c r="B490">
        <v>13.36</v>
      </c>
      <c r="C490">
        <v>11.34</v>
      </c>
      <c r="D490" s="16">
        <v>163.4</v>
      </c>
      <c r="E490">
        <f t="shared" si="11"/>
        <v>8.1762545899632801</v>
      </c>
      <c r="F490">
        <f t="shared" si="12"/>
        <v>6.940024479804161</v>
      </c>
    </row>
    <row r="491" spans="1:6">
      <c r="A491" s="1">
        <v>36039</v>
      </c>
      <c r="B491">
        <v>14.95</v>
      </c>
      <c r="C491">
        <v>12.77</v>
      </c>
      <c r="D491" s="16">
        <v>163.5</v>
      </c>
      <c r="E491">
        <f t="shared" si="11"/>
        <v>9.1437308868501521</v>
      </c>
      <c r="F491">
        <f t="shared" si="12"/>
        <v>7.81039755351682</v>
      </c>
    </row>
    <row r="492" spans="1:6">
      <c r="A492" s="1">
        <v>36069</v>
      </c>
      <c r="B492">
        <v>14.39</v>
      </c>
      <c r="C492">
        <v>12.11</v>
      </c>
      <c r="D492" s="16">
        <v>163.9</v>
      </c>
      <c r="E492">
        <f t="shared" si="11"/>
        <v>8.7797437461866981</v>
      </c>
      <c r="F492">
        <f t="shared" si="12"/>
        <v>7.3886516168395362</v>
      </c>
    </row>
    <row r="493" spans="1:6">
      <c r="A493" s="1">
        <v>36100</v>
      </c>
      <c r="B493">
        <v>12.85</v>
      </c>
      <c r="C493">
        <v>10.99</v>
      </c>
      <c r="D493" s="16">
        <v>164.1</v>
      </c>
      <c r="E493">
        <f t="shared" si="11"/>
        <v>7.8305911029859843</v>
      </c>
      <c r="F493">
        <f t="shared" si="12"/>
        <v>6.6971358927483244</v>
      </c>
    </row>
    <row r="494" spans="1:6">
      <c r="A494" s="1">
        <v>36130</v>
      </c>
      <c r="B494">
        <v>11.28</v>
      </c>
      <c r="C494">
        <v>9.39</v>
      </c>
      <c r="D494" s="16">
        <v>164.4</v>
      </c>
      <c r="E494">
        <f t="shared" si="11"/>
        <v>6.8613138686131387</v>
      </c>
      <c r="F494">
        <f t="shared" si="12"/>
        <v>5.711678832116788</v>
      </c>
    </row>
    <row r="495" spans="1:6">
      <c r="A495" s="1">
        <v>36161</v>
      </c>
      <c r="B495">
        <v>12.47</v>
      </c>
      <c r="C495">
        <v>10.16</v>
      </c>
      <c r="D495" s="16">
        <v>164.7</v>
      </c>
      <c r="E495">
        <f t="shared" si="11"/>
        <v>7.5713418336369163</v>
      </c>
      <c r="F495">
        <f t="shared" si="12"/>
        <v>6.1687917425622345</v>
      </c>
    </row>
    <row r="496" spans="1:6">
      <c r="A496" s="1">
        <v>36192</v>
      </c>
      <c r="B496">
        <v>12.01</v>
      </c>
      <c r="C496">
        <v>10.33</v>
      </c>
      <c r="D496" s="16">
        <v>164.7</v>
      </c>
      <c r="E496">
        <f t="shared" si="11"/>
        <v>7.2920461445051616</v>
      </c>
      <c r="F496">
        <f t="shared" si="12"/>
        <v>6.2720097146326657</v>
      </c>
    </row>
    <row r="497" spans="1:6">
      <c r="A497" s="1">
        <v>36220</v>
      </c>
      <c r="B497">
        <v>14.66</v>
      </c>
      <c r="C497">
        <v>12.1</v>
      </c>
      <c r="D497" s="16">
        <v>164.8</v>
      </c>
      <c r="E497">
        <f t="shared" si="11"/>
        <v>8.8956310679611637</v>
      </c>
      <c r="F497">
        <f t="shared" si="12"/>
        <v>7.3422330097087372</v>
      </c>
    </row>
    <row r="498" spans="1:6">
      <c r="A498" s="1">
        <v>36251</v>
      </c>
      <c r="B498">
        <v>17.34</v>
      </c>
      <c r="C498">
        <v>14.82</v>
      </c>
      <c r="D498" s="16">
        <v>165.9</v>
      </c>
      <c r="E498">
        <f t="shared" si="11"/>
        <v>10.452079566003617</v>
      </c>
      <c r="F498">
        <f t="shared" si="12"/>
        <v>8.9330922242314639</v>
      </c>
    </row>
    <row r="499" spans="1:6">
      <c r="A499" s="1">
        <v>36281</v>
      </c>
      <c r="B499">
        <v>17.75</v>
      </c>
      <c r="C499">
        <v>15.57</v>
      </c>
      <c r="D499" s="16">
        <v>166</v>
      </c>
      <c r="E499">
        <f t="shared" si="11"/>
        <v>10.69277108433735</v>
      </c>
      <c r="F499">
        <f t="shared" si="12"/>
        <v>9.3795180722891569</v>
      </c>
    </row>
    <row r="500" spans="1:6">
      <c r="A500" s="1">
        <v>36312</v>
      </c>
      <c r="B500">
        <v>17.89</v>
      </c>
      <c r="C500">
        <v>15.91</v>
      </c>
      <c r="D500" s="16">
        <v>166</v>
      </c>
      <c r="E500">
        <f t="shared" si="11"/>
        <v>10.77710843373494</v>
      </c>
      <c r="F500">
        <f t="shared" si="12"/>
        <v>9.5843373493975896</v>
      </c>
    </row>
    <row r="501" spans="1:6">
      <c r="A501" s="1">
        <v>36342</v>
      </c>
      <c r="B501">
        <v>20.07</v>
      </c>
      <c r="C501">
        <v>18.05</v>
      </c>
      <c r="D501" s="16">
        <v>166.7</v>
      </c>
      <c r="E501">
        <f t="shared" si="11"/>
        <v>12.039592081583685</v>
      </c>
      <c r="F501">
        <f t="shared" si="12"/>
        <v>10.827834433113377</v>
      </c>
    </row>
    <row r="502" spans="1:6">
      <c r="A502" s="1">
        <v>36373</v>
      </c>
      <c r="B502">
        <v>21.26</v>
      </c>
      <c r="C502">
        <v>19.559999999999999</v>
      </c>
      <c r="D502" s="16">
        <v>167.1</v>
      </c>
      <c r="E502">
        <f t="shared" si="11"/>
        <v>12.722920406941951</v>
      </c>
      <c r="F502">
        <f t="shared" si="12"/>
        <v>11.70556552962298</v>
      </c>
    </row>
    <row r="503" spans="1:6">
      <c r="A503" s="1">
        <v>36404</v>
      </c>
      <c r="B503">
        <v>23.88</v>
      </c>
      <c r="C503">
        <v>21.64</v>
      </c>
      <c r="D503" s="16">
        <v>167.8</v>
      </c>
      <c r="E503">
        <f t="shared" si="11"/>
        <v>14.231227651966625</v>
      </c>
      <c r="F503">
        <f t="shared" si="12"/>
        <v>12.896305125148986</v>
      </c>
    </row>
    <row r="504" spans="1:6">
      <c r="A504" s="1">
        <v>36434</v>
      </c>
      <c r="B504">
        <v>22.64</v>
      </c>
      <c r="C504">
        <v>21.62</v>
      </c>
      <c r="D504" s="16">
        <v>168.1</v>
      </c>
      <c r="E504">
        <f t="shared" si="11"/>
        <v>13.468173706127306</v>
      </c>
      <c r="F504">
        <f t="shared" si="12"/>
        <v>12.861392028554432</v>
      </c>
    </row>
    <row r="505" spans="1:6">
      <c r="A505" s="1">
        <v>36465</v>
      </c>
      <c r="B505">
        <v>24.97</v>
      </c>
      <c r="C505">
        <v>23.14</v>
      </c>
      <c r="D505" s="16">
        <v>168.4</v>
      </c>
      <c r="E505">
        <f t="shared" si="11"/>
        <v>14.827790973871734</v>
      </c>
      <c r="F505">
        <f t="shared" si="12"/>
        <v>13.741092636579571</v>
      </c>
    </row>
    <row r="506" spans="1:6">
      <c r="A506" s="1">
        <v>36495</v>
      </c>
      <c r="B506">
        <v>26.08</v>
      </c>
      <c r="C506">
        <v>24.35</v>
      </c>
      <c r="D506" s="16">
        <v>168.8</v>
      </c>
      <c r="E506">
        <f t="shared" si="11"/>
        <v>15.450236966824644</v>
      </c>
      <c r="F506">
        <f t="shared" si="12"/>
        <v>14.425355450236966</v>
      </c>
    </row>
    <row r="507" spans="1:6">
      <c r="A507" s="1">
        <v>36526</v>
      </c>
      <c r="B507">
        <v>27.18</v>
      </c>
      <c r="C507">
        <v>25.29</v>
      </c>
      <c r="D507" s="16">
        <v>169.3</v>
      </c>
      <c r="E507">
        <f t="shared" si="11"/>
        <v>16.054341405788541</v>
      </c>
      <c r="F507">
        <f t="shared" si="12"/>
        <v>14.937979917306555</v>
      </c>
    </row>
    <row r="508" spans="1:6">
      <c r="A508" s="1">
        <v>36557</v>
      </c>
      <c r="B508">
        <v>29.35</v>
      </c>
      <c r="C508">
        <v>27.39</v>
      </c>
      <c r="D508" s="16">
        <v>170</v>
      </c>
      <c r="E508">
        <f t="shared" si="11"/>
        <v>17.264705882352942</v>
      </c>
      <c r="F508">
        <f t="shared" si="12"/>
        <v>16.111764705882354</v>
      </c>
    </row>
    <row r="509" spans="1:6">
      <c r="A509" s="1">
        <v>36586</v>
      </c>
      <c r="B509">
        <v>29.89</v>
      </c>
      <c r="C509">
        <v>27.7</v>
      </c>
      <c r="D509" s="16">
        <v>171</v>
      </c>
      <c r="E509">
        <f t="shared" si="11"/>
        <v>17.479532163742689</v>
      </c>
      <c r="F509">
        <f t="shared" si="12"/>
        <v>16.198830409356724</v>
      </c>
    </row>
    <row r="510" spans="1:6">
      <c r="A510" s="1">
        <v>36617</v>
      </c>
      <c r="B510">
        <v>25.74</v>
      </c>
      <c r="C510">
        <v>24.29</v>
      </c>
      <c r="D510" s="16">
        <v>170.9</v>
      </c>
      <c r="E510">
        <f t="shared" si="11"/>
        <v>15.061439438267993</v>
      </c>
      <c r="F510">
        <f t="shared" si="12"/>
        <v>14.212990052662375</v>
      </c>
    </row>
    <row r="511" spans="1:6">
      <c r="A511" s="1">
        <v>36647</v>
      </c>
      <c r="B511">
        <v>28.78</v>
      </c>
      <c r="C511">
        <v>26.35</v>
      </c>
      <c r="D511" s="16">
        <v>171.2</v>
      </c>
      <c r="E511">
        <f t="shared" si="11"/>
        <v>16.810747663551403</v>
      </c>
      <c r="F511">
        <f t="shared" si="12"/>
        <v>15.391355140186917</v>
      </c>
    </row>
    <row r="512" spans="1:6">
      <c r="A512" s="1">
        <v>36678</v>
      </c>
      <c r="B512">
        <v>31.83</v>
      </c>
      <c r="C512">
        <v>28.91</v>
      </c>
      <c r="D512" s="16">
        <v>172.2</v>
      </c>
      <c r="E512">
        <f t="shared" si="11"/>
        <v>18.484320557491291</v>
      </c>
      <c r="F512">
        <f t="shared" si="12"/>
        <v>16.788617886178862</v>
      </c>
    </row>
    <row r="513" spans="1:6">
      <c r="A513" s="1">
        <v>36708</v>
      </c>
      <c r="B513">
        <v>29.77</v>
      </c>
      <c r="C513">
        <v>28</v>
      </c>
      <c r="D513" s="16">
        <v>172.7</v>
      </c>
      <c r="E513">
        <f t="shared" si="11"/>
        <v>17.237984944991315</v>
      </c>
      <c r="F513">
        <f t="shared" si="12"/>
        <v>16.213086276780544</v>
      </c>
    </row>
    <row r="514" spans="1:6">
      <c r="A514" s="1">
        <v>36739</v>
      </c>
      <c r="B514">
        <v>31.22</v>
      </c>
      <c r="C514">
        <v>28.8</v>
      </c>
      <c r="D514" s="16">
        <v>172.7</v>
      </c>
      <c r="E514">
        <f t="shared" si="11"/>
        <v>18.077591198610307</v>
      </c>
      <c r="F514">
        <f t="shared" si="12"/>
        <v>16.67631731325999</v>
      </c>
    </row>
    <row r="515" spans="1:6">
      <c r="A515" s="1">
        <v>36770</v>
      </c>
      <c r="B515">
        <v>33.880000000000003</v>
      </c>
      <c r="C515">
        <v>30.56</v>
      </c>
      <c r="D515" s="16">
        <v>173.6</v>
      </c>
      <c r="E515">
        <f t="shared" si="11"/>
        <v>19.516129032258068</v>
      </c>
      <c r="F515">
        <f t="shared" si="12"/>
        <v>17.603686635944701</v>
      </c>
    </row>
    <row r="516" spans="1:6">
      <c r="A516" s="1">
        <v>36800</v>
      </c>
      <c r="B516">
        <v>33.08</v>
      </c>
      <c r="C516">
        <v>29.71</v>
      </c>
      <c r="D516" s="16">
        <v>173.9</v>
      </c>
      <c r="E516">
        <f t="shared" ref="E516:E579" si="13">100*B516/D516</f>
        <v>19.02242668200115</v>
      </c>
      <c r="F516">
        <f t="shared" ref="F516:F579" si="14">100*C516/D516</f>
        <v>17.084531339850489</v>
      </c>
    </row>
    <row r="517" spans="1:6">
      <c r="A517" s="1">
        <v>36831</v>
      </c>
      <c r="B517">
        <v>34.4</v>
      </c>
      <c r="C517">
        <v>30</v>
      </c>
      <c r="D517" s="16">
        <v>174.2</v>
      </c>
      <c r="E517">
        <f t="shared" si="13"/>
        <v>19.747416762342137</v>
      </c>
      <c r="F517">
        <f t="shared" si="14"/>
        <v>17.221584385763492</v>
      </c>
    </row>
    <row r="518" spans="1:6">
      <c r="A518" s="1">
        <v>36861</v>
      </c>
      <c r="B518">
        <v>28.46</v>
      </c>
      <c r="C518">
        <v>25.19</v>
      </c>
      <c r="D518" s="16">
        <v>174.6</v>
      </c>
      <c r="E518">
        <f t="shared" si="13"/>
        <v>16.300114547537227</v>
      </c>
      <c r="F518">
        <f t="shared" si="14"/>
        <v>14.427262313860252</v>
      </c>
    </row>
    <row r="519" spans="1:6">
      <c r="A519" s="1">
        <v>36892</v>
      </c>
      <c r="B519">
        <v>29.58</v>
      </c>
      <c r="C519">
        <v>24.49</v>
      </c>
      <c r="D519" s="16">
        <v>175.6</v>
      </c>
      <c r="E519">
        <f t="shared" si="13"/>
        <v>16.845102505694761</v>
      </c>
      <c r="F519">
        <f t="shared" si="14"/>
        <v>13.946469248291573</v>
      </c>
    </row>
    <row r="520" spans="1:6">
      <c r="A520" s="1">
        <v>36923</v>
      </c>
      <c r="B520">
        <v>29.61</v>
      </c>
      <c r="C520">
        <v>24.97</v>
      </c>
      <c r="D520" s="16">
        <v>176</v>
      </c>
      <c r="E520">
        <f t="shared" si="13"/>
        <v>16.823863636363637</v>
      </c>
      <c r="F520">
        <f t="shared" si="14"/>
        <v>14.1875</v>
      </c>
    </row>
    <row r="521" spans="1:6">
      <c r="A521" s="1">
        <v>36951</v>
      </c>
      <c r="B521">
        <v>27.24</v>
      </c>
      <c r="C521">
        <v>23.01</v>
      </c>
      <c r="D521" s="16">
        <v>176.1</v>
      </c>
      <c r="E521">
        <f t="shared" si="13"/>
        <v>15.468483816013629</v>
      </c>
      <c r="F521">
        <f t="shared" si="14"/>
        <v>13.066439522998296</v>
      </c>
    </row>
    <row r="522" spans="1:6">
      <c r="A522" s="1">
        <v>36982</v>
      </c>
      <c r="B522">
        <v>27.41</v>
      </c>
      <c r="C522">
        <v>22.99</v>
      </c>
      <c r="D522" s="16">
        <v>176.4</v>
      </c>
      <c r="E522">
        <f t="shared" si="13"/>
        <v>15.538548752834467</v>
      </c>
      <c r="F522">
        <f t="shared" si="14"/>
        <v>13.032879818594104</v>
      </c>
    </row>
    <row r="523" spans="1:6">
      <c r="A523" s="1">
        <v>37012</v>
      </c>
      <c r="B523">
        <v>28.64</v>
      </c>
      <c r="C523">
        <v>24.63</v>
      </c>
      <c r="D523" s="16">
        <v>177.3</v>
      </c>
      <c r="E523">
        <f t="shared" si="13"/>
        <v>16.153412295544275</v>
      </c>
      <c r="F523">
        <f t="shared" si="14"/>
        <v>13.891708967851098</v>
      </c>
    </row>
    <row r="524" spans="1:6">
      <c r="A524" s="1">
        <v>37043</v>
      </c>
      <c r="B524">
        <v>27.6</v>
      </c>
      <c r="C524">
        <v>23.95</v>
      </c>
      <c r="D524" s="16">
        <v>177.7</v>
      </c>
      <c r="E524">
        <f t="shared" si="13"/>
        <v>15.531795160382668</v>
      </c>
      <c r="F524">
        <f t="shared" si="14"/>
        <v>13.477771525042208</v>
      </c>
    </row>
    <row r="525" spans="1:6">
      <c r="A525" s="1">
        <v>37073</v>
      </c>
      <c r="B525">
        <v>26.45</v>
      </c>
      <c r="C525">
        <v>22.76</v>
      </c>
      <c r="D525" s="16">
        <v>177.4</v>
      </c>
      <c r="E525">
        <f t="shared" si="13"/>
        <v>14.909808342728297</v>
      </c>
      <c r="F525">
        <f t="shared" si="14"/>
        <v>12.829763246899661</v>
      </c>
    </row>
    <row r="526" spans="1:6">
      <c r="A526" s="1">
        <v>37104</v>
      </c>
      <c r="B526">
        <v>27.47</v>
      </c>
      <c r="C526">
        <v>23.77</v>
      </c>
      <c r="D526" s="16">
        <v>177.4</v>
      </c>
      <c r="E526">
        <f t="shared" si="13"/>
        <v>15.484780157835401</v>
      </c>
      <c r="F526">
        <f t="shared" si="14"/>
        <v>13.399098083427283</v>
      </c>
    </row>
    <row r="527" spans="1:6">
      <c r="A527" s="1">
        <v>37135</v>
      </c>
      <c r="B527">
        <v>25.88</v>
      </c>
      <c r="C527">
        <v>22.51</v>
      </c>
      <c r="D527" s="16">
        <v>178.1</v>
      </c>
      <c r="E527">
        <f t="shared" si="13"/>
        <v>14.531162268388547</v>
      </c>
      <c r="F527">
        <f t="shared" si="14"/>
        <v>12.638966872543515</v>
      </c>
    </row>
    <row r="528" spans="1:6">
      <c r="A528" s="1">
        <v>37165</v>
      </c>
      <c r="B528">
        <v>22.21</v>
      </c>
      <c r="C528">
        <v>18.760000000000002</v>
      </c>
      <c r="D528" s="16">
        <v>177.6</v>
      </c>
      <c r="E528">
        <f t="shared" si="13"/>
        <v>12.50563063063063</v>
      </c>
      <c r="F528">
        <f t="shared" si="14"/>
        <v>10.563063063063066</v>
      </c>
    </row>
    <row r="529" spans="1:6">
      <c r="A529" s="1">
        <v>37196</v>
      </c>
      <c r="B529">
        <v>19.670000000000002</v>
      </c>
      <c r="C529">
        <v>16.059999999999999</v>
      </c>
      <c r="D529" s="16">
        <v>177.5</v>
      </c>
      <c r="E529">
        <f t="shared" si="13"/>
        <v>11.081690140845073</v>
      </c>
      <c r="F529">
        <f t="shared" si="14"/>
        <v>9.0478873239436606</v>
      </c>
    </row>
    <row r="530" spans="1:6">
      <c r="A530" s="1">
        <v>37226</v>
      </c>
      <c r="B530">
        <v>19.329999999999998</v>
      </c>
      <c r="C530">
        <v>15.95</v>
      </c>
      <c r="D530" s="16">
        <v>177.4</v>
      </c>
      <c r="E530">
        <f t="shared" si="13"/>
        <v>10.896279594137541</v>
      </c>
      <c r="F530">
        <f t="shared" si="14"/>
        <v>8.990980834272829</v>
      </c>
    </row>
    <row r="531" spans="1:6">
      <c r="A531" s="1">
        <v>37257</v>
      </c>
      <c r="B531">
        <v>19.670000000000002</v>
      </c>
      <c r="C531">
        <v>17.04</v>
      </c>
      <c r="D531" s="16">
        <v>177.7</v>
      </c>
      <c r="E531">
        <f t="shared" si="13"/>
        <v>11.069217782779969</v>
      </c>
      <c r="F531">
        <f t="shared" si="14"/>
        <v>9.5891952729319083</v>
      </c>
    </row>
    <row r="532" spans="1:6">
      <c r="A532" s="1">
        <v>37288</v>
      </c>
      <c r="B532">
        <v>20.74</v>
      </c>
      <c r="C532">
        <v>18.239999999999998</v>
      </c>
      <c r="D532" s="16">
        <v>178</v>
      </c>
      <c r="E532">
        <f t="shared" si="13"/>
        <v>11.651685393258427</v>
      </c>
      <c r="F532">
        <f t="shared" si="14"/>
        <v>10.247191011235953</v>
      </c>
    </row>
    <row r="533" spans="1:6">
      <c r="A533" s="1">
        <v>37316</v>
      </c>
      <c r="B533">
        <v>24.42</v>
      </c>
      <c r="C533">
        <v>22.29</v>
      </c>
      <c r="D533" s="16">
        <v>178.5</v>
      </c>
      <c r="E533">
        <f t="shared" si="13"/>
        <v>13.680672268907562</v>
      </c>
      <c r="F533">
        <f t="shared" si="14"/>
        <v>12.487394957983193</v>
      </c>
    </row>
    <row r="534" spans="1:6">
      <c r="A534" s="1">
        <v>37347</v>
      </c>
      <c r="B534">
        <v>26.27</v>
      </c>
      <c r="C534">
        <v>23.98</v>
      </c>
      <c r="D534" s="16">
        <v>179.3</v>
      </c>
      <c r="E534">
        <f t="shared" si="13"/>
        <v>14.651422197434467</v>
      </c>
      <c r="F534">
        <f t="shared" si="14"/>
        <v>13.374233128834355</v>
      </c>
    </row>
    <row r="535" spans="1:6">
      <c r="A535" s="1">
        <v>37377</v>
      </c>
      <c r="B535">
        <v>27.02</v>
      </c>
      <c r="C535">
        <v>24.44</v>
      </c>
      <c r="D535" s="16">
        <v>179.5</v>
      </c>
      <c r="E535">
        <f t="shared" si="13"/>
        <v>15.052924791086351</v>
      </c>
      <c r="F535">
        <f t="shared" si="14"/>
        <v>13.615598885793872</v>
      </c>
    </row>
    <row r="536" spans="1:6">
      <c r="A536" s="1">
        <v>37408</v>
      </c>
      <c r="B536">
        <v>25.52</v>
      </c>
      <c r="C536">
        <v>23.45</v>
      </c>
      <c r="D536" s="16">
        <v>179.6</v>
      </c>
      <c r="E536">
        <f t="shared" si="13"/>
        <v>14.20935412026726</v>
      </c>
      <c r="F536">
        <f t="shared" si="14"/>
        <v>13.056792873051226</v>
      </c>
    </row>
    <row r="537" spans="1:6">
      <c r="A537" s="1">
        <v>37438</v>
      </c>
      <c r="B537">
        <v>26.94</v>
      </c>
      <c r="C537">
        <v>24.99</v>
      </c>
      <c r="D537" s="16">
        <v>180</v>
      </c>
      <c r="E537">
        <f t="shared" si="13"/>
        <v>14.966666666666667</v>
      </c>
      <c r="F537">
        <f t="shared" si="14"/>
        <v>13.883333333333333</v>
      </c>
    </row>
    <row r="538" spans="1:6">
      <c r="A538" s="1">
        <v>37469</v>
      </c>
      <c r="B538">
        <v>28.38</v>
      </c>
      <c r="C538">
        <v>25.68</v>
      </c>
      <c r="D538" s="16">
        <v>180.5</v>
      </c>
      <c r="E538">
        <f t="shared" si="13"/>
        <v>15.722991689750693</v>
      </c>
      <c r="F538">
        <f t="shared" si="14"/>
        <v>14.227146814404431</v>
      </c>
    </row>
    <row r="539" spans="1:6">
      <c r="A539" s="1">
        <v>37500</v>
      </c>
      <c r="B539">
        <v>29.67</v>
      </c>
      <c r="C539">
        <v>27.14</v>
      </c>
      <c r="D539" s="16">
        <v>180.8</v>
      </c>
      <c r="E539">
        <f t="shared" si="13"/>
        <v>16.410398230088493</v>
      </c>
      <c r="F539">
        <f t="shared" si="14"/>
        <v>15.011061946902654</v>
      </c>
    </row>
    <row r="540" spans="1:6">
      <c r="A540" s="1">
        <v>37530</v>
      </c>
      <c r="B540">
        <v>28.85</v>
      </c>
      <c r="C540">
        <v>25.99</v>
      </c>
      <c r="D540" s="16">
        <v>181.2</v>
      </c>
      <c r="E540">
        <f t="shared" si="13"/>
        <v>15.921633554083886</v>
      </c>
      <c r="F540">
        <f t="shared" si="14"/>
        <v>14.343267108167771</v>
      </c>
    </row>
    <row r="541" spans="1:6">
      <c r="A541" s="1">
        <v>37561</v>
      </c>
      <c r="B541">
        <v>26.27</v>
      </c>
      <c r="C541">
        <v>23.68</v>
      </c>
      <c r="D541" s="16">
        <v>181.5</v>
      </c>
      <c r="E541">
        <f t="shared" si="13"/>
        <v>14.473829201101928</v>
      </c>
      <c r="F541">
        <f t="shared" si="14"/>
        <v>13.046831955922865</v>
      </c>
    </row>
    <row r="542" spans="1:6">
      <c r="A542" s="1">
        <v>37591</v>
      </c>
      <c r="B542">
        <v>29.42</v>
      </c>
      <c r="C542">
        <v>26.68</v>
      </c>
      <c r="D542" s="16">
        <v>181.8</v>
      </c>
      <c r="E542">
        <f t="shared" si="13"/>
        <v>16.182618261826182</v>
      </c>
      <c r="F542">
        <f t="shared" si="14"/>
        <v>14.675467546754675</v>
      </c>
    </row>
    <row r="543" spans="1:6">
      <c r="A543" s="1">
        <v>37622</v>
      </c>
      <c r="B543">
        <v>32.94</v>
      </c>
      <c r="C543">
        <v>30.3</v>
      </c>
      <c r="D543" s="16">
        <v>182.6</v>
      </c>
      <c r="E543">
        <f t="shared" si="13"/>
        <v>18.039430449069005</v>
      </c>
      <c r="F543">
        <f t="shared" si="14"/>
        <v>16.593647316538885</v>
      </c>
    </row>
    <row r="544" spans="1:6">
      <c r="A544" s="1">
        <v>37653</v>
      </c>
      <c r="B544">
        <v>35.869999999999997</v>
      </c>
      <c r="C544">
        <v>32.229999999999997</v>
      </c>
      <c r="D544" s="16">
        <v>183.6</v>
      </c>
      <c r="E544">
        <f t="shared" si="13"/>
        <v>19.537037037037035</v>
      </c>
      <c r="F544">
        <f t="shared" si="14"/>
        <v>17.554466230936818</v>
      </c>
    </row>
    <row r="545" spans="1:6">
      <c r="A545" s="1">
        <v>37681</v>
      </c>
      <c r="B545">
        <v>33.549999999999997</v>
      </c>
      <c r="C545">
        <v>29.23</v>
      </c>
      <c r="D545" s="16">
        <v>183.9</v>
      </c>
      <c r="E545">
        <f t="shared" si="13"/>
        <v>18.243610657966283</v>
      </c>
      <c r="F545">
        <f t="shared" si="14"/>
        <v>15.894507884719957</v>
      </c>
    </row>
    <row r="546" spans="1:6">
      <c r="A546" s="1">
        <v>37712</v>
      </c>
      <c r="B546">
        <v>28.25</v>
      </c>
      <c r="C546">
        <v>24.48</v>
      </c>
      <c r="D546" s="16">
        <v>183.2</v>
      </c>
      <c r="E546">
        <f t="shared" si="13"/>
        <v>15.420305676855897</v>
      </c>
      <c r="F546">
        <f t="shared" si="14"/>
        <v>13.362445414847162</v>
      </c>
    </row>
    <row r="547" spans="1:6">
      <c r="A547" s="1">
        <v>37742</v>
      </c>
      <c r="B547">
        <v>28.14</v>
      </c>
      <c r="C547">
        <v>25.15</v>
      </c>
      <c r="D547" s="16">
        <v>182.9</v>
      </c>
      <c r="E547">
        <f t="shared" si="13"/>
        <v>15.38545653362493</v>
      </c>
      <c r="F547">
        <f t="shared" si="14"/>
        <v>13.750683433570256</v>
      </c>
    </row>
    <row r="548" spans="1:6">
      <c r="A548" s="1">
        <v>37773</v>
      </c>
      <c r="B548">
        <v>30.72</v>
      </c>
      <c r="C548">
        <v>27.22</v>
      </c>
      <c r="D548" s="16">
        <v>183.1</v>
      </c>
      <c r="E548">
        <f t="shared" si="13"/>
        <v>16.77771709448389</v>
      </c>
      <c r="F548">
        <f t="shared" si="14"/>
        <v>14.866193336974332</v>
      </c>
    </row>
    <row r="549" spans="1:6">
      <c r="A549" s="1">
        <v>37803</v>
      </c>
      <c r="B549">
        <v>30.76</v>
      </c>
      <c r="C549">
        <v>27.95</v>
      </c>
      <c r="D549" s="16">
        <v>183.7</v>
      </c>
      <c r="E549">
        <f t="shared" si="13"/>
        <v>16.744692433315191</v>
      </c>
      <c r="F549">
        <f t="shared" si="14"/>
        <v>15.215024496461623</v>
      </c>
    </row>
    <row r="550" spans="1:6">
      <c r="A550" s="1">
        <v>37834</v>
      </c>
      <c r="B550">
        <v>31.59</v>
      </c>
      <c r="C550">
        <v>28.5</v>
      </c>
      <c r="D550" s="16">
        <v>184.5</v>
      </c>
      <c r="E550">
        <f t="shared" si="13"/>
        <v>17.121951219512194</v>
      </c>
      <c r="F550">
        <f t="shared" si="14"/>
        <v>15.447154471544716</v>
      </c>
    </row>
    <row r="551" spans="1:6">
      <c r="A551" s="1">
        <v>37865</v>
      </c>
      <c r="B551">
        <v>28.29</v>
      </c>
      <c r="C551">
        <v>25.66</v>
      </c>
      <c r="D551" s="16">
        <v>185.1</v>
      </c>
      <c r="E551">
        <f t="shared" si="13"/>
        <v>15.283630470016208</v>
      </c>
      <c r="F551">
        <f t="shared" si="14"/>
        <v>13.862776877363588</v>
      </c>
    </row>
    <row r="552" spans="1:6">
      <c r="A552" s="1">
        <v>37895</v>
      </c>
      <c r="B552">
        <v>30.33</v>
      </c>
      <c r="C552">
        <v>27.32</v>
      </c>
      <c r="D552" s="16">
        <v>184.9</v>
      </c>
      <c r="E552">
        <f t="shared" si="13"/>
        <v>16.403461330448891</v>
      </c>
      <c r="F552">
        <f t="shared" si="14"/>
        <v>14.775554353704704</v>
      </c>
    </row>
    <row r="553" spans="1:6">
      <c r="A553" s="1">
        <v>37926</v>
      </c>
      <c r="B553">
        <v>31.09</v>
      </c>
      <c r="C553">
        <v>27.47</v>
      </c>
      <c r="D553" s="16">
        <v>185</v>
      </c>
      <c r="E553">
        <f t="shared" si="13"/>
        <v>16.805405405405406</v>
      </c>
      <c r="F553">
        <f t="shared" si="14"/>
        <v>14.848648648648648</v>
      </c>
    </row>
    <row r="554" spans="1:6">
      <c r="A554" s="1">
        <v>37956</v>
      </c>
      <c r="B554">
        <v>32.15</v>
      </c>
      <c r="C554">
        <v>28.63</v>
      </c>
      <c r="D554" s="16">
        <v>185.5</v>
      </c>
      <c r="E554">
        <f t="shared" si="13"/>
        <v>17.331536388140162</v>
      </c>
      <c r="F554">
        <f t="shared" si="14"/>
        <v>15.433962264150944</v>
      </c>
    </row>
    <row r="555" spans="1:6">
      <c r="A555" s="1">
        <v>37987</v>
      </c>
      <c r="B555">
        <v>34.270000000000003</v>
      </c>
      <c r="C555">
        <v>30.11</v>
      </c>
      <c r="D555" s="16">
        <v>186.3</v>
      </c>
      <c r="E555">
        <f t="shared" si="13"/>
        <v>18.395061728395063</v>
      </c>
      <c r="F555">
        <f t="shared" si="14"/>
        <v>16.162104133118625</v>
      </c>
    </row>
    <row r="556" spans="1:6">
      <c r="A556" s="1">
        <v>38018</v>
      </c>
      <c r="B556">
        <v>34.74</v>
      </c>
      <c r="C556">
        <v>30.69</v>
      </c>
      <c r="D556" s="16">
        <v>186.7</v>
      </c>
      <c r="E556">
        <f t="shared" si="13"/>
        <v>18.607391537225496</v>
      </c>
      <c r="F556">
        <f t="shared" si="14"/>
        <v>16.438136047134442</v>
      </c>
    </row>
    <row r="557" spans="1:6">
      <c r="A557" s="1">
        <v>38047</v>
      </c>
      <c r="B557">
        <v>36.76</v>
      </c>
      <c r="C557">
        <v>32.159999999999997</v>
      </c>
      <c r="D557" s="16">
        <v>187.1</v>
      </c>
      <c r="E557">
        <f t="shared" si="13"/>
        <v>19.647247461250668</v>
      </c>
      <c r="F557">
        <f t="shared" si="14"/>
        <v>17.188669160876536</v>
      </c>
    </row>
    <row r="558" spans="1:6">
      <c r="A558" s="1">
        <v>38078</v>
      </c>
      <c r="B558">
        <v>36.69</v>
      </c>
      <c r="C558">
        <v>32.340000000000003</v>
      </c>
      <c r="D558" s="16">
        <v>187.4</v>
      </c>
      <c r="E558">
        <f t="shared" si="13"/>
        <v>19.578441835645677</v>
      </c>
      <c r="F558">
        <f t="shared" si="14"/>
        <v>17.257203842049094</v>
      </c>
    </row>
    <row r="559" spans="1:6">
      <c r="A559" s="1">
        <v>38108</v>
      </c>
      <c r="B559">
        <v>40.28</v>
      </c>
      <c r="C559">
        <v>35.68</v>
      </c>
      <c r="D559" s="16">
        <v>188.2</v>
      </c>
      <c r="E559">
        <f t="shared" si="13"/>
        <v>21.40276301806589</v>
      </c>
      <c r="F559">
        <f t="shared" si="14"/>
        <v>18.958554729011691</v>
      </c>
    </row>
    <row r="560" spans="1:6">
      <c r="A560" s="1">
        <v>38139</v>
      </c>
      <c r="B560">
        <v>38.020000000000003</v>
      </c>
      <c r="C560">
        <v>33.450000000000003</v>
      </c>
      <c r="D560" s="16">
        <v>188.9</v>
      </c>
      <c r="E560">
        <f t="shared" si="13"/>
        <v>20.127051349920595</v>
      </c>
      <c r="F560">
        <f t="shared" si="14"/>
        <v>17.707781895182638</v>
      </c>
    </row>
    <row r="561" spans="1:6">
      <c r="A561" s="1">
        <v>38169</v>
      </c>
      <c r="B561">
        <v>40.69</v>
      </c>
      <c r="C561">
        <v>35.89</v>
      </c>
      <c r="D561" s="16">
        <v>189.1</v>
      </c>
      <c r="E561">
        <f t="shared" si="13"/>
        <v>21.517715494447383</v>
      </c>
      <c r="F561">
        <f t="shared" si="14"/>
        <v>18.97937599153887</v>
      </c>
    </row>
    <row r="562" spans="1:6">
      <c r="A562" s="1">
        <v>38200</v>
      </c>
      <c r="B562">
        <v>44.94</v>
      </c>
      <c r="C562">
        <v>39.46</v>
      </c>
      <c r="D562" s="16">
        <v>189.2</v>
      </c>
      <c r="E562">
        <f t="shared" si="13"/>
        <v>23.752642706131081</v>
      </c>
      <c r="F562">
        <f t="shared" si="14"/>
        <v>20.856236786469346</v>
      </c>
    </row>
    <row r="563" spans="1:6">
      <c r="A563" s="1">
        <v>38231</v>
      </c>
      <c r="B563">
        <v>45.95</v>
      </c>
      <c r="C563">
        <v>40.42</v>
      </c>
      <c r="D563" s="16">
        <v>189.8</v>
      </c>
      <c r="E563">
        <f t="shared" si="13"/>
        <v>24.209694415173864</v>
      </c>
      <c r="F563">
        <f t="shared" si="14"/>
        <v>21.296101159114855</v>
      </c>
    </row>
    <row r="564" spans="1:6">
      <c r="A564" s="1">
        <v>38261</v>
      </c>
      <c r="B564">
        <v>53.13</v>
      </c>
      <c r="C564">
        <v>45.36</v>
      </c>
      <c r="D564" s="16">
        <v>190.8</v>
      </c>
      <c r="E564">
        <f t="shared" si="13"/>
        <v>27.845911949685533</v>
      </c>
      <c r="F564">
        <f t="shared" si="14"/>
        <v>23.773584905660375</v>
      </c>
    </row>
    <row r="565" spans="1:6">
      <c r="A565" s="1">
        <v>38292</v>
      </c>
      <c r="B565">
        <v>48.46</v>
      </c>
      <c r="C565">
        <v>39.89</v>
      </c>
      <c r="D565" s="16">
        <v>191.7</v>
      </c>
      <c r="E565">
        <f t="shared" si="13"/>
        <v>25.279081898800211</v>
      </c>
      <c r="F565">
        <f t="shared" si="14"/>
        <v>20.808555033907147</v>
      </c>
    </row>
    <row r="566" spans="1:6">
      <c r="A566" s="1">
        <v>38322</v>
      </c>
      <c r="B566">
        <v>43.33</v>
      </c>
      <c r="C566">
        <v>34.07</v>
      </c>
      <c r="D566" s="16">
        <v>191.7</v>
      </c>
      <c r="E566">
        <f t="shared" si="13"/>
        <v>22.603025560772043</v>
      </c>
      <c r="F566">
        <f t="shared" si="14"/>
        <v>17.772561293688057</v>
      </c>
    </row>
    <row r="567" spans="1:6">
      <c r="A567" s="1">
        <v>38353</v>
      </c>
      <c r="B567">
        <v>46.84</v>
      </c>
      <c r="C567">
        <v>37.56</v>
      </c>
      <c r="D567" s="16">
        <v>191.6</v>
      </c>
      <c r="E567">
        <f t="shared" si="13"/>
        <v>24.446764091858039</v>
      </c>
      <c r="F567">
        <f t="shared" si="14"/>
        <v>19.603340292275576</v>
      </c>
    </row>
    <row r="568" spans="1:6">
      <c r="A568" s="1">
        <v>38384</v>
      </c>
      <c r="B568">
        <v>47.97</v>
      </c>
      <c r="C568">
        <v>39.72</v>
      </c>
      <c r="D568" s="16">
        <v>192.4</v>
      </c>
      <c r="E568">
        <f t="shared" si="13"/>
        <v>24.932432432432432</v>
      </c>
      <c r="F568">
        <f t="shared" si="14"/>
        <v>20.644490644490645</v>
      </c>
    </row>
    <row r="569" spans="1:6">
      <c r="A569" s="1">
        <v>38412</v>
      </c>
      <c r="B569">
        <v>54.31</v>
      </c>
      <c r="C569">
        <v>45.73</v>
      </c>
      <c r="D569" s="16">
        <v>193.1</v>
      </c>
      <c r="E569">
        <f t="shared" si="13"/>
        <v>28.125323666494044</v>
      </c>
      <c r="F569">
        <f t="shared" si="14"/>
        <v>23.682030036250648</v>
      </c>
    </row>
    <row r="570" spans="1:6">
      <c r="A570" s="1">
        <v>38443</v>
      </c>
      <c r="B570">
        <v>53.04</v>
      </c>
      <c r="C570">
        <v>45.25</v>
      </c>
      <c r="D570" s="16">
        <v>193.7</v>
      </c>
      <c r="E570">
        <f t="shared" si="13"/>
        <v>27.382550335570471</v>
      </c>
      <c r="F570">
        <f t="shared" si="14"/>
        <v>23.360867320598867</v>
      </c>
    </row>
    <row r="571" spans="1:6">
      <c r="A571" s="1">
        <v>38473</v>
      </c>
      <c r="B571">
        <v>49.83</v>
      </c>
      <c r="C571">
        <v>43.19</v>
      </c>
      <c r="D571" s="16">
        <v>193.6</v>
      </c>
      <c r="E571">
        <f t="shared" si="13"/>
        <v>25.738636363636363</v>
      </c>
      <c r="F571">
        <f t="shared" si="14"/>
        <v>22.308884297520663</v>
      </c>
    </row>
    <row r="572" spans="1:6">
      <c r="A572" s="1">
        <v>38504</v>
      </c>
      <c r="B572">
        <v>56.26</v>
      </c>
      <c r="C572">
        <v>49.28</v>
      </c>
      <c r="D572" s="16">
        <v>193.7</v>
      </c>
      <c r="E572">
        <f t="shared" si="13"/>
        <v>29.044914816726898</v>
      </c>
      <c r="F572">
        <f t="shared" si="14"/>
        <v>25.441404233350543</v>
      </c>
    </row>
    <row r="573" spans="1:6">
      <c r="A573" s="1">
        <v>38534</v>
      </c>
      <c r="B573">
        <v>58.7</v>
      </c>
      <c r="C573">
        <v>52.79</v>
      </c>
      <c r="D573" s="16">
        <v>194.9</v>
      </c>
      <c r="E573">
        <f t="shared" si="13"/>
        <v>30.118009235505387</v>
      </c>
      <c r="F573">
        <f t="shared" si="14"/>
        <v>27.085684966649563</v>
      </c>
    </row>
    <row r="574" spans="1:6">
      <c r="A574" s="1">
        <v>38565</v>
      </c>
      <c r="B574">
        <v>64.97</v>
      </c>
      <c r="C574">
        <v>58.67</v>
      </c>
      <c r="D574" s="16">
        <v>196.1</v>
      </c>
      <c r="E574">
        <f t="shared" si="13"/>
        <v>33.131055583885775</v>
      </c>
      <c r="F574">
        <f t="shared" si="14"/>
        <v>29.918408975012749</v>
      </c>
    </row>
    <row r="575" spans="1:6">
      <c r="A575" s="1">
        <v>38596</v>
      </c>
      <c r="B575">
        <v>65.569999999999993</v>
      </c>
      <c r="C575">
        <v>58.79</v>
      </c>
      <c r="D575" s="16">
        <v>198.8</v>
      </c>
      <c r="E575">
        <f t="shared" si="13"/>
        <v>32.982897384305829</v>
      </c>
      <c r="F575">
        <f t="shared" si="14"/>
        <v>29.572434607645874</v>
      </c>
    </row>
    <row r="576" spans="1:6">
      <c r="A576" s="1">
        <v>38626</v>
      </c>
      <c r="B576">
        <v>62.37</v>
      </c>
      <c r="C576">
        <v>55.31</v>
      </c>
      <c r="D576" s="16">
        <v>199.1</v>
      </c>
      <c r="E576">
        <f t="shared" si="13"/>
        <v>31.325966850828731</v>
      </c>
      <c r="F576">
        <f t="shared" si="14"/>
        <v>27.780010045203415</v>
      </c>
    </row>
    <row r="577" spans="1:6">
      <c r="A577" s="1">
        <v>38657</v>
      </c>
      <c r="B577">
        <v>58.3</v>
      </c>
      <c r="C577">
        <v>49.97</v>
      </c>
      <c r="D577" s="16">
        <v>198.1</v>
      </c>
      <c r="E577">
        <f t="shared" si="13"/>
        <v>29.429581019687028</v>
      </c>
      <c r="F577">
        <f t="shared" si="14"/>
        <v>25.224634023220595</v>
      </c>
    </row>
    <row r="578" spans="1:6">
      <c r="A578" s="1">
        <v>38687</v>
      </c>
      <c r="B578">
        <v>59.43</v>
      </c>
      <c r="C578">
        <v>50.85</v>
      </c>
      <c r="D578" s="16">
        <v>198.1</v>
      </c>
      <c r="E578">
        <f t="shared" si="13"/>
        <v>30</v>
      </c>
      <c r="F578">
        <f t="shared" si="14"/>
        <v>25.668854114083796</v>
      </c>
    </row>
    <row r="579" spans="1:6">
      <c r="A579" s="1">
        <v>38718</v>
      </c>
      <c r="B579">
        <v>65.510000000000005</v>
      </c>
      <c r="C579">
        <v>55.85</v>
      </c>
      <c r="D579" s="16">
        <v>199.3</v>
      </c>
      <c r="E579">
        <f t="shared" si="13"/>
        <v>32.870045158053188</v>
      </c>
      <c r="F579">
        <f t="shared" si="14"/>
        <v>28.023080782739587</v>
      </c>
    </row>
    <row r="580" spans="1:6">
      <c r="A580" s="1">
        <v>38749</v>
      </c>
      <c r="B580">
        <v>61.63</v>
      </c>
      <c r="C580">
        <v>52.8</v>
      </c>
      <c r="D580" s="16">
        <v>199.4</v>
      </c>
      <c r="E580">
        <f t="shared" ref="E580:E643" si="15">100*B580/D580</f>
        <v>30.907723169508525</v>
      </c>
      <c r="F580">
        <f t="shared" ref="F580:F643" si="16">100*C580/D580</f>
        <v>26.479438314944833</v>
      </c>
    </row>
    <row r="581" spans="1:6">
      <c r="A581" s="1">
        <v>38777</v>
      </c>
      <c r="B581">
        <v>62.9</v>
      </c>
      <c r="C581">
        <v>55.31</v>
      </c>
      <c r="D581" s="16">
        <v>199.7</v>
      </c>
      <c r="E581">
        <f t="shared" si="15"/>
        <v>31.497245868803205</v>
      </c>
      <c r="F581">
        <f t="shared" si="16"/>
        <v>27.696544817225842</v>
      </c>
    </row>
    <row r="582" spans="1:6">
      <c r="A582" s="1">
        <v>38808</v>
      </c>
      <c r="B582">
        <v>69.69</v>
      </c>
      <c r="C582">
        <v>62.41</v>
      </c>
      <c r="D582" s="16">
        <v>200.7</v>
      </c>
      <c r="E582">
        <f t="shared" si="15"/>
        <v>34.723467862481314</v>
      </c>
      <c r="F582">
        <f t="shared" si="16"/>
        <v>31.096163428001994</v>
      </c>
    </row>
    <row r="583" spans="1:6">
      <c r="A583" s="1">
        <v>38838</v>
      </c>
      <c r="B583">
        <v>70.94</v>
      </c>
      <c r="C583">
        <v>64.39</v>
      </c>
      <c r="D583" s="16">
        <v>201.3</v>
      </c>
      <c r="E583">
        <f t="shared" si="15"/>
        <v>35.240933929458521</v>
      </c>
      <c r="F583">
        <f t="shared" si="16"/>
        <v>31.987083954297066</v>
      </c>
    </row>
    <row r="584" spans="1:6">
      <c r="A584" s="1">
        <v>38869</v>
      </c>
      <c r="B584">
        <v>70.959999999999994</v>
      </c>
      <c r="C584">
        <v>63.79</v>
      </c>
      <c r="D584" s="16">
        <v>201.8</v>
      </c>
      <c r="E584">
        <f t="shared" si="15"/>
        <v>35.163528245787901</v>
      </c>
      <c r="F584">
        <f t="shared" si="16"/>
        <v>31.610505450941524</v>
      </c>
    </row>
    <row r="585" spans="1:6">
      <c r="A585" s="1">
        <v>38899</v>
      </c>
      <c r="B585">
        <v>74.41</v>
      </c>
      <c r="C585">
        <v>67.989999999999995</v>
      </c>
      <c r="D585" s="16">
        <v>202.9</v>
      </c>
      <c r="E585">
        <f t="shared" si="15"/>
        <v>36.673238048299652</v>
      </c>
      <c r="F585">
        <f t="shared" si="16"/>
        <v>33.509117792015765</v>
      </c>
    </row>
    <row r="586" spans="1:6">
      <c r="A586" s="1">
        <v>38930</v>
      </c>
      <c r="B586">
        <v>73.05</v>
      </c>
      <c r="C586">
        <v>66.45</v>
      </c>
      <c r="D586" s="16">
        <v>203.8</v>
      </c>
      <c r="E586">
        <f t="shared" si="15"/>
        <v>35.843964671246319</v>
      </c>
      <c r="F586">
        <f t="shared" si="16"/>
        <v>32.605495583905785</v>
      </c>
    </row>
    <row r="587" spans="1:6">
      <c r="A587" s="1">
        <v>38961</v>
      </c>
      <c r="B587">
        <v>63.87</v>
      </c>
      <c r="C587">
        <v>57.29</v>
      </c>
      <c r="D587" s="16">
        <v>202.8</v>
      </c>
      <c r="E587">
        <f t="shared" si="15"/>
        <v>31.494082840236686</v>
      </c>
      <c r="F587">
        <f t="shared" si="16"/>
        <v>28.249506903353055</v>
      </c>
    </row>
    <row r="588" spans="1:6">
      <c r="A588" s="1">
        <v>38991</v>
      </c>
      <c r="B588">
        <v>58.88</v>
      </c>
      <c r="C588">
        <v>52.7</v>
      </c>
      <c r="D588" s="16">
        <v>201.9</v>
      </c>
      <c r="E588">
        <f t="shared" si="15"/>
        <v>29.162951956414066</v>
      </c>
      <c r="F588">
        <f t="shared" si="16"/>
        <v>26.102030708271421</v>
      </c>
    </row>
    <row r="589" spans="1:6">
      <c r="A589" s="1">
        <v>39022</v>
      </c>
      <c r="B589">
        <v>59.37</v>
      </c>
      <c r="C589">
        <v>52.7</v>
      </c>
      <c r="D589" s="16">
        <v>202</v>
      </c>
      <c r="E589">
        <f t="shared" si="15"/>
        <v>29.39108910891089</v>
      </c>
      <c r="F589">
        <f t="shared" si="16"/>
        <v>26.089108910891088</v>
      </c>
    </row>
    <row r="590" spans="1:6">
      <c r="A590" s="1">
        <v>39052</v>
      </c>
      <c r="B590">
        <v>62.03</v>
      </c>
      <c r="C590">
        <v>54.97</v>
      </c>
      <c r="D590" s="16">
        <v>203.1</v>
      </c>
      <c r="E590">
        <f t="shared" si="15"/>
        <v>30.541605120630233</v>
      </c>
      <c r="F590">
        <f t="shared" si="16"/>
        <v>27.06548498276711</v>
      </c>
    </row>
    <row r="591" spans="1:6">
      <c r="A591" s="1">
        <v>39083</v>
      </c>
      <c r="B591">
        <v>54.57</v>
      </c>
      <c r="C591">
        <v>49.57</v>
      </c>
      <c r="D591" s="16">
        <v>203.43700000000001</v>
      </c>
      <c r="E591">
        <f t="shared" si="15"/>
        <v>26.824029060593695</v>
      </c>
      <c r="F591">
        <f t="shared" si="16"/>
        <v>24.366265723540948</v>
      </c>
    </row>
    <row r="592" spans="1:6">
      <c r="A592" s="1">
        <v>39114</v>
      </c>
      <c r="B592">
        <v>59.26</v>
      </c>
      <c r="C592">
        <v>53.77</v>
      </c>
      <c r="D592" s="16">
        <v>204.226</v>
      </c>
      <c r="E592">
        <f t="shared" si="15"/>
        <v>29.016873463711772</v>
      </c>
      <c r="F592">
        <f t="shared" si="16"/>
        <v>26.328675095237628</v>
      </c>
    </row>
    <row r="593" spans="1:6">
      <c r="A593" s="1">
        <v>39142</v>
      </c>
      <c r="B593">
        <v>60.56</v>
      </c>
      <c r="C593">
        <v>56.31</v>
      </c>
      <c r="D593" s="16">
        <v>205.28800000000001</v>
      </c>
      <c r="E593">
        <f t="shared" si="15"/>
        <v>29.500019484821323</v>
      </c>
      <c r="F593">
        <f t="shared" si="16"/>
        <v>27.429757219126298</v>
      </c>
    </row>
    <row r="594" spans="1:6">
      <c r="A594" s="1">
        <v>39173</v>
      </c>
      <c r="B594">
        <v>63.97</v>
      </c>
      <c r="C594">
        <v>60.45</v>
      </c>
      <c r="D594" s="16">
        <v>205.904</v>
      </c>
      <c r="E594">
        <f t="shared" si="15"/>
        <v>31.06787629186417</v>
      </c>
      <c r="F594">
        <f t="shared" si="16"/>
        <v>29.358341751495843</v>
      </c>
    </row>
    <row r="595" spans="1:6">
      <c r="A595" s="1">
        <v>39203</v>
      </c>
      <c r="B595">
        <v>63.46</v>
      </c>
      <c r="C595">
        <v>61.55</v>
      </c>
      <c r="D595" s="16">
        <v>206.755</v>
      </c>
      <c r="E595">
        <f t="shared" si="15"/>
        <v>30.693332688447679</v>
      </c>
      <c r="F595">
        <f t="shared" si="16"/>
        <v>29.769533989504488</v>
      </c>
    </row>
    <row r="596" spans="1:6">
      <c r="A596" s="1">
        <v>39234</v>
      </c>
      <c r="B596">
        <v>67.48</v>
      </c>
      <c r="C596">
        <v>65.239999999999995</v>
      </c>
      <c r="D596" s="16">
        <v>207.23400000000001</v>
      </c>
      <c r="E596">
        <f t="shared" si="15"/>
        <v>32.562224345425939</v>
      </c>
      <c r="F596">
        <f t="shared" si="16"/>
        <v>31.481320632714702</v>
      </c>
    </row>
    <row r="597" spans="1:6">
      <c r="A597" s="1">
        <v>39264</v>
      </c>
      <c r="B597">
        <v>74.180000000000007</v>
      </c>
      <c r="C597">
        <v>70.75</v>
      </c>
      <c r="D597" s="16">
        <v>207.60300000000001</v>
      </c>
      <c r="E597">
        <f t="shared" si="15"/>
        <v>35.731660910487811</v>
      </c>
      <c r="F597">
        <f t="shared" si="16"/>
        <v>34.079468986479</v>
      </c>
    </row>
    <row r="598" spans="1:6">
      <c r="A598" s="1">
        <v>39295</v>
      </c>
      <c r="B598">
        <v>72.39</v>
      </c>
      <c r="C598">
        <v>68.28</v>
      </c>
      <c r="D598" s="16">
        <v>207.667</v>
      </c>
      <c r="E598">
        <f t="shared" si="15"/>
        <v>34.858692040622728</v>
      </c>
      <c r="F598">
        <f t="shared" si="16"/>
        <v>32.879561991072244</v>
      </c>
    </row>
    <row r="599" spans="1:6">
      <c r="A599" s="1">
        <v>39326</v>
      </c>
      <c r="B599">
        <v>79.930000000000007</v>
      </c>
      <c r="C599">
        <v>72.34</v>
      </c>
      <c r="D599" s="16">
        <v>208.547</v>
      </c>
      <c r="E599">
        <f t="shared" si="15"/>
        <v>38.32709173471688</v>
      </c>
      <c r="F599">
        <f t="shared" si="16"/>
        <v>34.687624372443622</v>
      </c>
    </row>
    <row r="600" spans="1:6">
      <c r="A600" s="1">
        <v>39356</v>
      </c>
      <c r="B600">
        <v>86.2</v>
      </c>
      <c r="C600">
        <v>78.61</v>
      </c>
      <c r="D600" s="16">
        <v>209.19</v>
      </c>
      <c r="E600">
        <f t="shared" si="15"/>
        <v>41.206558630909697</v>
      </c>
      <c r="F600">
        <f t="shared" si="16"/>
        <v>37.578278120369042</v>
      </c>
    </row>
    <row r="601" spans="1:6">
      <c r="A601" s="1">
        <v>39387</v>
      </c>
      <c r="B601">
        <v>94.62</v>
      </c>
      <c r="C601">
        <v>85.53</v>
      </c>
      <c r="D601" s="16">
        <v>210.834</v>
      </c>
      <c r="E601">
        <f t="shared" si="15"/>
        <v>44.878909473804036</v>
      </c>
      <c r="F601">
        <f t="shared" si="16"/>
        <v>40.567460656250887</v>
      </c>
    </row>
    <row r="602" spans="1:6">
      <c r="A602" s="1">
        <v>39417</v>
      </c>
      <c r="B602">
        <v>91.73</v>
      </c>
      <c r="C602">
        <v>83.21</v>
      </c>
      <c r="D602" s="16">
        <v>211.44499999999999</v>
      </c>
      <c r="E602">
        <f t="shared" si="15"/>
        <v>43.382439877982456</v>
      </c>
      <c r="F602">
        <f t="shared" si="16"/>
        <v>39.353023244815439</v>
      </c>
    </row>
    <row r="603" spans="1:6">
      <c r="A603" s="1">
        <v>39448</v>
      </c>
      <c r="B603">
        <v>92.95</v>
      </c>
      <c r="C603">
        <v>84.82</v>
      </c>
      <c r="D603" s="16">
        <v>212.17400000000001</v>
      </c>
      <c r="E603">
        <f t="shared" si="15"/>
        <v>43.80838368508865</v>
      </c>
      <c r="F603">
        <f t="shared" si="16"/>
        <v>39.976622960400427</v>
      </c>
    </row>
    <row r="604" spans="1:6">
      <c r="A604" s="1">
        <v>39479</v>
      </c>
      <c r="B604">
        <v>95.35</v>
      </c>
      <c r="C604">
        <v>87.41</v>
      </c>
      <c r="D604" s="16">
        <v>212.68700000000001</v>
      </c>
      <c r="E604">
        <f t="shared" si="15"/>
        <v>44.831136834879423</v>
      </c>
      <c r="F604">
        <f t="shared" si="16"/>
        <v>41.097951449783011</v>
      </c>
    </row>
    <row r="605" spans="1:6">
      <c r="A605" s="1">
        <v>39508</v>
      </c>
      <c r="B605">
        <v>105.56</v>
      </c>
      <c r="C605">
        <v>96.96</v>
      </c>
      <c r="D605" s="16">
        <v>213.44800000000001</v>
      </c>
      <c r="E605">
        <f t="shared" si="15"/>
        <v>49.454668115887706</v>
      </c>
      <c r="F605">
        <f t="shared" si="16"/>
        <v>45.42558374873505</v>
      </c>
    </row>
    <row r="606" spans="1:6">
      <c r="A606" s="1">
        <v>39539</v>
      </c>
      <c r="B606">
        <v>112.57</v>
      </c>
      <c r="C606">
        <v>104.72</v>
      </c>
      <c r="D606" s="16">
        <v>213.94200000000001</v>
      </c>
      <c r="E606">
        <f t="shared" si="15"/>
        <v>52.61706443802526</v>
      </c>
      <c r="F606">
        <f t="shared" si="16"/>
        <v>48.947845677800522</v>
      </c>
    </row>
    <row r="607" spans="1:6">
      <c r="A607" s="1">
        <v>39569</v>
      </c>
      <c r="B607">
        <v>125.39</v>
      </c>
      <c r="C607">
        <v>116.55</v>
      </c>
      <c r="D607" s="16">
        <v>215.208</v>
      </c>
      <c r="E607">
        <f t="shared" si="15"/>
        <v>58.264562655663362</v>
      </c>
      <c r="F607">
        <f t="shared" si="16"/>
        <v>54.156908665105384</v>
      </c>
    </row>
    <row r="608" spans="1:6">
      <c r="A608" s="1">
        <v>39600</v>
      </c>
      <c r="B608">
        <v>133.93</v>
      </c>
      <c r="C608">
        <v>126.22</v>
      </c>
      <c r="D608" s="16">
        <v>217.46299999999999</v>
      </c>
      <c r="E608">
        <f t="shared" si="15"/>
        <v>61.58748844631041</v>
      </c>
      <c r="F608">
        <f t="shared" si="16"/>
        <v>58.042057729360856</v>
      </c>
    </row>
    <row r="609" spans="1:6">
      <c r="A609" s="1">
        <v>39630</v>
      </c>
      <c r="B609">
        <v>133.44</v>
      </c>
      <c r="C609">
        <v>127.77</v>
      </c>
      <c r="D609" s="16">
        <v>219.01599999999999</v>
      </c>
      <c r="E609">
        <f t="shared" si="15"/>
        <v>60.927055557584836</v>
      </c>
      <c r="F609">
        <f t="shared" si="16"/>
        <v>58.338203601563357</v>
      </c>
    </row>
    <row r="610" spans="1:6">
      <c r="A610" s="1">
        <v>39661</v>
      </c>
      <c r="B610">
        <v>116.61</v>
      </c>
      <c r="C610">
        <v>111.19</v>
      </c>
      <c r="D610" s="16">
        <v>218.69</v>
      </c>
      <c r="E610">
        <f t="shared" si="15"/>
        <v>53.322054049110612</v>
      </c>
      <c r="F610">
        <f t="shared" si="16"/>
        <v>50.84365997530751</v>
      </c>
    </row>
    <row r="611" spans="1:6">
      <c r="A611" s="1">
        <v>39692</v>
      </c>
      <c r="B611">
        <v>103.9</v>
      </c>
      <c r="C611">
        <v>96.38</v>
      </c>
      <c r="D611" s="16">
        <v>218.87700000000001</v>
      </c>
      <c r="E611">
        <f t="shared" si="15"/>
        <v>47.469583373310122</v>
      </c>
      <c r="F611">
        <f t="shared" si="16"/>
        <v>44.033863768235129</v>
      </c>
    </row>
    <row r="612" spans="1:6">
      <c r="A612" s="1">
        <v>39722</v>
      </c>
      <c r="B612">
        <v>76.650000000000006</v>
      </c>
      <c r="C612">
        <v>70.84</v>
      </c>
      <c r="D612" s="16">
        <v>216.995</v>
      </c>
      <c r="E612">
        <f t="shared" si="15"/>
        <v>35.323394548261483</v>
      </c>
      <c r="F612">
        <f t="shared" si="16"/>
        <v>32.645913500311067</v>
      </c>
    </row>
    <row r="613" spans="1:6">
      <c r="A613" s="1">
        <v>39753</v>
      </c>
      <c r="B613">
        <v>57.44</v>
      </c>
      <c r="C613">
        <v>49.1</v>
      </c>
      <c r="D613" s="16">
        <v>213.15299999999999</v>
      </c>
      <c r="E613">
        <f t="shared" si="15"/>
        <v>26.947779294685038</v>
      </c>
      <c r="F613">
        <f t="shared" si="16"/>
        <v>23.035096855310506</v>
      </c>
    </row>
    <row r="614" spans="1:6">
      <c r="A614" s="1">
        <v>39783</v>
      </c>
      <c r="B614">
        <v>41.02</v>
      </c>
      <c r="C614">
        <v>35.590000000000003</v>
      </c>
      <c r="D614" s="16">
        <v>211.398</v>
      </c>
      <c r="E614">
        <f t="shared" si="15"/>
        <v>19.404157087578881</v>
      </c>
      <c r="F614">
        <f t="shared" si="16"/>
        <v>16.835542436541502</v>
      </c>
    </row>
    <row r="615" spans="1:6">
      <c r="A615" s="1">
        <v>39814</v>
      </c>
      <c r="B615">
        <v>41.74</v>
      </c>
      <c r="C615">
        <v>36.840000000000003</v>
      </c>
      <c r="D615" s="16">
        <v>211.93299999999999</v>
      </c>
      <c r="E615">
        <f t="shared" si="15"/>
        <v>19.694903578017581</v>
      </c>
      <c r="F615">
        <f t="shared" si="16"/>
        <v>17.382852127795108</v>
      </c>
    </row>
    <row r="616" spans="1:6">
      <c r="A616" s="1">
        <v>39845</v>
      </c>
      <c r="B616">
        <v>39.159999999999997</v>
      </c>
      <c r="C616">
        <v>38.56</v>
      </c>
      <c r="D616" s="16">
        <v>212.70500000000001</v>
      </c>
      <c r="E616">
        <f t="shared" si="15"/>
        <v>18.410474600973174</v>
      </c>
      <c r="F616">
        <f t="shared" si="16"/>
        <v>18.128393784819348</v>
      </c>
    </row>
    <row r="617" spans="1:6">
      <c r="A617" s="1">
        <v>39873</v>
      </c>
      <c r="B617">
        <v>47.98</v>
      </c>
      <c r="C617">
        <v>45.96</v>
      </c>
      <c r="D617" s="16">
        <v>212.495</v>
      </c>
      <c r="E617">
        <f t="shared" si="15"/>
        <v>22.57935480834843</v>
      </c>
      <c r="F617">
        <f t="shared" si="16"/>
        <v>21.628744205746017</v>
      </c>
    </row>
    <row r="618" spans="1:6">
      <c r="A618" s="1">
        <v>39904</v>
      </c>
      <c r="B618">
        <v>49.79</v>
      </c>
      <c r="C618">
        <v>49.58</v>
      </c>
      <c r="D618" s="16">
        <v>212.709</v>
      </c>
      <c r="E618">
        <f t="shared" si="15"/>
        <v>23.407566205473206</v>
      </c>
      <c r="F618">
        <f t="shared" si="16"/>
        <v>23.308839776408146</v>
      </c>
    </row>
    <row r="619" spans="1:6">
      <c r="A619" s="1">
        <v>39934</v>
      </c>
      <c r="B619">
        <v>59.16</v>
      </c>
      <c r="C619">
        <v>56.77</v>
      </c>
      <c r="D619" s="16">
        <v>213.02199999999999</v>
      </c>
      <c r="E619">
        <f t="shared" si="15"/>
        <v>27.771779440621156</v>
      </c>
      <c r="F619">
        <f t="shared" si="16"/>
        <v>26.649829595065299</v>
      </c>
    </row>
    <row r="620" spans="1:6">
      <c r="A620" s="1">
        <v>39965</v>
      </c>
      <c r="B620">
        <v>69.680000000000007</v>
      </c>
      <c r="C620">
        <v>66.37</v>
      </c>
      <c r="D620" s="16">
        <v>214.79</v>
      </c>
      <c r="E620">
        <f t="shared" si="15"/>
        <v>32.440988872852557</v>
      </c>
      <c r="F620">
        <f t="shared" si="16"/>
        <v>30.899948787187487</v>
      </c>
    </row>
    <row r="621" spans="1:6">
      <c r="A621" s="1">
        <v>39995</v>
      </c>
      <c r="B621">
        <v>64.09</v>
      </c>
      <c r="C621">
        <v>63.46</v>
      </c>
      <c r="D621" s="16">
        <v>214.726</v>
      </c>
      <c r="E621">
        <f t="shared" si="15"/>
        <v>29.847340331399085</v>
      </c>
      <c r="F621">
        <f t="shared" si="16"/>
        <v>29.553943164777436</v>
      </c>
    </row>
    <row r="622" spans="1:6">
      <c r="A622" s="1">
        <v>40026</v>
      </c>
      <c r="B622">
        <v>71.06</v>
      </c>
      <c r="C622">
        <v>68.09</v>
      </c>
      <c r="D622" s="16">
        <v>215.44499999999999</v>
      </c>
      <c r="E622">
        <f t="shared" si="15"/>
        <v>32.98289586669452</v>
      </c>
      <c r="F622">
        <f t="shared" si="16"/>
        <v>31.604353779386852</v>
      </c>
    </row>
    <row r="623" spans="1:6">
      <c r="A623" s="1">
        <v>40057</v>
      </c>
      <c r="B623">
        <v>69.459999999999994</v>
      </c>
      <c r="C623">
        <v>67.650000000000006</v>
      </c>
      <c r="D623" s="16">
        <v>215.86099999999999</v>
      </c>
      <c r="E623">
        <f t="shared" si="15"/>
        <v>32.178114620056419</v>
      </c>
      <c r="F623">
        <f t="shared" si="16"/>
        <v>31.339612065171575</v>
      </c>
    </row>
    <row r="624" spans="1:6">
      <c r="A624" s="1">
        <v>40087</v>
      </c>
      <c r="B624">
        <v>75.819999999999993</v>
      </c>
      <c r="C624">
        <v>72.06</v>
      </c>
      <c r="D624" s="16">
        <v>216.50899999999999</v>
      </c>
      <c r="E624">
        <f t="shared" si="15"/>
        <v>35.019329450507826</v>
      </c>
      <c r="F624">
        <f t="shared" si="16"/>
        <v>33.282681089469726</v>
      </c>
    </row>
    <row r="625" spans="1:6">
      <c r="A625" s="1">
        <v>40118</v>
      </c>
      <c r="B625">
        <v>78.08</v>
      </c>
      <c r="C625">
        <v>74.400000000000006</v>
      </c>
      <c r="D625" s="16">
        <v>217.23400000000001</v>
      </c>
      <c r="E625">
        <f t="shared" si="15"/>
        <v>35.942808216025114</v>
      </c>
      <c r="F625">
        <f t="shared" si="16"/>
        <v>34.248782418958363</v>
      </c>
    </row>
    <row r="626" spans="1:6">
      <c r="A626" s="1">
        <v>40148</v>
      </c>
      <c r="B626">
        <v>74.3</v>
      </c>
      <c r="C626">
        <v>72.67</v>
      </c>
      <c r="D626" s="16">
        <v>217.34700000000001</v>
      </c>
      <c r="E626">
        <f t="shared" si="15"/>
        <v>34.184966896253457</v>
      </c>
      <c r="F626">
        <f t="shared" si="16"/>
        <v>33.435014055864585</v>
      </c>
    </row>
    <row r="627" spans="1:6">
      <c r="A627" s="1">
        <v>40179</v>
      </c>
      <c r="B627">
        <v>78.22</v>
      </c>
      <c r="C627">
        <v>75.069999999999993</v>
      </c>
      <c r="D627" s="16">
        <v>217.488</v>
      </c>
      <c r="E627">
        <f t="shared" si="15"/>
        <v>35.965202677848893</v>
      </c>
      <c r="F627">
        <f t="shared" si="16"/>
        <v>34.516846906495985</v>
      </c>
    </row>
    <row r="628" spans="1:6">
      <c r="A628" s="1">
        <v>40210</v>
      </c>
      <c r="B628">
        <v>76.42</v>
      </c>
      <c r="C628">
        <v>73.73</v>
      </c>
      <c r="D628" s="16">
        <v>217.28100000000001</v>
      </c>
      <c r="E628">
        <f t="shared" si="15"/>
        <v>35.171045788633151</v>
      </c>
      <c r="F628">
        <f t="shared" si="16"/>
        <v>33.933017613136904</v>
      </c>
    </row>
    <row r="629" spans="1:6">
      <c r="A629" s="1">
        <v>40238</v>
      </c>
      <c r="B629">
        <v>81.239999999999995</v>
      </c>
      <c r="C629">
        <v>76.77</v>
      </c>
      <c r="D629" s="16">
        <v>217.35300000000001</v>
      </c>
      <c r="E629">
        <f t="shared" si="15"/>
        <v>37.376985824902341</v>
      </c>
      <c r="F629">
        <f t="shared" si="16"/>
        <v>35.320423458613405</v>
      </c>
    </row>
    <row r="630" spans="1:6">
      <c r="A630" s="1">
        <v>40269</v>
      </c>
      <c r="B630">
        <v>84.48</v>
      </c>
      <c r="C630">
        <v>80.03</v>
      </c>
      <c r="D630" s="16">
        <v>217.40299999999999</v>
      </c>
      <c r="E630">
        <f t="shared" si="15"/>
        <v>38.858709401434204</v>
      </c>
      <c r="F630">
        <f t="shared" si="16"/>
        <v>36.811819524109602</v>
      </c>
    </row>
    <row r="631" spans="1:6">
      <c r="A631" s="1">
        <v>40299</v>
      </c>
      <c r="B631">
        <v>73.84</v>
      </c>
      <c r="C631">
        <v>71.150000000000006</v>
      </c>
      <c r="D631" s="16">
        <v>217.29</v>
      </c>
      <c r="E631">
        <f t="shared" si="15"/>
        <v>33.982235721846379</v>
      </c>
      <c r="F631">
        <f t="shared" si="16"/>
        <v>32.744258824612274</v>
      </c>
    </row>
    <row r="632" spans="1:6">
      <c r="A632" s="1">
        <v>40330</v>
      </c>
      <c r="B632">
        <v>75.349999999999994</v>
      </c>
      <c r="C632">
        <v>71.91</v>
      </c>
      <c r="D632" s="16">
        <v>217.19900000000001</v>
      </c>
      <c r="E632">
        <f t="shared" si="15"/>
        <v>34.691688267441371</v>
      </c>
      <c r="F632">
        <f t="shared" si="16"/>
        <v>33.107887237049894</v>
      </c>
    </row>
    <row r="633" spans="1:6">
      <c r="A633" s="1">
        <v>40360</v>
      </c>
      <c r="B633">
        <v>76.37</v>
      </c>
      <c r="C633">
        <v>73.27</v>
      </c>
      <c r="D633" s="16">
        <v>217.60499999999999</v>
      </c>
      <c r="E633">
        <f t="shared" si="15"/>
        <v>35.095700925989753</v>
      </c>
      <c r="F633">
        <f t="shared" si="16"/>
        <v>33.671101307414816</v>
      </c>
    </row>
    <row r="634" spans="1:6">
      <c r="A634" s="1">
        <v>40391</v>
      </c>
      <c r="B634">
        <v>76.819999999999993</v>
      </c>
      <c r="C634">
        <v>73.52</v>
      </c>
      <c r="D634" s="16">
        <v>217.923</v>
      </c>
      <c r="E634">
        <f t="shared" si="15"/>
        <v>35.250983145422921</v>
      </c>
      <c r="F634">
        <f t="shared" si="16"/>
        <v>33.736686811396687</v>
      </c>
    </row>
    <row r="635" spans="1:6">
      <c r="A635" s="1">
        <v>40422</v>
      </c>
      <c r="B635">
        <v>75.31</v>
      </c>
      <c r="C635">
        <v>73.150000000000006</v>
      </c>
      <c r="D635" s="16">
        <v>218.27500000000001</v>
      </c>
      <c r="E635">
        <f t="shared" si="15"/>
        <v>34.502347955560644</v>
      </c>
      <c r="F635">
        <f t="shared" si="16"/>
        <v>33.512770587561569</v>
      </c>
    </row>
    <row r="636" spans="1:6">
      <c r="A636" s="1">
        <v>40452</v>
      </c>
      <c r="B636">
        <v>81.900000000000006</v>
      </c>
      <c r="C636">
        <v>76.900000000000006</v>
      </c>
      <c r="D636" s="16">
        <v>219.035</v>
      </c>
      <c r="E636">
        <f t="shared" si="15"/>
        <v>37.3912844979113</v>
      </c>
      <c r="F636">
        <f t="shared" si="16"/>
        <v>35.108544296573612</v>
      </c>
    </row>
    <row r="637" spans="1:6">
      <c r="A637" s="1">
        <v>40483</v>
      </c>
      <c r="B637">
        <v>84.14</v>
      </c>
      <c r="C637">
        <v>79.92</v>
      </c>
      <c r="D637" s="16">
        <v>219.59</v>
      </c>
      <c r="E637">
        <f t="shared" si="15"/>
        <v>38.31686324513867</v>
      </c>
      <c r="F637">
        <f t="shared" si="16"/>
        <v>36.395099959014523</v>
      </c>
    </row>
    <row r="638" spans="1:6">
      <c r="A638" s="1">
        <v>40513</v>
      </c>
      <c r="B638">
        <v>89.04</v>
      </c>
      <c r="C638">
        <v>85.59</v>
      </c>
      <c r="D638" s="16">
        <v>220.47200000000001</v>
      </c>
      <c r="E638">
        <f t="shared" si="15"/>
        <v>40.386080772161542</v>
      </c>
      <c r="F638">
        <f t="shared" si="16"/>
        <v>38.821256213940998</v>
      </c>
    </row>
    <row r="639" spans="1:6">
      <c r="A639" s="1">
        <v>40544</v>
      </c>
      <c r="B639">
        <v>89.42</v>
      </c>
      <c r="C639">
        <v>87.61</v>
      </c>
      <c r="D639" s="16">
        <v>221.18700000000001</v>
      </c>
      <c r="E639">
        <f t="shared" si="15"/>
        <v>40.427330720159866</v>
      </c>
      <c r="F639">
        <f t="shared" si="16"/>
        <v>39.609018613209635</v>
      </c>
    </row>
    <row r="640" spans="1:6">
      <c r="A640" s="1">
        <v>40575</v>
      </c>
      <c r="B640">
        <v>89.58</v>
      </c>
      <c r="C640">
        <v>91.42</v>
      </c>
      <c r="D640" s="16">
        <v>221.898</v>
      </c>
      <c r="E640">
        <f t="shared" si="15"/>
        <v>40.36989968363843</v>
      </c>
      <c r="F640">
        <f t="shared" si="16"/>
        <v>41.199109500761615</v>
      </c>
    </row>
    <row r="641" spans="1:6">
      <c r="A641" s="1">
        <v>40603</v>
      </c>
      <c r="B641">
        <v>102.94</v>
      </c>
      <c r="C641">
        <v>102.43</v>
      </c>
      <c r="D641" s="16">
        <v>223.04599999999999</v>
      </c>
      <c r="E641">
        <f t="shared" si="15"/>
        <v>46.151914851644953</v>
      </c>
      <c r="F641">
        <f t="shared" si="16"/>
        <v>45.923262466038395</v>
      </c>
    </row>
    <row r="642" spans="1:6">
      <c r="A642" s="1">
        <v>40634</v>
      </c>
      <c r="B642">
        <v>110.04</v>
      </c>
      <c r="C642">
        <v>113.02</v>
      </c>
      <c r="D642" s="16">
        <v>224.09299999999999</v>
      </c>
      <c r="E642">
        <f t="shared" si="15"/>
        <v>49.104612817000088</v>
      </c>
      <c r="F642">
        <f t="shared" si="16"/>
        <v>50.43441785330198</v>
      </c>
    </row>
    <row r="643" spans="1:6">
      <c r="A643" s="1">
        <v>40664</v>
      </c>
      <c r="B643">
        <v>101.33</v>
      </c>
      <c r="C643">
        <v>107.98</v>
      </c>
      <c r="D643" s="16">
        <v>224.80600000000001</v>
      </c>
      <c r="E643">
        <f t="shared" si="15"/>
        <v>45.074419721893541</v>
      </c>
      <c r="F643">
        <f t="shared" si="16"/>
        <v>48.032525822264525</v>
      </c>
    </row>
    <row r="644" spans="1:6">
      <c r="A644" s="1">
        <v>40695</v>
      </c>
      <c r="B644">
        <v>96.29</v>
      </c>
      <c r="C644">
        <v>105.38</v>
      </c>
      <c r="D644" s="16">
        <v>224.80600000000001</v>
      </c>
      <c r="E644">
        <f t="shared" ref="E644:E707" si="17">100*B644/D644</f>
        <v>42.832486677401846</v>
      </c>
      <c r="F644">
        <f t="shared" ref="F644:F707" si="18">100*C644/D644</f>
        <v>46.875973061217223</v>
      </c>
    </row>
    <row r="645" spans="1:6">
      <c r="A645" s="1">
        <v>40725</v>
      </c>
      <c r="B645">
        <v>97.19</v>
      </c>
      <c r="C645">
        <v>105.94</v>
      </c>
      <c r="D645" s="16">
        <v>225.39500000000001</v>
      </c>
      <c r="E645">
        <f t="shared" si="17"/>
        <v>43.119856252356975</v>
      </c>
      <c r="F645">
        <f t="shared" si="18"/>
        <v>47.001929945207301</v>
      </c>
    </row>
    <row r="646" spans="1:6">
      <c r="A646" s="1">
        <v>40756</v>
      </c>
      <c r="B646">
        <v>86.33</v>
      </c>
      <c r="C646">
        <v>99</v>
      </c>
      <c r="D646" s="16">
        <v>226.10599999999999</v>
      </c>
      <c r="E646">
        <f t="shared" si="17"/>
        <v>38.181207044483564</v>
      </c>
      <c r="F646">
        <f t="shared" si="18"/>
        <v>43.784773513307918</v>
      </c>
    </row>
    <row r="647" spans="1:6">
      <c r="A647" s="1">
        <v>40787</v>
      </c>
      <c r="B647">
        <v>85.61</v>
      </c>
      <c r="C647">
        <v>101.05</v>
      </c>
      <c r="D647" s="16">
        <v>226.59700000000001</v>
      </c>
      <c r="E647">
        <f t="shared" si="17"/>
        <v>37.780729665441285</v>
      </c>
      <c r="F647">
        <f t="shared" si="18"/>
        <v>44.594588630917443</v>
      </c>
    </row>
    <row r="648" spans="1:6">
      <c r="A648" s="1">
        <v>40817</v>
      </c>
      <c r="B648">
        <v>86.41</v>
      </c>
      <c r="C648">
        <v>101.99</v>
      </c>
      <c r="D648" s="16">
        <v>226.75</v>
      </c>
      <c r="E648">
        <f t="shared" si="17"/>
        <v>38.108048511576627</v>
      </c>
      <c r="F648">
        <f t="shared" si="18"/>
        <v>44.979051819184122</v>
      </c>
    </row>
    <row r="649" spans="1:6">
      <c r="A649" s="1">
        <v>40848</v>
      </c>
      <c r="B649">
        <v>97.21</v>
      </c>
      <c r="C649">
        <v>107.67</v>
      </c>
      <c r="D649" s="16">
        <v>227.16900000000001</v>
      </c>
      <c r="E649">
        <f t="shared" si="17"/>
        <v>42.791930236960148</v>
      </c>
      <c r="F649">
        <f t="shared" si="18"/>
        <v>47.396431731442227</v>
      </c>
    </row>
    <row r="650" spans="1:6">
      <c r="A650" s="1">
        <v>40878</v>
      </c>
      <c r="B650">
        <v>98.57</v>
      </c>
      <c r="C650">
        <v>106.52</v>
      </c>
      <c r="D650" s="16">
        <v>227.22300000000001</v>
      </c>
      <c r="E650">
        <f t="shared" si="17"/>
        <v>43.380291607803784</v>
      </c>
      <c r="F650">
        <f t="shared" si="18"/>
        <v>46.879057137701729</v>
      </c>
    </row>
    <row r="651" spans="1:6">
      <c r="A651" s="1">
        <v>40909</v>
      </c>
      <c r="B651">
        <v>100.24</v>
      </c>
      <c r="C651">
        <v>105.25</v>
      </c>
      <c r="D651" s="16">
        <v>227.84200000000001</v>
      </c>
      <c r="E651">
        <f t="shared" si="17"/>
        <v>43.99540032127527</v>
      </c>
      <c r="F651">
        <f t="shared" si="18"/>
        <v>46.194292536055684</v>
      </c>
    </row>
    <row r="652" spans="1:6">
      <c r="A652" s="1">
        <v>40940</v>
      </c>
      <c r="B652">
        <v>102.25</v>
      </c>
      <c r="C652">
        <v>108.08</v>
      </c>
      <c r="D652" s="16">
        <v>228.32900000000001</v>
      </c>
      <c r="E652">
        <f t="shared" si="17"/>
        <v>44.781871772748971</v>
      </c>
      <c r="F652">
        <f t="shared" si="18"/>
        <v>47.335204901698866</v>
      </c>
    </row>
    <row r="653" spans="1:6">
      <c r="A653" s="1">
        <v>40969</v>
      </c>
      <c r="B653">
        <v>106.19</v>
      </c>
      <c r="C653">
        <v>111</v>
      </c>
      <c r="D653" s="16">
        <v>228.80699999999999</v>
      </c>
      <c r="E653">
        <f t="shared" si="17"/>
        <v>46.410293391373521</v>
      </c>
      <c r="F653">
        <f t="shared" si="18"/>
        <v>48.512501802829462</v>
      </c>
    </row>
    <row r="654" spans="1:6">
      <c r="A654" s="1">
        <v>41000</v>
      </c>
      <c r="B654">
        <v>103.33</v>
      </c>
      <c r="C654">
        <v>108.54</v>
      </c>
      <c r="D654" s="16">
        <v>229.18700000000001</v>
      </c>
      <c r="E654">
        <f t="shared" si="17"/>
        <v>45.085454236060507</v>
      </c>
      <c r="F654">
        <f t="shared" si="18"/>
        <v>47.358707081989813</v>
      </c>
    </row>
    <row r="655" spans="1:6">
      <c r="A655" s="1">
        <v>41030</v>
      </c>
      <c r="B655">
        <v>94.7</v>
      </c>
      <c r="C655">
        <v>103.26</v>
      </c>
      <c r="D655" s="16">
        <v>228.71299999999999</v>
      </c>
      <c r="E655">
        <f t="shared" si="17"/>
        <v>41.405604403772415</v>
      </c>
      <c r="F655">
        <f t="shared" si="18"/>
        <v>45.148286280185211</v>
      </c>
    </row>
    <row r="656" spans="1:6">
      <c r="A656" s="1">
        <v>41061</v>
      </c>
      <c r="B656">
        <v>82.41</v>
      </c>
      <c r="C656">
        <v>92.18</v>
      </c>
      <c r="D656" s="16">
        <v>228.524</v>
      </c>
      <c r="E656">
        <f t="shared" si="17"/>
        <v>36.061857835500867</v>
      </c>
      <c r="F656">
        <f t="shared" si="18"/>
        <v>40.337119952390118</v>
      </c>
    </row>
    <row r="657" spans="1:6">
      <c r="A657" s="1">
        <v>41091</v>
      </c>
      <c r="B657">
        <v>87.93</v>
      </c>
      <c r="C657">
        <v>92.99</v>
      </c>
      <c r="D657" s="16">
        <v>228.59</v>
      </c>
      <c r="E657">
        <f t="shared" si="17"/>
        <v>38.466249617218601</v>
      </c>
      <c r="F657">
        <f t="shared" si="18"/>
        <v>40.679819764644122</v>
      </c>
    </row>
    <row r="658" spans="1:6">
      <c r="A658" s="1">
        <v>41122</v>
      </c>
      <c r="B658">
        <v>94.16</v>
      </c>
      <c r="C658">
        <v>97.04</v>
      </c>
      <c r="D658" s="16">
        <v>229.91800000000001</v>
      </c>
      <c r="E658">
        <f t="shared" si="17"/>
        <v>40.953731330300364</v>
      </c>
      <c r="F658">
        <f t="shared" si="18"/>
        <v>42.20635182978279</v>
      </c>
    </row>
    <row r="659" spans="1:6">
      <c r="A659" s="1">
        <v>41153</v>
      </c>
      <c r="B659">
        <v>94.72</v>
      </c>
      <c r="C659">
        <v>101.82</v>
      </c>
      <c r="D659" s="16">
        <v>231.01499999999999</v>
      </c>
      <c r="E659">
        <f t="shared" si="17"/>
        <v>41.001666558448591</v>
      </c>
      <c r="F659">
        <f t="shared" si="18"/>
        <v>44.075060061035003</v>
      </c>
    </row>
    <row r="660" spans="1:6">
      <c r="A660" s="1">
        <v>41183</v>
      </c>
      <c r="B660">
        <v>89.57</v>
      </c>
      <c r="C660">
        <v>100.92</v>
      </c>
      <c r="D660" s="16">
        <v>231.63800000000001</v>
      </c>
      <c r="E660">
        <f t="shared" si="17"/>
        <v>38.668094181438278</v>
      </c>
      <c r="F660">
        <f t="shared" si="18"/>
        <v>43.567981073917061</v>
      </c>
    </row>
    <row r="661" spans="1:6">
      <c r="A661" s="1">
        <v>41214</v>
      </c>
      <c r="B661">
        <v>86.66</v>
      </c>
      <c r="C661">
        <v>98.07</v>
      </c>
      <c r="D661" s="16">
        <v>231.249</v>
      </c>
      <c r="E661">
        <f t="shared" si="17"/>
        <v>37.474756647596315</v>
      </c>
      <c r="F661">
        <f t="shared" si="18"/>
        <v>42.4088320381926</v>
      </c>
    </row>
    <row r="662" spans="1:6">
      <c r="A662" s="1">
        <v>41244</v>
      </c>
      <c r="B662">
        <v>88.25</v>
      </c>
      <c r="C662">
        <v>93.7</v>
      </c>
      <c r="D662" s="16">
        <v>231.221</v>
      </c>
      <c r="E662">
        <f t="shared" si="17"/>
        <v>38.166948503812371</v>
      </c>
      <c r="F662">
        <f t="shared" si="18"/>
        <v>40.524000847673868</v>
      </c>
    </row>
    <row r="663" spans="1:6">
      <c r="A663" s="1">
        <v>41275</v>
      </c>
      <c r="B663">
        <v>94.69</v>
      </c>
      <c r="C663">
        <v>97.91</v>
      </c>
      <c r="D663" s="16">
        <v>231.679</v>
      </c>
      <c r="E663">
        <f t="shared" si="17"/>
        <v>40.871205417841061</v>
      </c>
      <c r="F663">
        <f t="shared" si="18"/>
        <v>42.261059483164203</v>
      </c>
    </row>
    <row r="664" spans="1:6">
      <c r="A664" s="1">
        <v>41306</v>
      </c>
      <c r="B664">
        <v>95.32</v>
      </c>
      <c r="C664">
        <v>99.23</v>
      </c>
      <c r="D664" s="16">
        <v>232.93700000000001</v>
      </c>
      <c r="E664">
        <f t="shared" si="17"/>
        <v>40.920935703645192</v>
      </c>
      <c r="F664">
        <f t="shared" si="18"/>
        <v>42.599501152672183</v>
      </c>
    </row>
    <row r="665" spans="1:6">
      <c r="A665" s="1">
        <v>41334</v>
      </c>
      <c r="B665">
        <v>93.05</v>
      </c>
      <c r="C665">
        <v>99.11</v>
      </c>
      <c r="D665" s="16">
        <v>232.28200000000001</v>
      </c>
      <c r="E665">
        <f t="shared" si="17"/>
        <v>40.059066135128852</v>
      </c>
      <c r="F665">
        <f t="shared" si="18"/>
        <v>42.667963940382812</v>
      </c>
    </row>
    <row r="666" spans="1:6">
      <c r="A666" s="1">
        <v>41365</v>
      </c>
      <c r="B666">
        <v>92.07</v>
      </c>
      <c r="C666">
        <v>96.45</v>
      </c>
      <c r="D666" s="16">
        <v>231.797</v>
      </c>
      <c r="E666">
        <f t="shared" si="17"/>
        <v>39.720099915011843</v>
      </c>
      <c r="F666">
        <f t="shared" si="18"/>
        <v>41.609684335862845</v>
      </c>
    </row>
    <row r="667" spans="1:6">
      <c r="A667" s="1">
        <v>41395</v>
      </c>
      <c r="B667">
        <v>94.8</v>
      </c>
      <c r="C667">
        <v>98.5</v>
      </c>
      <c r="D667" s="16">
        <v>231.893</v>
      </c>
      <c r="E667">
        <f t="shared" si="17"/>
        <v>40.880923529386401</v>
      </c>
      <c r="F667">
        <f t="shared" si="18"/>
        <v>42.476487000470044</v>
      </c>
    </row>
    <row r="668" spans="1:6">
      <c r="A668" s="1">
        <v>41426</v>
      </c>
      <c r="B668">
        <v>95.8</v>
      </c>
      <c r="C668">
        <v>97.17</v>
      </c>
      <c r="D668" s="16">
        <v>232.44499999999999</v>
      </c>
      <c r="E668">
        <f t="shared" si="17"/>
        <v>41.214050635634237</v>
      </c>
      <c r="F668">
        <f t="shared" si="18"/>
        <v>41.803437372281614</v>
      </c>
    </row>
    <row r="669" spans="1:6">
      <c r="A669" s="1">
        <v>41456</v>
      </c>
      <c r="B669">
        <v>104.67</v>
      </c>
      <c r="C669">
        <v>101.56</v>
      </c>
      <c r="D669" s="16">
        <v>232.9</v>
      </c>
      <c r="E669">
        <f t="shared" si="17"/>
        <v>44.94203520824388</v>
      </c>
      <c r="F669">
        <f t="shared" si="18"/>
        <v>43.606698153714042</v>
      </c>
    </row>
    <row r="670" spans="1:6">
      <c r="A670" s="1">
        <v>41487</v>
      </c>
      <c r="B670">
        <v>106.57</v>
      </c>
      <c r="C670">
        <v>104.16</v>
      </c>
      <c r="D670" s="16">
        <v>233.45599999999999</v>
      </c>
      <c r="E670">
        <f t="shared" si="17"/>
        <v>45.648858885614423</v>
      </c>
      <c r="F670">
        <f t="shared" si="18"/>
        <v>44.616544445205953</v>
      </c>
    </row>
    <row r="671" spans="1:6">
      <c r="A671" s="1">
        <v>41518</v>
      </c>
      <c r="B671">
        <v>106.29</v>
      </c>
      <c r="C671">
        <v>103.49</v>
      </c>
      <c r="D671" s="16">
        <v>233.54400000000001</v>
      </c>
      <c r="E671">
        <f t="shared" si="17"/>
        <v>45.511766519371079</v>
      </c>
      <c r="F671">
        <f t="shared" si="18"/>
        <v>44.312848970643643</v>
      </c>
    </row>
    <row r="672" spans="1:6">
      <c r="A672" s="1">
        <v>41548</v>
      </c>
      <c r="B672">
        <v>100.54</v>
      </c>
      <c r="C672">
        <v>97.84</v>
      </c>
      <c r="D672" s="16">
        <v>233.66900000000001</v>
      </c>
      <c r="E672">
        <f t="shared" si="17"/>
        <v>43.026674483992309</v>
      </c>
      <c r="F672">
        <f t="shared" si="18"/>
        <v>41.871193868249527</v>
      </c>
    </row>
    <row r="673" spans="1:6">
      <c r="A673" s="1">
        <v>41579</v>
      </c>
      <c r="B673">
        <v>93.86</v>
      </c>
      <c r="C673">
        <v>90.36</v>
      </c>
      <c r="D673" s="16">
        <v>234.1</v>
      </c>
      <c r="E673">
        <f t="shared" si="17"/>
        <v>40.093976932934645</v>
      </c>
      <c r="F673">
        <f t="shared" si="18"/>
        <v>38.598889363519866</v>
      </c>
    </row>
    <row r="674" spans="1:6">
      <c r="A674" s="1">
        <v>41609</v>
      </c>
      <c r="B674">
        <v>97.63</v>
      </c>
      <c r="C674">
        <v>90.57</v>
      </c>
      <c r="D674" s="16">
        <v>234.71899999999999</v>
      </c>
      <c r="E674">
        <f t="shared" si="17"/>
        <v>41.594417154128983</v>
      </c>
      <c r="F674">
        <f t="shared" si="18"/>
        <v>38.58656521201948</v>
      </c>
    </row>
    <row r="675" spans="1:6">
      <c r="A675" s="1">
        <v>41640</v>
      </c>
      <c r="B675">
        <v>94.62</v>
      </c>
      <c r="C675">
        <v>89.71</v>
      </c>
      <c r="D675" s="16">
        <v>235.28800000000001</v>
      </c>
      <c r="E675">
        <f t="shared" si="17"/>
        <v>40.214545578185032</v>
      </c>
      <c r="F675">
        <f t="shared" si="18"/>
        <v>38.12774132127435</v>
      </c>
    </row>
    <row r="676" spans="1:6">
      <c r="A676" s="1">
        <v>41671</v>
      </c>
      <c r="B676">
        <v>100.82</v>
      </c>
      <c r="C676">
        <v>96.1</v>
      </c>
      <c r="D676" s="16">
        <v>235.547</v>
      </c>
      <c r="E676">
        <f t="shared" si="17"/>
        <v>42.802498015258102</v>
      </c>
      <c r="F676">
        <f t="shared" si="18"/>
        <v>40.798651649140091</v>
      </c>
    </row>
    <row r="677" spans="1:6">
      <c r="A677" s="1">
        <v>41699</v>
      </c>
      <c r="B677">
        <v>100.8</v>
      </c>
      <c r="C677">
        <v>97.13</v>
      </c>
      <c r="D677" s="16">
        <v>236.02799999999999</v>
      </c>
      <c r="E677">
        <f t="shared" si="17"/>
        <v>42.706797498601865</v>
      </c>
      <c r="F677">
        <f t="shared" si="18"/>
        <v>41.151897232531738</v>
      </c>
    </row>
    <row r="678" spans="1:6">
      <c r="A678" s="1">
        <v>41730</v>
      </c>
      <c r="B678">
        <v>102.07</v>
      </c>
      <c r="C678">
        <v>97.33</v>
      </c>
      <c r="D678" s="16">
        <v>236.46799999999999</v>
      </c>
      <c r="E678">
        <f t="shared" si="17"/>
        <v>43.164402794458447</v>
      </c>
      <c r="F678">
        <f t="shared" si="18"/>
        <v>41.159903242722059</v>
      </c>
    </row>
    <row r="679" spans="1:6">
      <c r="A679" s="1">
        <v>41760</v>
      </c>
      <c r="B679">
        <v>102.18</v>
      </c>
      <c r="C679">
        <v>98.46</v>
      </c>
      <c r="D679" s="16">
        <v>236.91800000000001</v>
      </c>
      <c r="E679">
        <f t="shared" si="17"/>
        <v>43.128846267484953</v>
      </c>
      <c r="F679">
        <f t="shared" si="18"/>
        <v>41.558682750994016</v>
      </c>
    </row>
    <row r="680" spans="1:6">
      <c r="A680" s="1">
        <v>41791</v>
      </c>
      <c r="B680">
        <v>105.79</v>
      </c>
      <c r="C680">
        <v>100.26</v>
      </c>
      <c r="D680" s="16">
        <v>237.23099999999999</v>
      </c>
      <c r="E680">
        <f t="shared" si="17"/>
        <v>44.593666089170469</v>
      </c>
      <c r="F680">
        <f t="shared" si="18"/>
        <v>42.262604802913614</v>
      </c>
    </row>
    <row r="681" spans="1:6">
      <c r="A681" s="1">
        <v>41821</v>
      </c>
      <c r="B681">
        <v>103.59</v>
      </c>
      <c r="C681">
        <v>98.75</v>
      </c>
      <c r="D681" s="16">
        <v>237.49799999999999</v>
      </c>
      <c r="E681">
        <f t="shared" si="17"/>
        <v>43.617209408079226</v>
      </c>
      <c r="F681">
        <f t="shared" si="18"/>
        <v>41.579297509873768</v>
      </c>
    </row>
    <row r="682" spans="1:6">
      <c r="A682" s="1">
        <v>41852</v>
      </c>
      <c r="B682">
        <v>96.54</v>
      </c>
      <c r="C682">
        <v>93.23</v>
      </c>
      <c r="D682" s="16">
        <v>237.46</v>
      </c>
      <c r="E682">
        <f t="shared" si="17"/>
        <v>40.655268255706225</v>
      </c>
      <c r="F682">
        <f t="shared" si="18"/>
        <v>39.261349279878715</v>
      </c>
    </row>
    <row r="683" spans="1:6">
      <c r="A683" s="1">
        <v>41883</v>
      </c>
      <c r="B683">
        <v>93.21</v>
      </c>
      <c r="C683">
        <v>89.38</v>
      </c>
      <c r="D683" s="16">
        <v>237.477</v>
      </c>
      <c r="E683">
        <f t="shared" si="17"/>
        <v>39.250116853421595</v>
      </c>
      <c r="F683">
        <f t="shared" si="18"/>
        <v>37.637329088711745</v>
      </c>
    </row>
    <row r="684" spans="1:6">
      <c r="A684" s="1">
        <v>41913</v>
      </c>
      <c r="B684">
        <v>84.4</v>
      </c>
      <c r="C684">
        <v>82.75</v>
      </c>
      <c r="D684" s="16">
        <v>237.43</v>
      </c>
      <c r="E684">
        <f t="shared" si="17"/>
        <v>35.547319209872384</v>
      </c>
      <c r="F684">
        <f t="shared" si="18"/>
        <v>34.852377542854732</v>
      </c>
    </row>
    <row r="685" spans="1:6">
      <c r="A685" s="1">
        <v>41944</v>
      </c>
      <c r="B685">
        <v>75.790000000000006</v>
      </c>
      <c r="C685">
        <v>74.34</v>
      </c>
      <c r="D685" s="16">
        <v>236.983</v>
      </c>
      <c r="E685">
        <f t="shared" si="17"/>
        <v>31.981196963495275</v>
      </c>
      <c r="F685">
        <f t="shared" si="18"/>
        <v>31.369338728938363</v>
      </c>
    </row>
    <row r="686" spans="1:6">
      <c r="A686" s="1">
        <v>41974</v>
      </c>
      <c r="B686">
        <v>59.29</v>
      </c>
      <c r="C686">
        <v>57.36</v>
      </c>
      <c r="D686" s="16">
        <v>236.25200000000001</v>
      </c>
      <c r="E686">
        <f t="shared" si="17"/>
        <v>25.096083842676464</v>
      </c>
      <c r="F686">
        <f t="shared" si="18"/>
        <v>24.279159541506527</v>
      </c>
    </row>
    <row r="687" spans="1:6">
      <c r="A687" s="1">
        <v>42005</v>
      </c>
      <c r="B687">
        <v>47.22</v>
      </c>
      <c r="C687">
        <v>44.74</v>
      </c>
      <c r="D687" s="16">
        <v>234.74700000000001</v>
      </c>
      <c r="E687">
        <f t="shared" si="17"/>
        <v>20.115273038633081</v>
      </c>
      <c r="F687">
        <f t="shared" si="18"/>
        <v>19.058816513097078</v>
      </c>
    </row>
    <row r="688" spans="1:6">
      <c r="A688" s="1">
        <v>42036</v>
      </c>
      <c r="B688">
        <v>50.58</v>
      </c>
      <c r="C688">
        <v>47.18</v>
      </c>
      <c r="D688" s="16">
        <v>235.34200000000001</v>
      </c>
      <c r="E688">
        <f t="shared" si="17"/>
        <v>21.492126352287308</v>
      </c>
      <c r="F688">
        <f t="shared" si="18"/>
        <v>20.047420349958781</v>
      </c>
    </row>
    <row r="689" spans="1:6">
      <c r="A689" s="1">
        <v>42064</v>
      </c>
      <c r="B689">
        <v>47.82</v>
      </c>
      <c r="C689">
        <v>47.22</v>
      </c>
      <c r="D689" s="16">
        <v>235.976</v>
      </c>
      <c r="E689">
        <f t="shared" si="17"/>
        <v>20.264772688748007</v>
      </c>
      <c r="F689">
        <f t="shared" si="18"/>
        <v>20.010509543343392</v>
      </c>
    </row>
    <row r="690" spans="1:6">
      <c r="A690" s="1">
        <v>42095</v>
      </c>
      <c r="B690">
        <v>54.45</v>
      </c>
      <c r="C690">
        <v>51.62</v>
      </c>
      <c r="D690" s="16">
        <v>236.22200000000001</v>
      </c>
      <c r="E690">
        <f t="shared" si="17"/>
        <v>23.050350941063915</v>
      </c>
      <c r="F690">
        <f t="shared" si="18"/>
        <v>21.852325354962705</v>
      </c>
    </row>
    <row r="691" spans="1:6">
      <c r="A691" s="1">
        <v>42125</v>
      </c>
      <c r="B691">
        <v>59.27</v>
      </c>
      <c r="C691">
        <v>57.51</v>
      </c>
      <c r="D691" s="16">
        <v>237.001</v>
      </c>
      <c r="E691">
        <f t="shared" si="17"/>
        <v>25.008333298171738</v>
      </c>
      <c r="F691">
        <f t="shared" si="18"/>
        <v>24.265720397804227</v>
      </c>
    </row>
    <row r="692" spans="1:6">
      <c r="A692" s="1">
        <v>42156</v>
      </c>
      <c r="B692">
        <v>59.82</v>
      </c>
      <c r="C692">
        <v>58.89</v>
      </c>
      <c r="D692" s="16">
        <v>237.65700000000001</v>
      </c>
      <c r="E692">
        <f t="shared" si="17"/>
        <v>25.17072924424696</v>
      </c>
      <c r="F692">
        <f t="shared" si="18"/>
        <v>24.779408980168899</v>
      </c>
    </row>
    <row r="693" spans="1:6">
      <c r="A693" s="1">
        <v>42186</v>
      </c>
      <c r="B693">
        <v>50.9</v>
      </c>
      <c r="C693">
        <v>52.42</v>
      </c>
      <c r="D693" s="16">
        <v>238.03399999999999</v>
      </c>
      <c r="E693">
        <f t="shared" si="17"/>
        <v>21.38349983615786</v>
      </c>
      <c r="F693">
        <f t="shared" si="18"/>
        <v>22.02206407488006</v>
      </c>
    </row>
    <row r="694" spans="1:6">
      <c r="A694" s="1">
        <v>42217</v>
      </c>
      <c r="B694">
        <v>42.87</v>
      </c>
      <c r="C694">
        <v>43.23</v>
      </c>
      <c r="D694" s="16">
        <v>238.03299999999999</v>
      </c>
      <c r="E694">
        <f t="shared" si="17"/>
        <v>18.010107842189949</v>
      </c>
      <c r="F694">
        <f t="shared" si="18"/>
        <v>18.161347376204141</v>
      </c>
    </row>
    <row r="695" spans="1:6">
      <c r="A695" s="1">
        <v>42248</v>
      </c>
      <c r="B695">
        <v>45.48</v>
      </c>
      <c r="C695">
        <v>41.12</v>
      </c>
      <c r="D695" s="16">
        <v>237.49799999999999</v>
      </c>
      <c r="E695">
        <f t="shared" si="17"/>
        <v>19.14963494429427</v>
      </c>
      <c r="F695">
        <f t="shared" si="18"/>
        <v>17.313830011200096</v>
      </c>
    </row>
    <row r="696" spans="1:6">
      <c r="A696" s="1">
        <v>42278</v>
      </c>
      <c r="B696">
        <v>46.22</v>
      </c>
      <c r="C696">
        <v>42.03</v>
      </c>
      <c r="D696" s="16">
        <v>237.733</v>
      </c>
      <c r="E696">
        <f t="shared" si="17"/>
        <v>19.441979026891513</v>
      </c>
      <c r="F696">
        <f t="shared" si="18"/>
        <v>17.679497587629818</v>
      </c>
    </row>
    <row r="697" spans="1:6">
      <c r="A697" s="1">
        <v>42309</v>
      </c>
      <c r="B697">
        <v>42.44</v>
      </c>
      <c r="C697">
        <v>39.049999999999997</v>
      </c>
      <c r="D697" s="16">
        <v>238.017</v>
      </c>
      <c r="E697">
        <f t="shared" si="17"/>
        <v>17.830659154598202</v>
      </c>
      <c r="F697">
        <f t="shared" si="18"/>
        <v>16.406391140128644</v>
      </c>
    </row>
    <row r="698" spans="1:6">
      <c r="A698" s="1">
        <v>42339</v>
      </c>
      <c r="B698">
        <v>37.19</v>
      </c>
      <c r="C698">
        <v>33.159999999999997</v>
      </c>
      <c r="D698" s="16">
        <v>237.761</v>
      </c>
      <c r="E698">
        <f t="shared" si="17"/>
        <v>15.641757899739655</v>
      </c>
      <c r="F698">
        <f t="shared" si="18"/>
        <v>13.946778487640948</v>
      </c>
    </row>
    <row r="699" spans="1:6">
      <c r="A699" s="1">
        <v>42370</v>
      </c>
      <c r="B699">
        <v>31.68</v>
      </c>
      <c r="C699">
        <v>27.48</v>
      </c>
      <c r="D699" s="16">
        <v>237.65199999999999</v>
      </c>
      <c r="E699">
        <f t="shared" si="17"/>
        <v>13.330415902243617</v>
      </c>
      <c r="F699">
        <f t="shared" si="18"/>
        <v>11.563125915203743</v>
      </c>
    </row>
    <row r="700" spans="1:6">
      <c r="A700" s="1">
        <v>42401</v>
      </c>
      <c r="B700">
        <v>30.32</v>
      </c>
      <c r="C700">
        <v>26.66</v>
      </c>
      <c r="D700" s="16">
        <v>237.33600000000001</v>
      </c>
      <c r="E700">
        <f t="shared" si="17"/>
        <v>12.775137358007212</v>
      </c>
      <c r="F700">
        <f t="shared" si="18"/>
        <v>11.233019853709509</v>
      </c>
    </row>
    <row r="701" spans="1:6">
      <c r="A701" s="1">
        <v>42430</v>
      </c>
      <c r="B701">
        <v>37.549999999999997</v>
      </c>
      <c r="C701">
        <v>32.24</v>
      </c>
      <c r="D701" s="16">
        <v>238.08</v>
      </c>
      <c r="E701">
        <f t="shared" si="17"/>
        <v>15.772009408602148</v>
      </c>
      <c r="F701">
        <f t="shared" si="18"/>
        <v>13.541666666666666</v>
      </c>
    </row>
    <row r="702" spans="1:6">
      <c r="A702" s="1">
        <v>42461</v>
      </c>
      <c r="B702">
        <v>40.75</v>
      </c>
      <c r="C702">
        <v>35.9</v>
      </c>
      <c r="D702" s="16">
        <v>238.99199999999999</v>
      </c>
      <c r="E702">
        <f t="shared" si="17"/>
        <v>17.050779942424853</v>
      </c>
      <c r="F702">
        <f t="shared" si="18"/>
        <v>15.021423311240545</v>
      </c>
    </row>
    <row r="703" spans="1:6">
      <c r="A703" s="1">
        <v>42491</v>
      </c>
      <c r="B703">
        <v>46.71</v>
      </c>
      <c r="C703">
        <v>40.880000000000003</v>
      </c>
      <c r="D703" s="16">
        <v>239.55699999999999</v>
      </c>
      <c r="E703">
        <f t="shared" si="17"/>
        <v>19.498490964572106</v>
      </c>
      <c r="F703">
        <f t="shared" si="18"/>
        <v>17.064832169379315</v>
      </c>
    </row>
    <row r="704" spans="1:6">
      <c r="A704" s="1">
        <v>42522</v>
      </c>
      <c r="B704">
        <v>48.76</v>
      </c>
      <c r="C704">
        <v>44.13</v>
      </c>
      <c r="D704" s="16">
        <v>240.22200000000001</v>
      </c>
      <c r="E704">
        <f t="shared" si="17"/>
        <v>20.297891117383088</v>
      </c>
      <c r="F704">
        <f t="shared" si="18"/>
        <v>18.370507280765292</v>
      </c>
    </row>
    <row r="705" spans="1:6">
      <c r="A705" s="1">
        <v>42552</v>
      </c>
      <c r="B705">
        <v>44.65</v>
      </c>
      <c r="C705">
        <v>41.48</v>
      </c>
      <c r="D705" s="16">
        <v>240.101</v>
      </c>
      <c r="E705">
        <f t="shared" si="17"/>
        <v>18.596340706619298</v>
      </c>
      <c r="F705">
        <f t="shared" si="18"/>
        <v>17.276062990158309</v>
      </c>
    </row>
    <row r="706" spans="1:6">
      <c r="A706" s="1">
        <v>42583</v>
      </c>
      <c r="B706">
        <v>44.72</v>
      </c>
      <c r="C706">
        <v>41.21</v>
      </c>
      <c r="D706" s="16">
        <v>240.54499999999999</v>
      </c>
      <c r="E706">
        <f t="shared" si="17"/>
        <v>18.591116007399865</v>
      </c>
      <c r="F706">
        <f t="shared" si="18"/>
        <v>17.131929576586501</v>
      </c>
    </row>
    <row r="707" spans="1:6">
      <c r="A707" s="1">
        <v>42614</v>
      </c>
      <c r="B707">
        <v>45.18</v>
      </c>
      <c r="C707">
        <v>40.86</v>
      </c>
      <c r="D707" s="16">
        <v>241.17599999999999</v>
      </c>
      <c r="E707">
        <f t="shared" si="17"/>
        <v>18.733207284306896</v>
      </c>
      <c r="F707">
        <f t="shared" si="18"/>
        <v>16.941984277042494</v>
      </c>
    </row>
    <row r="708" spans="1:6">
      <c r="A708" s="1">
        <v>42644</v>
      </c>
      <c r="B708">
        <v>49.78</v>
      </c>
      <c r="C708">
        <v>44.76</v>
      </c>
      <c r="D708" s="16">
        <v>241.74100000000001</v>
      </c>
      <c r="E708">
        <f t="shared" ref="E708:E771" si="19">100*B708/D708</f>
        <v>20.592286786271256</v>
      </c>
      <c r="F708">
        <f t="shared" ref="F708:F771" si="20">100*C708/D708</f>
        <v>18.515684141291711</v>
      </c>
    </row>
    <row r="709" spans="1:6">
      <c r="A709" s="1">
        <v>42675</v>
      </c>
      <c r="B709">
        <v>45.66</v>
      </c>
      <c r="C709">
        <v>41.8</v>
      </c>
      <c r="D709" s="16">
        <v>242.02600000000001</v>
      </c>
      <c r="E709">
        <f t="shared" si="19"/>
        <v>18.865741697173029</v>
      </c>
      <c r="F709">
        <f t="shared" si="20"/>
        <v>17.270871724525463</v>
      </c>
    </row>
    <row r="710" spans="1:6">
      <c r="A710" s="1">
        <v>42705</v>
      </c>
      <c r="B710">
        <v>51.97</v>
      </c>
      <c r="C710">
        <v>46.72</v>
      </c>
      <c r="D710" s="16">
        <v>242.637</v>
      </c>
      <c r="E710">
        <f t="shared" si="19"/>
        <v>21.418827301689355</v>
      </c>
      <c r="F710">
        <f t="shared" si="20"/>
        <v>19.255101241772689</v>
      </c>
    </row>
    <row r="711" spans="1:6">
      <c r="A711" s="1">
        <v>42736</v>
      </c>
      <c r="B711">
        <v>52.5</v>
      </c>
      <c r="C711">
        <v>48.12</v>
      </c>
      <c r="D711" s="16">
        <v>243.61799999999999</v>
      </c>
      <c r="E711">
        <f t="shared" si="19"/>
        <v>21.550131763662783</v>
      </c>
      <c r="F711">
        <f t="shared" si="20"/>
        <v>19.752235056522917</v>
      </c>
    </row>
    <row r="712" spans="1:6">
      <c r="A712" s="1">
        <v>42767</v>
      </c>
      <c r="B712">
        <v>53.47</v>
      </c>
      <c r="C712">
        <v>49.38</v>
      </c>
      <c r="D712" s="16">
        <v>244.006</v>
      </c>
      <c r="E712">
        <f t="shared" si="19"/>
        <v>21.913395572240027</v>
      </c>
      <c r="F712">
        <f t="shared" si="20"/>
        <v>20.237207281788152</v>
      </c>
    </row>
    <row r="713" spans="1:6">
      <c r="A713" s="1">
        <v>42795</v>
      </c>
      <c r="B713">
        <v>49.33</v>
      </c>
      <c r="C713">
        <v>46.53</v>
      </c>
      <c r="D713" s="16">
        <v>243.892</v>
      </c>
      <c r="E713">
        <f t="shared" si="19"/>
        <v>20.2261656798911</v>
      </c>
      <c r="F713">
        <f t="shared" si="20"/>
        <v>19.078116543388056</v>
      </c>
    </row>
    <row r="714" spans="1:6">
      <c r="A714" s="1">
        <v>42826</v>
      </c>
      <c r="B714">
        <v>51.06</v>
      </c>
      <c r="C714">
        <v>47.47</v>
      </c>
      <c r="D714" s="16">
        <v>244.19300000000001</v>
      </c>
      <c r="E714">
        <f t="shared" si="19"/>
        <v>20.909690285962331</v>
      </c>
      <c r="F714">
        <f t="shared" si="20"/>
        <v>19.43954167400376</v>
      </c>
    </row>
    <row r="715" spans="1:6">
      <c r="A715" s="1">
        <v>42856</v>
      </c>
      <c r="B715">
        <v>48.48</v>
      </c>
      <c r="C715">
        <v>47.21</v>
      </c>
      <c r="D715" s="16">
        <v>244.00399999999999</v>
      </c>
      <c r="E715">
        <f t="shared" si="19"/>
        <v>19.868526745463189</v>
      </c>
      <c r="F715">
        <f t="shared" si="20"/>
        <v>19.348043474697135</v>
      </c>
    </row>
    <row r="716" spans="1:6">
      <c r="A716" s="1">
        <v>42887</v>
      </c>
      <c r="B716">
        <v>45.18</v>
      </c>
      <c r="C716">
        <v>44.03</v>
      </c>
      <c r="D716" s="16">
        <v>244.16300000000001</v>
      </c>
      <c r="E716">
        <f t="shared" si="19"/>
        <v>18.504032142462208</v>
      </c>
      <c r="F716">
        <f t="shared" si="20"/>
        <v>18.033035308380057</v>
      </c>
    </row>
    <row r="717" spans="1:6">
      <c r="A717" s="1">
        <v>42917</v>
      </c>
      <c r="B717">
        <v>46.63</v>
      </c>
      <c r="C717">
        <v>44.76</v>
      </c>
      <c r="D717" s="16">
        <v>244.24299999999999</v>
      </c>
      <c r="E717">
        <f t="shared" si="19"/>
        <v>19.091642339800938</v>
      </c>
      <c r="F717">
        <f t="shared" si="20"/>
        <v>18.326011390295729</v>
      </c>
    </row>
    <row r="718" spans="1:6">
      <c r="A718" s="1">
        <v>42948</v>
      </c>
      <c r="B718">
        <v>48.04</v>
      </c>
      <c r="C718">
        <v>47.62</v>
      </c>
      <c r="D718" s="16">
        <v>245.18299999999999</v>
      </c>
      <c r="E718">
        <f t="shared" si="19"/>
        <v>19.593528099419618</v>
      </c>
      <c r="F718">
        <f t="shared" si="20"/>
        <v>19.422227479066656</v>
      </c>
    </row>
    <row r="719" spans="1:6">
      <c r="A719" s="1">
        <v>42979</v>
      </c>
      <c r="B719">
        <v>49.82</v>
      </c>
      <c r="C719">
        <v>50.46</v>
      </c>
      <c r="D719" s="16">
        <v>246.435</v>
      </c>
      <c r="E719">
        <f t="shared" si="19"/>
        <v>20.216284212875607</v>
      </c>
      <c r="F719">
        <f t="shared" si="20"/>
        <v>20.475987582932618</v>
      </c>
    </row>
    <row r="720" spans="1:6">
      <c r="A720" s="1">
        <v>43009</v>
      </c>
      <c r="B720">
        <v>51.58</v>
      </c>
      <c r="C720">
        <v>51.4</v>
      </c>
      <c r="D720" s="16">
        <v>246.626</v>
      </c>
      <c r="E720">
        <f t="shared" si="19"/>
        <v>20.914258837267766</v>
      </c>
      <c r="F720">
        <f t="shared" si="20"/>
        <v>20.8412738316317</v>
      </c>
    </row>
    <row r="721" spans="1:6">
      <c r="A721" s="1">
        <v>43040</v>
      </c>
      <c r="B721">
        <v>56.64</v>
      </c>
      <c r="C721">
        <v>56.3</v>
      </c>
      <c r="D721" s="16">
        <v>247.28399999999999</v>
      </c>
      <c r="E721">
        <f t="shared" si="19"/>
        <v>22.904838161789684</v>
      </c>
      <c r="F721">
        <f t="shared" si="20"/>
        <v>22.767344429886286</v>
      </c>
    </row>
    <row r="722" spans="1:6">
      <c r="A722" s="1">
        <v>43070</v>
      </c>
      <c r="B722">
        <v>57.88</v>
      </c>
      <c r="C722">
        <v>57.44</v>
      </c>
      <c r="D722" s="16">
        <v>247.80500000000001</v>
      </c>
      <c r="E722">
        <f t="shared" si="19"/>
        <v>23.357075119549645</v>
      </c>
      <c r="F722">
        <f t="shared" si="20"/>
        <v>23.179516151812916</v>
      </c>
    </row>
    <row r="723" spans="1:6">
      <c r="A723" s="1">
        <v>43101</v>
      </c>
      <c r="B723">
        <v>63.7</v>
      </c>
      <c r="C723">
        <v>59.71</v>
      </c>
      <c r="D723" s="16">
        <v>248.85900000000001</v>
      </c>
      <c r="E723">
        <f t="shared" si="19"/>
        <v>25.596823904299221</v>
      </c>
      <c r="F723">
        <f t="shared" si="20"/>
        <v>23.993506363040918</v>
      </c>
    </row>
    <row r="724" spans="1:6">
      <c r="A724" s="1">
        <v>43132</v>
      </c>
      <c r="B724">
        <v>62.23</v>
      </c>
      <c r="C724">
        <v>58.03</v>
      </c>
      <c r="D724" s="16">
        <v>249.529</v>
      </c>
      <c r="E724">
        <f t="shared" si="19"/>
        <v>24.938985047830112</v>
      </c>
      <c r="F724">
        <f t="shared" si="20"/>
        <v>23.255813953488371</v>
      </c>
    </row>
    <row r="725" spans="1:6">
      <c r="A725" s="1">
        <v>43160</v>
      </c>
      <c r="B725">
        <v>62.73</v>
      </c>
      <c r="C725">
        <v>56.82</v>
      </c>
      <c r="D725" s="16">
        <v>249.577</v>
      </c>
      <c r="E725">
        <f t="shared" si="19"/>
        <v>25.134527620734282</v>
      </c>
      <c r="F725">
        <f t="shared" si="20"/>
        <v>22.766520953453242</v>
      </c>
    </row>
    <row r="726" spans="1:6">
      <c r="A726" s="1">
        <v>43191</v>
      </c>
      <c r="B726">
        <v>66.25</v>
      </c>
      <c r="C726">
        <v>61.24</v>
      </c>
      <c r="D726" s="16">
        <v>250.227</v>
      </c>
      <c r="E726">
        <f t="shared" si="19"/>
        <v>26.475959828475744</v>
      </c>
      <c r="F726">
        <f t="shared" si="20"/>
        <v>24.473777809748746</v>
      </c>
    </row>
    <row r="727" spans="1:6">
      <c r="A727" s="1">
        <v>43221</v>
      </c>
      <c r="B727">
        <v>69.98</v>
      </c>
      <c r="C727">
        <v>65.89</v>
      </c>
      <c r="D727" s="16">
        <v>250.792</v>
      </c>
      <c r="E727">
        <f t="shared" si="19"/>
        <v>27.903601390793966</v>
      </c>
      <c r="F727">
        <f t="shared" si="20"/>
        <v>26.272767871383458</v>
      </c>
    </row>
    <row r="728" spans="1:6">
      <c r="A728" s="1">
        <v>43252</v>
      </c>
      <c r="B728">
        <v>67.87</v>
      </c>
      <c r="C728">
        <v>66.819999999999993</v>
      </c>
      <c r="D728" s="16">
        <v>251.018</v>
      </c>
      <c r="E728">
        <f t="shared" si="19"/>
        <v>27.037901664422471</v>
      </c>
      <c r="F728">
        <f t="shared" si="20"/>
        <v>26.619604968567987</v>
      </c>
    </row>
    <row r="729" spans="1:6">
      <c r="A729" s="1">
        <v>43282</v>
      </c>
      <c r="B729">
        <v>70.98</v>
      </c>
      <c r="C729">
        <v>66.62</v>
      </c>
      <c r="D729" s="16">
        <v>251.214</v>
      </c>
      <c r="E729">
        <f t="shared" si="19"/>
        <v>28.254794716854953</v>
      </c>
      <c r="F729">
        <f t="shared" si="20"/>
        <v>26.519222654788347</v>
      </c>
    </row>
    <row r="730" spans="1:6">
      <c r="A730" s="1">
        <v>43313</v>
      </c>
      <c r="B730">
        <v>68.06</v>
      </c>
      <c r="C730">
        <v>65.48</v>
      </c>
      <c r="D730" s="16">
        <v>251.66300000000001</v>
      </c>
      <c r="E730">
        <f t="shared" si="19"/>
        <v>27.04410262930983</v>
      </c>
      <c r="F730">
        <f t="shared" si="20"/>
        <v>26.018922129991296</v>
      </c>
    </row>
    <row r="731" spans="1:6">
      <c r="A731" s="1">
        <v>43344</v>
      </c>
      <c r="B731">
        <v>70.23</v>
      </c>
      <c r="C731">
        <v>66.7</v>
      </c>
      <c r="D731" s="16">
        <v>252.18199999999999</v>
      </c>
      <c r="E731">
        <f t="shared" si="19"/>
        <v>27.848934499686735</v>
      </c>
      <c r="F731">
        <f t="shared" si="20"/>
        <v>26.449151803062868</v>
      </c>
    </row>
    <row r="732" spans="1:6">
      <c r="A732" s="1">
        <v>43374</v>
      </c>
      <c r="B732">
        <v>70.75</v>
      </c>
      <c r="C732">
        <v>67.790000000000006</v>
      </c>
      <c r="D732" s="16">
        <v>252.77199999999999</v>
      </c>
      <c r="E732">
        <f t="shared" si="19"/>
        <v>27.989650752456761</v>
      </c>
      <c r="F732">
        <f t="shared" si="20"/>
        <v>26.81863497539285</v>
      </c>
    </row>
    <row r="733" spans="1:6">
      <c r="A733" s="1">
        <v>43405</v>
      </c>
      <c r="B733">
        <v>56.96</v>
      </c>
      <c r="C733">
        <v>54.4</v>
      </c>
      <c r="D733" s="16">
        <v>252.59399999999999</v>
      </c>
      <c r="E733">
        <f t="shared" si="19"/>
        <v>22.550020982287784</v>
      </c>
      <c r="F733">
        <f t="shared" si="20"/>
        <v>21.536536893196196</v>
      </c>
    </row>
    <row r="734" spans="1:6">
      <c r="A734" s="1">
        <v>43435</v>
      </c>
      <c r="B734">
        <v>49.52</v>
      </c>
      <c r="C734">
        <v>42.8</v>
      </c>
      <c r="D734" s="16">
        <v>252.767</v>
      </c>
      <c r="E734">
        <f t="shared" si="19"/>
        <v>19.591164985935663</v>
      </c>
      <c r="F734">
        <f t="shared" si="20"/>
        <v>16.932590092852312</v>
      </c>
    </row>
    <row r="735" spans="1:6">
      <c r="A735" s="1">
        <v>43466</v>
      </c>
      <c r="B735">
        <v>51.38</v>
      </c>
      <c r="C735">
        <v>49.71</v>
      </c>
      <c r="D735" s="16">
        <v>252.56100000000001</v>
      </c>
      <c r="E735">
        <f t="shared" si="19"/>
        <v>20.343600159961355</v>
      </c>
      <c r="F735">
        <f t="shared" si="20"/>
        <v>19.682373763170084</v>
      </c>
    </row>
    <row r="736" spans="1:6">
      <c r="A736" s="1">
        <v>43497</v>
      </c>
      <c r="B736">
        <v>54.95</v>
      </c>
      <c r="C736">
        <v>56.66</v>
      </c>
      <c r="D736" s="16">
        <v>253.31899999999999</v>
      </c>
      <c r="E736">
        <f t="shared" si="19"/>
        <v>21.692016785160213</v>
      </c>
      <c r="F736">
        <f t="shared" si="20"/>
        <v>22.367054978110605</v>
      </c>
    </row>
    <row r="737" spans="1:6">
      <c r="A737" s="1">
        <v>43525</v>
      </c>
      <c r="B737">
        <v>58.15</v>
      </c>
      <c r="C737">
        <v>61.14</v>
      </c>
      <c r="D737" s="16">
        <v>254.27699999999999</v>
      </c>
      <c r="E737">
        <f t="shared" si="19"/>
        <v>22.868761232828767</v>
      </c>
      <c r="F737">
        <f t="shared" si="20"/>
        <v>24.044644226571812</v>
      </c>
    </row>
    <row r="738" spans="1:6">
      <c r="A738" s="1">
        <v>43556</v>
      </c>
      <c r="B738">
        <v>63.86</v>
      </c>
      <c r="C738">
        <v>65.42</v>
      </c>
      <c r="D738" s="16">
        <v>255.233</v>
      </c>
      <c r="E738">
        <f t="shared" si="19"/>
        <v>25.020275591322438</v>
      </c>
      <c r="F738">
        <f t="shared" si="20"/>
        <v>25.631481822491605</v>
      </c>
    </row>
    <row r="739" spans="1:6">
      <c r="A739" s="1">
        <v>43586</v>
      </c>
      <c r="B739">
        <v>60.83</v>
      </c>
      <c r="C739">
        <v>65.03</v>
      </c>
      <c r="D739" s="16">
        <v>255.29599999999999</v>
      </c>
      <c r="E739">
        <f t="shared" si="19"/>
        <v>23.827243670092756</v>
      </c>
      <c r="F739">
        <f t="shared" si="20"/>
        <v>25.47239283028328</v>
      </c>
    </row>
    <row r="740" spans="1:6">
      <c r="A740" s="1">
        <v>43617</v>
      </c>
      <c r="B740">
        <v>54.66</v>
      </c>
      <c r="C740">
        <v>58.16</v>
      </c>
      <c r="D740" s="16">
        <v>255.21299999999999</v>
      </c>
      <c r="E740">
        <f t="shared" si="19"/>
        <v>21.417404285831836</v>
      </c>
      <c r="F740">
        <f t="shared" si="20"/>
        <v>22.788807780167939</v>
      </c>
    </row>
    <row r="741" spans="1:6">
      <c r="A741" s="1">
        <v>43647</v>
      </c>
      <c r="B741">
        <v>57.35</v>
      </c>
      <c r="C741">
        <v>59.18</v>
      </c>
      <c r="D741" s="16">
        <v>255.80199999999999</v>
      </c>
      <c r="E741">
        <f t="shared" si="19"/>
        <v>22.419683974323892</v>
      </c>
      <c r="F741">
        <f t="shared" si="20"/>
        <v>23.135081039241289</v>
      </c>
    </row>
    <row r="742" spans="1:6">
      <c r="A742" s="1">
        <v>43678</v>
      </c>
      <c r="B742">
        <v>54.81</v>
      </c>
      <c r="C742">
        <v>55.41</v>
      </c>
      <c r="D742" s="16">
        <v>256.036</v>
      </c>
      <c r="E742">
        <f t="shared" si="19"/>
        <v>21.407145870112014</v>
      </c>
      <c r="F742">
        <f t="shared" si="20"/>
        <v>21.641487915761846</v>
      </c>
    </row>
    <row r="743" spans="1:6">
      <c r="A743" s="1">
        <v>43709</v>
      </c>
      <c r="B743">
        <v>56.95</v>
      </c>
      <c r="C743">
        <v>57.31</v>
      </c>
      <c r="D743" s="16">
        <v>256.43</v>
      </c>
      <c r="E743">
        <f t="shared" si="19"/>
        <v>22.208789923175914</v>
      </c>
      <c r="F743">
        <f t="shared" si="20"/>
        <v>22.349179113208283</v>
      </c>
    </row>
    <row r="744" spans="1:6">
      <c r="A744" s="1">
        <v>43739</v>
      </c>
      <c r="B744">
        <v>53.96</v>
      </c>
      <c r="C744">
        <v>54.44</v>
      </c>
      <c r="D744" s="16">
        <v>257.15499999999997</v>
      </c>
      <c r="E744">
        <f t="shared" si="19"/>
        <v>20.983453559137487</v>
      </c>
      <c r="F744">
        <f t="shared" si="20"/>
        <v>21.170111411405575</v>
      </c>
    </row>
    <row r="745" spans="1:6">
      <c r="A745" s="1">
        <v>43770</v>
      </c>
      <c r="B745">
        <v>57.03</v>
      </c>
      <c r="C745">
        <v>55.27</v>
      </c>
      <c r="D745" s="16">
        <v>257.87900000000002</v>
      </c>
      <c r="E745">
        <f t="shared" si="19"/>
        <v>22.115022937113917</v>
      </c>
      <c r="F745">
        <f t="shared" si="20"/>
        <v>21.432532311665547</v>
      </c>
    </row>
    <row r="746" spans="1:6">
      <c r="A746" s="1">
        <v>43800</v>
      </c>
      <c r="B746">
        <v>59.88</v>
      </c>
      <c r="C746">
        <v>56.85</v>
      </c>
      <c r="D746" s="16">
        <v>258.63</v>
      </c>
      <c r="E746">
        <f t="shared" si="19"/>
        <v>23.152766500405985</v>
      </c>
      <c r="F746">
        <f t="shared" si="20"/>
        <v>21.981208676487647</v>
      </c>
    </row>
    <row r="747" spans="1:6">
      <c r="A747" s="1">
        <v>43831</v>
      </c>
      <c r="B747" s="16">
        <v>57.52</v>
      </c>
      <c r="C747">
        <v>53.87</v>
      </c>
      <c r="D747" s="16">
        <v>258.90600000000001</v>
      </c>
      <c r="E747">
        <f t="shared" si="19"/>
        <v>22.216557360586467</v>
      </c>
      <c r="F747">
        <f t="shared" si="20"/>
        <v>20.806779294415733</v>
      </c>
    </row>
    <row r="748" spans="1:6">
      <c r="A748" s="1">
        <v>43862</v>
      </c>
      <c r="B748" s="16">
        <v>50.54</v>
      </c>
      <c r="C748">
        <v>47.39</v>
      </c>
      <c r="D748" s="16">
        <v>259.24599999999998</v>
      </c>
      <c r="E748">
        <f t="shared" si="19"/>
        <v>19.494997029848101</v>
      </c>
      <c r="F748">
        <f t="shared" si="20"/>
        <v>18.279934888098563</v>
      </c>
    </row>
    <row r="749" spans="1:6">
      <c r="A749" s="1">
        <v>43891</v>
      </c>
      <c r="B749" s="16">
        <v>29.21</v>
      </c>
      <c r="C749">
        <v>28.5</v>
      </c>
      <c r="D749" s="16">
        <v>258.14999999999998</v>
      </c>
      <c r="E749">
        <f t="shared" si="19"/>
        <v>11.315126864226226</v>
      </c>
      <c r="F749">
        <f t="shared" si="20"/>
        <v>11.040092969203952</v>
      </c>
    </row>
    <row r="750" spans="1:6">
      <c r="A750" s="1">
        <v>43922</v>
      </c>
      <c r="B750" s="16">
        <v>16.55</v>
      </c>
      <c r="C750">
        <v>16.739999999999998</v>
      </c>
      <c r="D750" s="16">
        <v>256.12599999999998</v>
      </c>
      <c r="E750">
        <f t="shared" si="19"/>
        <v>6.4616634000452908</v>
      </c>
      <c r="F750">
        <f t="shared" si="20"/>
        <v>6.5358456384748127</v>
      </c>
    </row>
    <row r="751" spans="1:6">
      <c r="A751" s="1">
        <v>43952</v>
      </c>
      <c r="B751" s="16">
        <v>28.56</v>
      </c>
      <c r="C751">
        <v>22.56</v>
      </c>
      <c r="D751" s="16">
        <v>255.84800000000001</v>
      </c>
      <c r="E751">
        <f t="shared" si="19"/>
        <v>11.16287795878803</v>
      </c>
      <c r="F751">
        <f t="shared" si="20"/>
        <v>8.8177355304712162</v>
      </c>
    </row>
    <row r="752" spans="1:6">
      <c r="A752" s="1">
        <v>43983</v>
      </c>
      <c r="B752" s="16">
        <v>38.31</v>
      </c>
      <c r="C752">
        <v>36.14</v>
      </c>
      <c r="D752" s="16">
        <v>257.00400000000002</v>
      </c>
      <c r="E752">
        <f t="shared" si="19"/>
        <v>14.906382780034551</v>
      </c>
      <c r="F752">
        <f t="shared" si="20"/>
        <v>14.062037944934708</v>
      </c>
    </row>
    <row r="753" spans="1:6">
      <c r="A753" s="1">
        <v>44013</v>
      </c>
      <c r="B753" s="16">
        <v>40.71</v>
      </c>
      <c r="C753">
        <v>39.33</v>
      </c>
      <c r="D753" s="16">
        <v>258.40800000000002</v>
      </c>
      <c r="E753">
        <f t="shared" si="19"/>
        <v>15.754156218073742</v>
      </c>
      <c r="F753">
        <f t="shared" si="20"/>
        <v>15.220117024240734</v>
      </c>
    </row>
    <row r="754" spans="1:6">
      <c r="A754" s="1">
        <v>44044</v>
      </c>
      <c r="B754" s="16">
        <v>42.34</v>
      </c>
      <c r="C754">
        <v>41.72</v>
      </c>
      <c r="D754" s="16">
        <v>259.36599999999999</v>
      </c>
      <c r="E754">
        <f t="shared" si="19"/>
        <v>16.324421859457292</v>
      </c>
      <c r="F754">
        <f t="shared" si="20"/>
        <v>16.085377420324946</v>
      </c>
    </row>
    <row r="755" spans="1:6">
      <c r="A755" s="1">
        <v>44075</v>
      </c>
      <c r="B755" s="16">
        <v>39.630000000000003</v>
      </c>
      <c r="C755">
        <v>38.729999999999997</v>
      </c>
      <c r="D755" s="16">
        <v>259.95100000000002</v>
      </c>
      <c r="E755">
        <f t="shared" si="19"/>
        <v>15.245180822539632</v>
      </c>
      <c r="F755">
        <f t="shared" si="20"/>
        <v>14.898961727402469</v>
      </c>
    </row>
    <row r="756" spans="1:6">
      <c r="A756" s="1">
        <v>44105</v>
      </c>
      <c r="B756" s="16">
        <v>39.4</v>
      </c>
      <c r="C756">
        <v>37.81</v>
      </c>
      <c r="D756" s="16">
        <v>260.24900000000002</v>
      </c>
      <c r="E756">
        <f t="shared" si="19"/>
        <v>15.139347317376819</v>
      </c>
      <c r="F756">
        <f t="shared" si="20"/>
        <v>14.528393961167957</v>
      </c>
    </row>
    <row r="757" spans="1:6">
      <c r="A757" s="1">
        <v>44136</v>
      </c>
      <c r="B757" s="16">
        <v>40.94</v>
      </c>
      <c r="C757">
        <v>39.15</v>
      </c>
      <c r="D757" s="16">
        <v>260.89499999999998</v>
      </c>
      <c r="E757">
        <f t="shared" si="19"/>
        <v>15.692136683340042</v>
      </c>
      <c r="F757">
        <f t="shared" si="20"/>
        <v>15.006036911401139</v>
      </c>
    </row>
    <row r="758" spans="1:6">
      <c r="A758" s="1">
        <v>44166</v>
      </c>
      <c r="B758" s="16">
        <v>47.02</v>
      </c>
      <c r="C758">
        <v>45.34</v>
      </c>
      <c r="D758" s="16">
        <v>262.005</v>
      </c>
      <c r="E758">
        <f t="shared" si="19"/>
        <v>17.946222400335873</v>
      </c>
      <c r="F758">
        <f t="shared" si="20"/>
        <v>17.305013263105668</v>
      </c>
    </row>
    <row r="759" spans="1:6">
      <c r="A759" s="1">
        <v>44197</v>
      </c>
      <c r="B759" s="16">
        <v>52</v>
      </c>
      <c r="C759">
        <v>49.6</v>
      </c>
      <c r="D759" s="16">
        <v>262.51799999999997</v>
      </c>
      <c r="E759">
        <f t="shared" si="19"/>
        <v>19.808165535315677</v>
      </c>
      <c r="F759">
        <f t="shared" si="20"/>
        <v>18.893942510608799</v>
      </c>
    </row>
    <row r="760" spans="1:6">
      <c r="A760" s="1">
        <v>44228</v>
      </c>
      <c r="B760" s="16">
        <v>59.04</v>
      </c>
      <c r="C760">
        <v>55.71</v>
      </c>
      <c r="D760" s="16">
        <v>263.58300000000003</v>
      </c>
      <c r="E760">
        <f t="shared" si="19"/>
        <v>22.399016628538256</v>
      </c>
      <c r="F760">
        <f t="shared" si="20"/>
        <v>21.135657458940823</v>
      </c>
    </row>
    <row r="761" spans="1:6">
      <c r="A761" s="1">
        <v>44256</v>
      </c>
      <c r="B761" s="16">
        <v>62.33</v>
      </c>
      <c r="C761">
        <v>59.84</v>
      </c>
      <c r="D761" s="16">
        <v>264.91000000000003</v>
      </c>
      <c r="E761">
        <f t="shared" si="19"/>
        <v>23.528745611717184</v>
      </c>
      <c r="F761">
        <f t="shared" si="20"/>
        <v>22.588803744667999</v>
      </c>
    </row>
    <row r="762" spans="1:6">
      <c r="A762" s="1">
        <v>44287</v>
      </c>
      <c r="B762" s="16">
        <v>61.72</v>
      </c>
      <c r="C762">
        <v>60.88</v>
      </c>
      <c r="D762" s="16">
        <v>266.75200000000001</v>
      </c>
      <c r="E762">
        <f t="shared" si="19"/>
        <v>23.137595969289826</v>
      </c>
      <c r="F762">
        <f t="shared" si="20"/>
        <v>22.822696737044144</v>
      </c>
    </row>
    <row r="763" spans="1:6">
      <c r="A763" s="1">
        <v>44317</v>
      </c>
      <c r="B763" s="16">
        <v>65.17</v>
      </c>
      <c r="C763">
        <v>63.81</v>
      </c>
      <c r="D763" s="16">
        <v>268.452</v>
      </c>
      <c r="E763">
        <f t="shared" si="19"/>
        <v>24.276220702397449</v>
      </c>
      <c r="F763">
        <f t="shared" si="20"/>
        <v>23.769612444682849</v>
      </c>
    </row>
    <row r="764" spans="1:6">
      <c r="A764" s="1">
        <v>44348</v>
      </c>
      <c r="B764" s="16">
        <v>71.38</v>
      </c>
      <c r="C764">
        <v>68.86</v>
      </c>
      <c r="D764" s="16">
        <v>270.66399999999999</v>
      </c>
      <c r="E764">
        <f t="shared" si="19"/>
        <v>26.372181006709425</v>
      </c>
      <c r="F764">
        <f t="shared" si="20"/>
        <v>25.44113735110691</v>
      </c>
    </row>
    <row r="765" spans="1:6">
      <c r="A765" s="1">
        <v>44378</v>
      </c>
      <c r="B765" s="16">
        <v>72.489999999999995</v>
      </c>
      <c r="C765">
        <v>69.91</v>
      </c>
      <c r="D765" s="16">
        <v>271.99400000000003</v>
      </c>
      <c r="E765">
        <f t="shared" si="19"/>
        <v>26.651323190952734</v>
      </c>
      <c r="F765">
        <f t="shared" si="20"/>
        <v>25.70277285528357</v>
      </c>
    </row>
    <row r="766" spans="1:6">
      <c r="A766" s="1">
        <v>44409</v>
      </c>
      <c r="B766" s="16">
        <v>67.73</v>
      </c>
      <c r="C766">
        <v>65.72</v>
      </c>
      <c r="D766" s="16">
        <v>272.78899999999999</v>
      </c>
      <c r="E766">
        <f t="shared" si="19"/>
        <v>24.828713767783892</v>
      </c>
      <c r="F766">
        <f t="shared" si="20"/>
        <v>24.091880537704967</v>
      </c>
    </row>
    <row r="767" spans="1:6">
      <c r="A767" s="1">
        <v>44440</v>
      </c>
      <c r="B767" s="16">
        <v>71.650000000000006</v>
      </c>
      <c r="C767">
        <v>69.27</v>
      </c>
      <c r="D767" s="16">
        <v>273.887</v>
      </c>
      <c r="E767">
        <f t="shared" si="19"/>
        <v>26.160423824423944</v>
      </c>
      <c r="F767">
        <f t="shared" si="20"/>
        <v>25.291452314275595</v>
      </c>
    </row>
    <row r="768" spans="1:6">
      <c r="A768" s="1">
        <v>44470</v>
      </c>
      <c r="B768" s="16">
        <v>81.48</v>
      </c>
      <c r="C768">
        <v>75.94</v>
      </c>
      <c r="D768" s="16">
        <v>276.43400000000003</v>
      </c>
      <c r="E768">
        <f t="shared" si="19"/>
        <v>29.475390147376949</v>
      </c>
      <c r="F768">
        <f t="shared" si="20"/>
        <v>27.471295137356474</v>
      </c>
    </row>
    <row r="769" spans="1:7">
      <c r="A769" s="1">
        <v>44501</v>
      </c>
      <c r="B769" s="16">
        <v>79.150000000000006</v>
      </c>
      <c r="C769">
        <v>76.61</v>
      </c>
      <c r="D769" s="16">
        <v>278.79899999999998</v>
      </c>
      <c r="E769">
        <f t="shared" si="19"/>
        <v>28.389628370259583</v>
      </c>
      <c r="F769">
        <f t="shared" si="20"/>
        <v>27.478577756735142</v>
      </c>
    </row>
    <row r="770" spans="1:7">
      <c r="A770" s="1">
        <v>44531</v>
      </c>
      <c r="B770" s="16">
        <v>71.709999999999994</v>
      </c>
      <c r="C770">
        <v>68.22</v>
      </c>
      <c r="D770" s="16">
        <v>280.80799999999999</v>
      </c>
      <c r="E770">
        <f t="shared" si="19"/>
        <v>25.53702173727244</v>
      </c>
      <c r="F770">
        <f t="shared" si="20"/>
        <v>24.29417965300134</v>
      </c>
    </row>
    <row r="771" spans="1:7">
      <c r="A771" s="1">
        <v>44562</v>
      </c>
      <c r="B771" s="16">
        <v>83.22</v>
      </c>
      <c r="C771">
        <v>76.92</v>
      </c>
      <c r="D771" s="16">
        <v>282.39</v>
      </c>
      <c r="E771">
        <f t="shared" si="19"/>
        <v>29.469882077977267</v>
      </c>
      <c r="F771">
        <f t="shared" si="20"/>
        <v>27.238924891108045</v>
      </c>
    </row>
    <row r="772" spans="1:7">
      <c r="A772" s="1">
        <v>44593</v>
      </c>
      <c r="B772" s="16">
        <v>91.64</v>
      </c>
      <c r="C772">
        <v>87.73</v>
      </c>
      <c r="D772" s="16">
        <v>284.53500000000003</v>
      </c>
      <c r="E772">
        <f t="shared" ref="E772:E797" si="21">100*B772/D772</f>
        <v>32.206934120582702</v>
      </c>
      <c r="F772">
        <f t="shared" ref="F772:F797" si="22">100*C772/D772</f>
        <v>30.832762226088175</v>
      </c>
    </row>
    <row r="773" spans="1:7">
      <c r="A773" s="1">
        <v>44621</v>
      </c>
      <c r="B773" s="16">
        <v>108.5</v>
      </c>
      <c r="C773">
        <v>104.39</v>
      </c>
      <c r="D773" s="16">
        <v>287.553</v>
      </c>
      <c r="E773">
        <f t="shared" si="21"/>
        <v>37.732174590423334</v>
      </c>
      <c r="F773">
        <f t="shared" si="22"/>
        <v>36.302872861698539</v>
      </c>
    </row>
    <row r="774" spans="1:7">
      <c r="A774" s="1">
        <v>44652</v>
      </c>
      <c r="B774" s="16">
        <v>101.78</v>
      </c>
      <c r="C774">
        <v>102.7</v>
      </c>
      <c r="D774" s="16">
        <v>288.76400000000001</v>
      </c>
      <c r="E774">
        <f t="shared" si="21"/>
        <v>35.246775913895085</v>
      </c>
      <c r="F774">
        <f t="shared" si="22"/>
        <v>35.565375185272401</v>
      </c>
    </row>
    <row r="775" spans="1:7">
      <c r="A775" s="1">
        <v>44682</v>
      </c>
      <c r="B775" s="16">
        <v>109.55</v>
      </c>
      <c r="C775">
        <v>108.71</v>
      </c>
      <c r="D775" s="16">
        <v>291.35899999999998</v>
      </c>
      <c r="E775">
        <f t="shared" si="21"/>
        <v>37.599662272316969</v>
      </c>
      <c r="F775">
        <f t="shared" si="22"/>
        <v>37.311358152657036</v>
      </c>
    </row>
    <row r="776" spans="1:7">
      <c r="A776" s="1">
        <v>44713</v>
      </c>
      <c r="B776" s="16">
        <v>114.84</v>
      </c>
      <c r="C776">
        <v>112.06</v>
      </c>
      <c r="D776" s="16">
        <v>294.99599999999998</v>
      </c>
      <c r="E776">
        <f t="shared" si="21"/>
        <v>38.929341414798849</v>
      </c>
      <c r="F776">
        <f t="shared" si="22"/>
        <v>37.986955755332275</v>
      </c>
    </row>
    <row r="777" spans="1:7">
      <c r="A777" s="1">
        <v>44743</v>
      </c>
      <c r="B777" s="16">
        <v>101.62</v>
      </c>
      <c r="C777">
        <v>99.67</v>
      </c>
      <c r="D777" s="16">
        <v>294.97699999999998</v>
      </c>
      <c r="E777">
        <f t="shared" si="21"/>
        <v>34.450143570515671</v>
      </c>
      <c r="F777">
        <f t="shared" si="22"/>
        <v>33.789075080430003</v>
      </c>
    </row>
    <row r="778" spans="1:7">
      <c r="A778" s="1">
        <v>44774</v>
      </c>
      <c r="B778" s="16">
        <v>93.67</v>
      </c>
      <c r="C778">
        <v>92.21</v>
      </c>
      <c r="D778" s="16">
        <v>295.209</v>
      </c>
      <c r="E778">
        <f t="shared" si="21"/>
        <v>31.730062430345956</v>
      </c>
      <c r="F778">
        <f t="shared" si="22"/>
        <v>31.235497562743681</v>
      </c>
    </row>
    <row r="779" spans="1:7">
      <c r="A779" s="1">
        <v>44805</v>
      </c>
      <c r="B779" s="16">
        <v>84.26</v>
      </c>
      <c r="C779">
        <v>83.3</v>
      </c>
      <c r="D779" s="16">
        <v>296.34100000000001</v>
      </c>
      <c r="E779">
        <f t="shared" si="21"/>
        <v>28.433460101707155</v>
      </c>
      <c r="F779">
        <f t="shared" si="22"/>
        <v>28.10950897783297</v>
      </c>
    </row>
    <row r="780" spans="1:7">
      <c r="A780" s="1">
        <v>44835</v>
      </c>
      <c r="B780" s="16">
        <v>87.55</v>
      </c>
      <c r="C780">
        <v>84.26</v>
      </c>
      <c r="D780" s="16">
        <v>297.863</v>
      </c>
      <c r="E780">
        <f t="shared" si="21"/>
        <v>29.392707385610162</v>
      </c>
      <c r="F780">
        <f t="shared" si="22"/>
        <v>28.28817275055982</v>
      </c>
    </row>
    <row r="781" spans="1:7">
      <c r="A781" s="1">
        <v>44866</v>
      </c>
      <c r="B781" s="16">
        <v>84.37</v>
      </c>
      <c r="C781">
        <v>79.31</v>
      </c>
      <c r="D781" s="16">
        <v>298.64800000000002</v>
      </c>
      <c r="E781">
        <f t="shared" si="21"/>
        <v>28.250649594171062</v>
      </c>
      <c r="F781">
        <f t="shared" si="22"/>
        <v>26.556347271704478</v>
      </c>
      <c r="G781">
        <f>SLOPE(C195:C781,B195:B781)</f>
        <v>0.98962543558514682</v>
      </c>
    </row>
    <row r="782" spans="1:7">
      <c r="A782" s="1">
        <v>44896</v>
      </c>
      <c r="B782" s="16">
        <v>76.44</v>
      </c>
      <c r="C782">
        <v>70.89</v>
      </c>
      <c r="D782" s="16">
        <v>298.81200000000001</v>
      </c>
      <c r="E782">
        <f t="shared" si="21"/>
        <v>25.581301955744749</v>
      </c>
      <c r="F782">
        <f t="shared" si="22"/>
        <v>23.7239468294446</v>
      </c>
      <c r="G782">
        <f t="shared" ref="G782:G787" si="23">SLOPE(C196:C782,B196:B782)</f>
        <v>0.98941484465220542</v>
      </c>
    </row>
    <row r="783" spans="1:7">
      <c r="A783" s="1">
        <v>44927</v>
      </c>
      <c r="B783" s="16">
        <v>78.08</v>
      </c>
      <c r="C783">
        <v>70.23</v>
      </c>
      <c r="D783" s="16">
        <v>300.35599999999999</v>
      </c>
      <c r="E783">
        <f t="shared" si="21"/>
        <v>25.995818295622527</v>
      </c>
      <c r="F783">
        <f t="shared" si="22"/>
        <v>23.382253059702485</v>
      </c>
      <c r="G783">
        <f t="shared" si="23"/>
        <v>0.9891990851345257</v>
      </c>
    </row>
    <row r="784" spans="1:7">
      <c r="A784" s="1">
        <v>44958</v>
      </c>
      <c r="B784" s="16">
        <v>76.83</v>
      </c>
      <c r="C784">
        <v>69.52</v>
      </c>
      <c r="D784" s="16">
        <v>301.50900000000001</v>
      </c>
      <c r="E784">
        <f t="shared" si="21"/>
        <v>25.481826413141896</v>
      </c>
      <c r="F784">
        <f t="shared" si="22"/>
        <v>23.057354838495698</v>
      </c>
      <c r="G784">
        <f t="shared" si="23"/>
        <v>0.98906437520046431</v>
      </c>
    </row>
    <row r="785" spans="1:8">
      <c r="A785" s="1">
        <v>44986</v>
      </c>
      <c r="B785" s="16">
        <v>73.28</v>
      </c>
      <c r="C785">
        <v>68.45</v>
      </c>
      <c r="D785" s="16">
        <v>301.74400000000003</v>
      </c>
      <c r="E785">
        <f t="shared" si="21"/>
        <v>24.285487035367726</v>
      </c>
      <c r="F785">
        <f t="shared" si="22"/>
        <v>22.68479240680842</v>
      </c>
      <c r="G785">
        <f t="shared" si="23"/>
        <v>0.98914649038977276</v>
      </c>
    </row>
    <row r="786" spans="1:8">
      <c r="A786" s="1">
        <v>45017</v>
      </c>
      <c r="B786" s="16">
        <v>79.45</v>
      </c>
      <c r="C786">
        <v>74.83</v>
      </c>
      <c r="D786" s="16">
        <v>303.03199999999998</v>
      </c>
      <c r="E786">
        <f t="shared" si="21"/>
        <v>26.218353177222209</v>
      </c>
      <c r="F786">
        <f t="shared" si="22"/>
        <v>24.693761714934396</v>
      </c>
      <c r="G786">
        <f t="shared" si="23"/>
        <v>0.98923911275628396</v>
      </c>
      <c r="H786">
        <f>D786/D785</f>
        <v>1.0042685190094913</v>
      </c>
    </row>
    <row r="787" spans="1:8">
      <c r="A787" s="1">
        <v>45047</v>
      </c>
      <c r="B787" s="16">
        <v>71.58</v>
      </c>
      <c r="C787">
        <v>69.510000000000005</v>
      </c>
      <c r="D787" s="16">
        <v>303.36500000000001</v>
      </c>
      <c r="E787">
        <f t="shared" si="21"/>
        <v>23.595338948131786</v>
      </c>
      <c r="F787">
        <f t="shared" si="22"/>
        <v>22.912992599673665</v>
      </c>
      <c r="G787">
        <f t="shared" si="23"/>
        <v>0.9895431348193372</v>
      </c>
      <c r="H787">
        <f t="shared" ref="H787:H789" si="24">D787/D786</f>
        <v>1.0010988938461947</v>
      </c>
    </row>
    <row r="788" spans="1:8">
      <c r="A788" s="1">
        <v>45078</v>
      </c>
      <c r="B788" s="16">
        <v>70.25</v>
      </c>
      <c r="C788">
        <v>69.63</v>
      </c>
      <c r="D788" s="16">
        <v>304.00299999999999</v>
      </c>
      <c r="E788">
        <f t="shared" si="21"/>
        <v>23.108324588902086</v>
      </c>
      <c r="F788">
        <f t="shared" si="22"/>
        <v>22.904379233099675</v>
      </c>
      <c r="G788">
        <f>SLOPE(C202:C788,B202:B788)</f>
        <v>0.98991909911150988</v>
      </c>
      <c r="H788">
        <f t="shared" si="24"/>
        <v>1.0021030771512864</v>
      </c>
    </row>
    <row r="789" spans="1:8">
      <c r="A789" s="1">
        <v>45108</v>
      </c>
      <c r="B789" s="16">
        <v>76.069999999999993</v>
      </c>
      <c r="C789">
        <v>74.83</v>
      </c>
      <c r="D789" s="16">
        <v>304.62799999999999</v>
      </c>
      <c r="E789">
        <f t="shared" si="21"/>
        <v>24.971440576703387</v>
      </c>
      <c r="F789">
        <f t="shared" si="22"/>
        <v>24.564386727418359</v>
      </c>
      <c r="G789">
        <f>SLOPE(C203:C789,B203:B789)</f>
        <v>0.99026778547786831</v>
      </c>
      <c r="H789">
        <f t="shared" si="24"/>
        <v>1.0020559007641372</v>
      </c>
    </row>
    <row r="790" spans="1:8">
      <c r="A790" s="81">
        <v>45139</v>
      </c>
      <c r="B790" s="16">
        <v>81.39</v>
      </c>
      <c r="C790">
        <v>81.02</v>
      </c>
      <c r="D790" s="16">
        <v>306.18700000000001</v>
      </c>
      <c r="E790">
        <f t="shared" si="21"/>
        <v>26.581794785539554</v>
      </c>
      <c r="F790">
        <f t="shared" si="22"/>
        <v>26.460953600250825</v>
      </c>
    </row>
    <row r="791" spans="1:8">
      <c r="A791" s="81">
        <v>45170</v>
      </c>
      <c r="B791" s="16">
        <v>89.43</v>
      </c>
      <c r="C791">
        <v>87.17</v>
      </c>
      <c r="D791" s="16">
        <v>307.28800000000001</v>
      </c>
      <c r="E791">
        <f t="shared" si="21"/>
        <v>29.102991330608418</v>
      </c>
      <c r="F791">
        <f t="shared" si="22"/>
        <v>28.367524927755071</v>
      </c>
    </row>
    <row r="792" spans="1:8">
      <c r="A792" s="81">
        <v>45200</v>
      </c>
      <c r="B792" s="16">
        <v>85.64</v>
      </c>
      <c r="C792">
        <v>83.3</v>
      </c>
      <c r="D792" s="16">
        <v>307.53100000000001</v>
      </c>
      <c r="E792">
        <f t="shared" si="21"/>
        <v>27.847599103830181</v>
      </c>
      <c r="F792">
        <f t="shared" si="22"/>
        <v>27.086700202581202</v>
      </c>
    </row>
    <row r="793" spans="1:8">
      <c r="A793" s="81">
        <v>45231</v>
      </c>
      <c r="B793" s="16">
        <v>77.69</v>
      </c>
      <c r="C793">
        <v>76.39</v>
      </c>
      <c r="D793" s="16">
        <v>308.024</v>
      </c>
      <c r="E793">
        <f t="shared" si="21"/>
        <v>25.222060618653092</v>
      </c>
      <c r="F793">
        <f t="shared" si="22"/>
        <v>24.800015583201308</v>
      </c>
    </row>
    <row r="794" spans="1:8">
      <c r="A794" s="81">
        <v>45261</v>
      </c>
      <c r="B794" s="16">
        <v>71.900000000000006</v>
      </c>
      <c r="C794">
        <v>68.09</v>
      </c>
      <c r="D794" s="16">
        <v>308.74200000000002</v>
      </c>
      <c r="E794">
        <f t="shared" si="21"/>
        <v>23.288052807846036</v>
      </c>
      <c r="F794">
        <f t="shared" si="22"/>
        <v>22.054012735552661</v>
      </c>
    </row>
    <row r="795" spans="1:8">
      <c r="A795" s="81">
        <v>45292</v>
      </c>
      <c r="B795" s="16">
        <v>74.150000000000006</v>
      </c>
      <c r="C795">
        <v>69.37</v>
      </c>
      <c r="D795" s="16">
        <v>309.685</v>
      </c>
      <c r="E795">
        <f t="shared" si="21"/>
        <v>23.943684711884661</v>
      </c>
      <c r="F795">
        <f t="shared" si="22"/>
        <v>22.400180828906791</v>
      </c>
    </row>
    <row r="796" spans="1:8">
      <c r="A796" s="81">
        <v>45323</v>
      </c>
      <c r="B796" s="16">
        <v>77.25</v>
      </c>
      <c r="C796">
        <v>73.06</v>
      </c>
      <c r="D796" s="16">
        <v>311.05399999999997</v>
      </c>
      <c r="E796">
        <f t="shared" si="21"/>
        <v>24.834916123888458</v>
      </c>
      <c r="F796">
        <f t="shared" si="22"/>
        <v>23.487883132832245</v>
      </c>
    </row>
    <row r="797" spans="1:8">
      <c r="A797" s="81">
        <v>45352</v>
      </c>
      <c r="B797" s="16">
        <v>81.28</v>
      </c>
      <c r="C797">
        <v>76.739999999999995</v>
      </c>
      <c r="D797" s="16">
        <v>312.23</v>
      </c>
      <c r="E797">
        <f t="shared" si="21"/>
        <v>26.032091727252343</v>
      </c>
      <c r="F797">
        <f t="shared" si="22"/>
        <v>24.578035422605126</v>
      </c>
    </row>
    <row r="798" spans="1:8">
      <c r="A798" s="81"/>
      <c r="B798" s="16"/>
      <c r="D798" s="16"/>
    </row>
    <row r="799" spans="1:8">
      <c r="A799" s="81"/>
      <c r="B799" s="16"/>
      <c r="D799" s="16"/>
    </row>
  </sheetData>
  <phoneticPr fontId="26" type="noConversion"/>
  <hyperlinks>
    <hyperlink ref="D2" r:id="rId1" xr:uid="{00000000-0004-0000-0200-000000000000}"/>
    <hyperlink ref="B2" r:id="rId2" xr:uid="{00000000-0004-0000-0200-000001000000}"/>
    <hyperlink ref="C2" r:id="rId3" xr:uid="{00000000-0004-0000-0200-000002000000}"/>
  </hyperlinks>
  <pageMargins left="0.7" right="0.7" top="0.75" bottom="0.75" header="0.3" footer="0.3"/>
  <pageSetup orientation="portrait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3</vt:lpstr>
      <vt:lpstr>4</vt:lpstr>
      <vt:lpstr>world_IP</vt:lpstr>
      <vt:lpstr>data_BH_AER2019</vt:lpstr>
      <vt:lpstr>Sheet1</vt:lpstr>
      <vt:lpstr>delta inventories</vt:lpstr>
      <vt:lpstr>prices</vt:lpstr>
      <vt:lpstr>'4'!Print_Area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Christiane</dc:creator>
  <cp:lastModifiedBy>Shilin Ou</cp:lastModifiedBy>
  <dcterms:created xsi:type="dcterms:W3CDTF">2015-06-19T19:17:23Z</dcterms:created>
  <dcterms:modified xsi:type="dcterms:W3CDTF">2024-11-09T05:37:20Z</dcterms:modified>
</cp:coreProperties>
</file>