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simon_tobar_maipu_cl/Documents/REM SM/2026/"/>
    </mc:Choice>
  </mc:AlternateContent>
  <xr:revisionPtr revIDLastSave="43" documentId="8_{0416A150-5283-46D1-AAB5-E4EAA8011F59}" xr6:coauthVersionLast="47" xr6:coauthVersionMax="47" xr10:uidLastSave="{4409391C-D3B6-4C09-86E3-1F6D133F5DDF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14295" yWindow="0" windowWidth="14610" windowHeight="15585" tabRatio="466" firstSheet="22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B50" i="22" s="1"/>
  <c r="CC50" i="22"/>
  <c r="F160" i="27"/>
  <c r="D180" i="37"/>
  <c r="C180" i="37"/>
  <c r="B180" i="37" s="1"/>
  <c r="BS50" i="22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<sst xmlns="http://schemas.openxmlformats.org/spreadsheetml/2006/main" count="15278" uniqueCount="4450">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</sst>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A9" sqref="A9:B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/>
      <c r="C6" s="5530" t="str">
        <f>IF(X10&lt;&gt;"",IF(LEN(X10)&lt;2,"0",LEFT(X10,1)),"")</f>
        <v/>
      </c>
      <c r="D6" s="5531" t="str">
        <f>IF(X10&lt;&gt;"",RIGHT(X10,1),"")</f>
        <v/>
      </c>
      <c r="E6" s="75"/>
      <c r="F6" s="75"/>
      <c r="G6" s="75"/>
      <c r="H6" s="75"/>
      <c r="I6" s="76" t="str">
        <f>IF(OR(C6="",D6=""),"Falta Cód. Mes.","")</f>
        <v>Falta Cód. Mes.</v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1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>
        <f>B6</f>
        <v>0</v>
      </c>
      <c r="X10" s="65" t="str">
        <f>IFERROR(VLOOKUP(W10,$W$11:$X$22,2,FALSE),"")</f>
        <v/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3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 ()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 ()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144" zoomScaleNormal="100" workbookViewId="0">
      <selection activeCell="F169" sqref="F16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 ()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>
        <v>0</v>
      </c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>
        <v>0</v>
      </c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>
        <v>0</v>
      </c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>
        <v>0</v>
      </c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>
        <v>0</v>
      </c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B1" zoomScaleNormal="100" workbookViewId="0">
      <selection activeCell="G24" sqref="G24:AR24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 ()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35</v>
      </c>
      <c r="C12" s="1504">
        <f>SUM(C13:C26)</f>
        <v>12</v>
      </c>
      <c r="D12" s="1789">
        <f>SUM(D13:D26)</f>
        <v>23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2</v>
      </c>
      <c r="J12" s="5807">
        <f t="shared" si="0"/>
        <v>0</v>
      </c>
      <c r="K12" s="5806">
        <f t="shared" si="0"/>
        <v>2</v>
      </c>
      <c r="L12" s="5807">
        <f t="shared" si="0"/>
        <v>2</v>
      </c>
      <c r="M12" s="5806">
        <f t="shared" si="0"/>
        <v>0</v>
      </c>
      <c r="N12" s="5807">
        <f t="shared" si="0"/>
        <v>1</v>
      </c>
      <c r="O12" s="5806">
        <f t="shared" si="0"/>
        <v>1</v>
      </c>
      <c r="P12" s="5807">
        <f t="shared" si="0"/>
        <v>1</v>
      </c>
      <c r="Q12" s="5806">
        <f t="shared" si="0"/>
        <v>0</v>
      </c>
      <c r="R12" s="5807">
        <f t="shared" si="0"/>
        <v>6</v>
      </c>
      <c r="S12" s="5806">
        <f t="shared" si="0"/>
        <v>3</v>
      </c>
      <c r="T12" s="5807">
        <f t="shared" si="0"/>
        <v>1</v>
      </c>
      <c r="U12" s="5806">
        <f>SUM(U13:U26)</f>
        <v>0</v>
      </c>
      <c r="V12" s="5807">
        <f>SUM(V13:V26)</f>
        <v>2</v>
      </c>
      <c r="W12" s="5806">
        <f t="shared" si="0"/>
        <v>0</v>
      </c>
      <c r="X12" s="5807">
        <f t="shared" si="0"/>
        <v>1</v>
      </c>
      <c r="Y12" s="5806">
        <f t="shared" si="0"/>
        <v>0</v>
      </c>
      <c r="Z12" s="5807">
        <f t="shared" si="0"/>
        <v>1</v>
      </c>
      <c r="AA12" s="5806">
        <f t="shared" si="0"/>
        <v>0</v>
      </c>
      <c r="AB12" s="5807">
        <f t="shared" si="0"/>
        <v>2</v>
      </c>
      <c r="AC12" s="5806">
        <f t="shared" si="0"/>
        <v>0</v>
      </c>
      <c r="AD12" s="5807">
        <f t="shared" si="0"/>
        <v>1</v>
      </c>
      <c r="AE12" s="5806">
        <f t="shared" si="0"/>
        <v>1</v>
      </c>
      <c r="AF12" s="5807">
        <f t="shared" si="0"/>
        <v>2</v>
      </c>
      <c r="AG12" s="5806">
        <f t="shared" si="0"/>
        <v>2</v>
      </c>
      <c r="AH12" s="5807">
        <f t="shared" si="0"/>
        <v>0</v>
      </c>
      <c r="AI12" s="5806">
        <f t="shared" si="0"/>
        <v>0</v>
      </c>
      <c r="AJ12" s="5807">
        <f t="shared" si="0"/>
        <v>1</v>
      </c>
      <c r="AK12" s="5806">
        <f t="shared" si="0"/>
        <v>0</v>
      </c>
      <c r="AL12" s="5807">
        <f t="shared" si="0"/>
        <v>2</v>
      </c>
      <c r="AM12" s="5806">
        <f t="shared" si="0"/>
        <v>1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35</v>
      </c>
      <c r="C24" s="1679">
        <f>SUM(G24+I24+K24+M24+O24+Q24+S24+U24+W24+Y24+AA24+AC24+AE24+AG24+AI24+AK24+AM24)</f>
        <v>12</v>
      </c>
      <c r="D24" s="5825">
        <f>SUM(H24+J24+L24+N24+P24+R24+T24+V24+X24+Z24+AB24+AD24+AF24+AH24+AJ24+AL24+AN24)</f>
        <v>23</v>
      </c>
      <c r="E24" s="5829"/>
      <c r="F24" s="5830"/>
      <c r="G24" s="5858"/>
      <c r="H24" s="5859"/>
      <c r="I24" s="5858">
        <v>2</v>
      </c>
      <c r="J24" s="5847">
        <v>0</v>
      </c>
      <c r="K24" s="5843">
        <v>2</v>
      </c>
      <c r="L24" s="5847">
        <v>2</v>
      </c>
      <c r="M24" s="5858">
        <v>0</v>
      </c>
      <c r="N24" s="5847">
        <v>1</v>
      </c>
      <c r="O24" s="5858">
        <v>1</v>
      </c>
      <c r="P24" s="5847">
        <v>1</v>
      </c>
      <c r="Q24" s="5858">
        <v>0</v>
      </c>
      <c r="R24" s="5847">
        <v>6</v>
      </c>
      <c r="S24" s="5858">
        <v>3</v>
      </c>
      <c r="T24" s="5847">
        <v>1</v>
      </c>
      <c r="U24" s="5858">
        <v>0</v>
      </c>
      <c r="V24" s="5847">
        <v>2</v>
      </c>
      <c r="W24" s="5858">
        <v>0</v>
      </c>
      <c r="X24" s="5847">
        <v>1</v>
      </c>
      <c r="Y24" s="5858">
        <v>0</v>
      </c>
      <c r="Z24" s="5847">
        <v>1</v>
      </c>
      <c r="AA24" s="5858">
        <v>0</v>
      </c>
      <c r="AB24" s="5847">
        <v>2</v>
      </c>
      <c r="AC24" s="5858">
        <v>0</v>
      </c>
      <c r="AD24" s="5847">
        <v>1</v>
      </c>
      <c r="AE24" s="5858">
        <v>1</v>
      </c>
      <c r="AF24" s="5847">
        <v>2</v>
      </c>
      <c r="AG24" s="5858">
        <v>2</v>
      </c>
      <c r="AH24" s="5847">
        <v>0</v>
      </c>
      <c r="AI24" s="5858">
        <v>0</v>
      </c>
      <c r="AJ24" s="5847">
        <v>1</v>
      </c>
      <c r="AK24" s="5858">
        <v>0</v>
      </c>
      <c r="AL24" s="5847">
        <v>2</v>
      </c>
      <c r="AM24" s="5860">
        <v>1</v>
      </c>
      <c r="AN24" s="5855">
        <v>0</v>
      </c>
      <c r="AO24" s="5850">
        <v>0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70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K243" zoomScaleNormal="100" workbookViewId="0">
      <selection activeCell="AO263" sqref="AO2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 ()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68</v>
      </c>
      <c r="D193" s="2170">
        <f>SUM(F193+H193+J193+L193+N193+P193+R193+T193+V193+X193+Z193+AB193+AD193+AF193+AH193+AJ193+AL193)</f>
        <v>16</v>
      </c>
      <c r="E193" s="2171">
        <f>SUM(G193+I193+K193+M193+O193+Q193+S193+U193+W193+Y193+AA193+AC193+AE193+AG193+AI193+AK193+AM193)</f>
        <v>52</v>
      </c>
      <c r="F193" s="2036">
        <v>0</v>
      </c>
      <c r="G193" s="2057">
        <v>0</v>
      </c>
      <c r="H193" s="2036">
        <v>0</v>
      </c>
      <c r="I193" s="2057">
        <v>0</v>
      </c>
      <c r="J193" s="2036">
        <v>0</v>
      </c>
      <c r="K193" s="2057">
        <v>0</v>
      </c>
      <c r="L193" s="2036">
        <v>0</v>
      </c>
      <c r="M193" s="2057">
        <v>11</v>
      </c>
      <c r="N193" s="2036">
        <v>0</v>
      </c>
      <c r="O193" s="2057">
        <v>0</v>
      </c>
      <c r="P193" s="2036">
        <v>0</v>
      </c>
      <c r="Q193" s="2057">
        <v>6</v>
      </c>
      <c r="R193" s="2036">
        <v>0</v>
      </c>
      <c r="S193" s="2057">
        <v>0</v>
      </c>
      <c r="T193" s="2036">
        <v>0</v>
      </c>
      <c r="U193" s="2057">
        <v>5</v>
      </c>
      <c r="V193" s="2036">
        <v>0</v>
      </c>
      <c r="W193" s="2057">
        <v>0</v>
      </c>
      <c r="X193" s="2036">
        <v>0</v>
      </c>
      <c r="Y193" s="2057">
        <v>9</v>
      </c>
      <c r="Z193" s="2036">
        <v>0</v>
      </c>
      <c r="AA193" s="2057">
        <v>0</v>
      </c>
      <c r="AB193" s="2036">
        <v>3</v>
      </c>
      <c r="AC193" s="2057">
        <v>0</v>
      </c>
      <c r="AD193" s="872">
        <v>0</v>
      </c>
      <c r="AE193" s="2057">
        <v>11</v>
      </c>
      <c r="AF193" s="872">
        <v>0</v>
      </c>
      <c r="AG193" s="2057">
        <v>4</v>
      </c>
      <c r="AH193" s="872">
        <v>7</v>
      </c>
      <c r="AI193" s="2057">
        <v>0</v>
      </c>
      <c r="AJ193" s="872">
        <v>1</v>
      </c>
      <c r="AK193" s="2057">
        <v>6</v>
      </c>
      <c r="AL193" s="872">
        <v>5</v>
      </c>
      <c r="AM193" s="37">
        <v>0</v>
      </c>
      <c r="AN193" s="5361">
        <v>0</v>
      </c>
      <c r="AO193" s="670">
        <v>28</v>
      </c>
      <c r="AP193" s="5380">
        <v>0</v>
      </c>
      <c r="AQ193" s="2057">
        <v>1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3</v>
      </c>
      <c r="D203" s="147">
        <f>SUM(H203+J203+L203+N203+P203+R203+T203+V203+X203+Z203+AB203+AD203+AF203+AH203+AJ203+AL203)</f>
        <v>1</v>
      </c>
      <c r="E203" s="2171">
        <f>SUM(I203+K203+M203+O203+Q203+S203+U203+W203+Y203+AA203+AC203+AE203+AG203+AI203+AK203+AM203)</f>
        <v>2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1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1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1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2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79</v>
      </c>
      <c r="D204" s="2046">
        <f t="shared" si="165"/>
        <v>17</v>
      </c>
      <c r="E204" s="2147">
        <f t="shared" si="165"/>
        <v>62</v>
      </c>
      <c r="F204" s="2036">
        <v>0</v>
      </c>
      <c r="G204" s="2039">
        <v>0</v>
      </c>
      <c r="H204" s="2036">
        <v>0</v>
      </c>
      <c r="I204" s="2039">
        <v>0</v>
      </c>
      <c r="J204" s="2036">
        <v>0</v>
      </c>
      <c r="K204" s="2039">
        <v>0</v>
      </c>
      <c r="L204" s="2036">
        <v>0</v>
      </c>
      <c r="M204" s="2039">
        <v>11</v>
      </c>
      <c r="N204" s="2036">
        <v>1</v>
      </c>
      <c r="O204" s="2039">
        <v>0</v>
      </c>
      <c r="P204" s="2036">
        <v>0</v>
      </c>
      <c r="Q204" s="2039">
        <v>6</v>
      </c>
      <c r="R204" s="2036">
        <v>0</v>
      </c>
      <c r="S204" s="2039">
        <v>0</v>
      </c>
      <c r="T204" s="2036">
        <v>0</v>
      </c>
      <c r="U204" s="2039">
        <v>11</v>
      </c>
      <c r="V204" s="2036">
        <v>0</v>
      </c>
      <c r="W204" s="2039">
        <v>0</v>
      </c>
      <c r="X204" s="2036">
        <v>0</v>
      </c>
      <c r="Y204" s="2039">
        <v>10</v>
      </c>
      <c r="Z204" s="2036">
        <v>0</v>
      </c>
      <c r="AA204" s="2039">
        <v>2</v>
      </c>
      <c r="AB204" s="2036">
        <v>3</v>
      </c>
      <c r="AC204" s="2039">
        <v>0</v>
      </c>
      <c r="AD204" s="2036">
        <v>0</v>
      </c>
      <c r="AE204" s="2039">
        <v>11</v>
      </c>
      <c r="AF204" s="2036">
        <v>0</v>
      </c>
      <c r="AG204" s="2039">
        <v>5</v>
      </c>
      <c r="AH204" s="2036">
        <v>7</v>
      </c>
      <c r="AI204" s="2039">
        <v>0</v>
      </c>
      <c r="AJ204" s="2036">
        <v>1</v>
      </c>
      <c r="AK204" s="2039">
        <v>6</v>
      </c>
      <c r="AL204" s="2036">
        <v>5</v>
      </c>
      <c r="AM204" s="2172">
        <v>0</v>
      </c>
      <c r="AN204" s="5361">
        <v>0</v>
      </c>
      <c r="AO204" s="5207">
        <v>37</v>
      </c>
      <c r="AP204" s="5380">
        <v>0</v>
      </c>
      <c r="AQ204" s="2039">
        <v>6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1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7</v>
      </c>
      <c r="D205" s="797">
        <f t="shared" si="165"/>
        <v>1</v>
      </c>
      <c r="E205" s="1367">
        <f t="shared" si="165"/>
        <v>6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1</v>
      </c>
      <c r="N205" s="1935">
        <v>0</v>
      </c>
      <c r="O205" s="1186">
        <v>0</v>
      </c>
      <c r="P205" s="1935">
        <v>1</v>
      </c>
      <c r="Q205" s="1186">
        <v>0</v>
      </c>
      <c r="R205" s="1935">
        <v>0</v>
      </c>
      <c r="S205" s="1186">
        <v>0</v>
      </c>
      <c r="T205" s="1935">
        <v>0</v>
      </c>
      <c r="U205" s="1186">
        <v>1</v>
      </c>
      <c r="V205" s="1935">
        <v>0</v>
      </c>
      <c r="W205" s="1186">
        <v>0</v>
      </c>
      <c r="X205" s="1935">
        <v>0</v>
      </c>
      <c r="Y205" s="1186">
        <v>1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1</v>
      </c>
      <c r="AF205" s="1935">
        <v>0</v>
      </c>
      <c r="AG205" s="1186">
        <v>1</v>
      </c>
      <c r="AH205" s="1935">
        <v>0</v>
      </c>
      <c r="AI205" s="1186">
        <v>1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2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23</v>
      </c>
      <c r="D206" s="2197">
        <f t="shared" si="165"/>
        <v>5</v>
      </c>
      <c r="E206" s="1975">
        <f t="shared" si="165"/>
        <v>18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1</v>
      </c>
      <c r="M206" s="1173">
        <v>1</v>
      </c>
      <c r="N206" s="1172">
        <v>0</v>
      </c>
      <c r="O206" s="1173">
        <v>2</v>
      </c>
      <c r="P206" s="1172">
        <v>0</v>
      </c>
      <c r="Q206" s="1173">
        <v>2</v>
      </c>
      <c r="R206" s="1172">
        <v>1</v>
      </c>
      <c r="S206" s="1173">
        <v>1</v>
      </c>
      <c r="T206" s="1172">
        <v>0</v>
      </c>
      <c r="U206" s="1173">
        <v>2</v>
      </c>
      <c r="V206" s="1172">
        <v>0</v>
      </c>
      <c r="W206" s="1173">
        <v>0</v>
      </c>
      <c r="X206" s="1172">
        <v>1</v>
      </c>
      <c r="Y206" s="1173">
        <v>2</v>
      </c>
      <c r="Z206" s="1172">
        <v>0</v>
      </c>
      <c r="AA206" s="1173">
        <v>2</v>
      </c>
      <c r="AB206" s="1172">
        <v>0</v>
      </c>
      <c r="AC206" s="1173">
        <v>2</v>
      </c>
      <c r="AD206" s="1172">
        <v>1</v>
      </c>
      <c r="AE206" s="1173">
        <v>3</v>
      </c>
      <c r="AF206" s="1172">
        <v>0</v>
      </c>
      <c r="AG206" s="1173">
        <v>1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1</v>
      </c>
      <c r="AM206" s="1222">
        <v>0</v>
      </c>
      <c r="AN206" s="5215">
        <v>0</v>
      </c>
      <c r="AO206" s="3892">
        <v>18</v>
      </c>
      <c r="AP206" s="3789">
        <v>0</v>
      </c>
      <c r="AQ206" s="1180">
        <v>1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8</v>
      </c>
      <c r="D207" s="1364">
        <f t="shared" si="165"/>
        <v>2</v>
      </c>
      <c r="E207" s="1975">
        <f t="shared" si="165"/>
        <v>6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2</v>
      </c>
      <c r="N207" s="1179">
        <v>0</v>
      </c>
      <c r="O207" s="1180">
        <v>0</v>
      </c>
      <c r="P207" s="1179">
        <v>0</v>
      </c>
      <c r="Q207" s="1180">
        <v>1</v>
      </c>
      <c r="R207" s="1179">
        <v>0</v>
      </c>
      <c r="S207" s="1180">
        <v>0</v>
      </c>
      <c r="T207" s="1179">
        <v>0</v>
      </c>
      <c r="U207" s="1180">
        <v>1</v>
      </c>
      <c r="V207" s="1179">
        <v>0</v>
      </c>
      <c r="W207" s="1180">
        <v>0</v>
      </c>
      <c r="X207" s="1179">
        <v>0</v>
      </c>
      <c r="Y207" s="1180">
        <v>1</v>
      </c>
      <c r="Z207" s="1179">
        <v>0</v>
      </c>
      <c r="AA207" s="1180">
        <v>0</v>
      </c>
      <c r="AB207" s="1179">
        <v>1</v>
      </c>
      <c r="AC207" s="1180">
        <v>0</v>
      </c>
      <c r="AD207" s="1179">
        <v>0</v>
      </c>
      <c r="AE207" s="1180">
        <v>1</v>
      </c>
      <c r="AF207" s="1179">
        <v>1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1</v>
      </c>
      <c r="AR207" s="1179">
        <v>0</v>
      </c>
      <c r="AS207" s="1180">
        <v>1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3</v>
      </c>
      <c r="D209" s="797">
        <f t="shared" ref="D209:E217" si="174">SUM(F209+H209+J209+L209+N209+P209+R209+T209+V209+X209+Z209+AB209+AD209+AF209+AH209+AJ209+AL209)</f>
        <v>1</v>
      </c>
      <c r="E209" s="1975">
        <f t="shared" si="174"/>
        <v>2</v>
      </c>
      <c r="F209" s="1935">
        <v>0</v>
      </c>
      <c r="G209" s="1186">
        <v>0</v>
      </c>
      <c r="H209" s="1935">
        <v>0</v>
      </c>
      <c r="I209" s="1186">
        <v>0</v>
      </c>
      <c r="J209" s="1935">
        <v>0</v>
      </c>
      <c r="K209" s="1186">
        <v>0</v>
      </c>
      <c r="L209" s="1935">
        <v>0</v>
      </c>
      <c r="M209" s="1186">
        <v>0</v>
      </c>
      <c r="N209" s="1935">
        <v>1</v>
      </c>
      <c r="O209" s="1186">
        <v>0</v>
      </c>
      <c r="P209" s="1935">
        <v>0</v>
      </c>
      <c r="Q209" s="1186">
        <v>0</v>
      </c>
      <c r="R209" s="1935">
        <v>0</v>
      </c>
      <c r="S209" s="1186">
        <v>0</v>
      </c>
      <c r="T209" s="1935">
        <v>0</v>
      </c>
      <c r="U209" s="1186">
        <v>1</v>
      </c>
      <c r="V209" s="1935">
        <v>0</v>
      </c>
      <c r="W209" s="1186">
        <v>0</v>
      </c>
      <c r="X209" s="1935">
        <v>0</v>
      </c>
      <c r="Y209" s="1186">
        <v>0</v>
      </c>
      <c r="Z209" s="1935">
        <v>0</v>
      </c>
      <c r="AA209" s="1186">
        <v>0</v>
      </c>
      <c r="AB209" s="1935">
        <v>0</v>
      </c>
      <c r="AC209" s="1186">
        <v>1</v>
      </c>
      <c r="AD209" s="1935">
        <v>0</v>
      </c>
      <c r="AE209" s="1186">
        <v>0</v>
      </c>
      <c r="AF209" s="1935">
        <v>0</v>
      </c>
      <c r="AG209" s="1186">
        <v>0</v>
      </c>
      <c r="AH209" s="1935">
        <v>0</v>
      </c>
      <c r="AI209" s="1186">
        <v>0</v>
      </c>
      <c r="AJ209" s="1935">
        <v>0</v>
      </c>
      <c r="AK209" s="1186">
        <v>0</v>
      </c>
      <c r="AL209" s="1935">
        <v>0</v>
      </c>
      <c r="AM209" s="36">
        <v>0</v>
      </c>
      <c r="AN209" s="5214">
        <v>0</v>
      </c>
      <c r="AO209" s="1964">
        <v>0</v>
      </c>
      <c r="AP209" s="5222">
        <v>0</v>
      </c>
      <c r="AQ209" s="1186">
        <v>0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1</v>
      </c>
      <c r="D213" s="855">
        <f t="shared" si="174"/>
        <v>1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1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2</v>
      </c>
      <c r="D214" s="2197">
        <f>SUM(F214+H214+J214+L214+N214+P214+R214+T214+V214+X214+Z214+AB214+AD214+AF214+AH214+AJ214+AL214)</f>
        <v>2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1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1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3</v>
      </c>
      <c r="D215" s="1364">
        <f>SUM(F215+H215+J215+L215+N215+P215+R215+T215+V215+X215+Z215+AB215+AD215+AF215+AH215+AJ215+AL215)</f>
        <v>3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1</v>
      </c>
      <c r="O215" s="1180">
        <v>0</v>
      </c>
      <c r="P215" s="1179">
        <v>1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1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2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3</v>
      </c>
      <c r="D216" s="1364">
        <f>SUM(F216+H216+J216+L216+N216+P216+R216+T216+V216+X216+Z216+AB216+AD216+AF216+AH216+AJ216+AL216)</f>
        <v>2</v>
      </c>
      <c r="E216" s="1365">
        <f>SUM(G216+I216+K216+M216+O216+Q216+S216+U216+W216+Y216+AA216+AC216+AE216+AG216+AI216+AK216+AM216)</f>
        <v>1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1</v>
      </c>
      <c r="O216" s="1180">
        <v>0</v>
      </c>
      <c r="P216" s="1179">
        <v>0</v>
      </c>
      <c r="Q216" s="1180">
        <v>0</v>
      </c>
      <c r="R216" s="1179">
        <v>0</v>
      </c>
      <c r="S216" s="1180">
        <v>1</v>
      </c>
      <c r="T216" s="1179">
        <v>0</v>
      </c>
      <c r="U216" s="1180">
        <v>0</v>
      </c>
      <c r="V216" s="1179">
        <v>1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2</v>
      </c>
      <c r="D217" s="1353">
        <f>SUM(F217+H217+J217+L217+N217+P217+R217+T217+V217+X217+Z217+AB217+AD217+AF217+AH217+AJ217+AL217)</f>
        <v>1</v>
      </c>
      <c r="E217" s="1351">
        <f t="shared" si="174"/>
        <v>1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1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1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9</v>
      </c>
      <c r="D218" s="855">
        <f>SUM(F218+H218+J218+L218+N218)</f>
        <v>4</v>
      </c>
      <c r="E218" s="2179">
        <f t="shared" ref="D218:E221" si="189">SUM(G218+I218+K218+M218+O218)</f>
        <v>5</v>
      </c>
      <c r="F218" s="2022">
        <v>0</v>
      </c>
      <c r="G218" s="2029">
        <v>0</v>
      </c>
      <c r="H218" s="2022">
        <v>2</v>
      </c>
      <c r="I218" s="2029">
        <v>0</v>
      </c>
      <c r="J218" s="2022">
        <v>0</v>
      </c>
      <c r="K218" s="2029">
        <v>1</v>
      </c>
      <c r="L218" s="2022">
        <v>0</v>
      </c>
      <c r="M218" s="2029">
        <v>1</v>
      </c>
      <c r="N218" s="2022">
        <v>2</v>
      </c>
      <c r="O218" s="2029">
        <v>3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1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1</v>
      </c>
      <c r="D219" s="2197">
        <f>SUM(F219+H219+J219+L219+N219)</f>
        <v>0</v>
      </c>
      <c r="E219" s="1975">
        <f t="shared" si="189"/>
        <v>1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1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2</v>
      </c>
      <c r="D221" s="1353">
        <f t="shared" si="189"/>
        <v>0</v>
      </c>
      <c r="E221" s="1351">
        <f t="shared" si="189"/>
        <v>2</v>
      </c>
      <c r="F221" s="1188">
        <v>0</v>
      </c>
      <c r="G221" s="1192">
        <v>0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2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1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1</v>
      </c>
      <c r="D222" s="797">
        <f t="shared" ref="D222:E241" si="195">SUM(F222+H222+J222+L222+N222+P222+R222+T222+V222+X222+Z222+AB222+AD222+AF222+AH222+AJ222+AL222)</f>
        <v>1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1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1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4</v>
      </c>
      <c r="D223" s="2197">
        <f t="shared" si="195"/>
        <v>1</v>
      </c>
      <c r="E223" s="1975">
        <f t="shared" si="195"/>
        <v>3</v>
      </c>
      <c r="F223" s="1172">
        <v>0</v>
      </c>
      <c r="G223" s="1173">
        <v>0</v>
      </c>
      <c r="H223" s="1172">
        <v>0</v>
      </c>
      <c r="I223" s="1173">
        <v>0</v>
      </c>
      <c r="J223" s="1172">
        <v>1</v>
      </c>
      <c r="K223" s="1173">
        <v>0</v>
      </c>
      <c r="L223" s="1172">
        <v>0</v>
      </c>
      <c r="M223" s="1173">
        <v>1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1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1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1</v>
      </c>
      <c r="AO224" s="3892">
        <v>1</v>
      </c>
      <c r="AP224" s="3789">
        <v>1</v>
      </c>
      <c r="AQ224" s="1173">
        <v>0</v>
      </c>
      <c r="AR224" s="1172">
        <v>1</v>
      </c>
      <c r="AS224" s="1173">
        <v>0</v>
      </c>
      <c r="AT224" s="1222">
        <v>1</v>
      </c>
      <c r="AU224" s="886">
        <v>1</v>
      </c>
      <c r="AV224" s="1175">
        <v>1</v>
      </c>
      <c r="AW224" s="886">
        <v>1</v>
      </c>
      <c r="AX224" s="1173">
        <v>0</v>
      </c>
      <c r="AY224" s="5" t="str">
        <f t="shared" si="142"/>
        <v xml:space="preserve">  * La  variable Gestantes No puede ser mayor al Total Mujeres.  * La variable Madre de hijo menor de 5 años No puede ser mayor al Total Mujeres.  * La variable Pueblos originarios - Hombres No puede ser mayor al Total.  * La variable Niños, niñas, adolescentes y jóvenes SENAME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A224" s="90" t="str">
        <f t="shared" si="194"/>
        <v xml:space="preserve">  * La  variable Gestantes No puede ser mayor al Total Mujeres.</v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 xml:space="preserve">  * La variable Madre de hijo menor de 5 años No puede ser mayor al Total Mujeres.</v>
      </c>
      <c r="CC224" s="90" t="str">
        <f t="shared" si="190"/>
        <v xml:space="preserve">  * La variable Pueblos originarios - Hombres No puede ser mayor al Total.</v>
      </c>
      <c r="CD224" s="90" t="str">
        <f t="shared" si="167"/>
        <v/>
      </c>
      <c r="CE224" s="90" t="str">
        <f t="shared" si="168"/>
        <v xml:space="preserve">  * La variable Niños, niñas, adolescentes y jóvenes SENAME No puede ser mayor al Total.</v>
      </c>
      <c r="CF224" s="90" t="str">
        <f t="shared" si="161"/>
        <v/>
      </c>
      <c r="CG224" s="90" t="str">
        <f t="shared" si="162"/>
        <v xml:space="preserve">  * La variable Migrantes - Hombres No puede ser mayor al Total Hombres.</v>
      </c>
      <c r="CH224" s="90" t="str">
        <f t="shared" si="191"/>
        <v xml:space="preserve">  * La variable Migrantes - Mujeres No puede ser mayor al Total.</v>
      </c>
      <c r="CI224" s="90" t="str">
        <f t="shared" si="181"/>
        <v xml:space="preserve">  * La variable Trans Masculino No puede ser mayor al Total Mujeres.</v>
      </c>
      <c r="CJ224" s="90" t="str">
        <f t="shared" si="187"/>
        <v xml:space="preserve">  * La variable Trans Femenino No puede ser mayor al Total Hombres.</v>
      </c>
      <c r="CK224" s="90" t="str">
        <f t="shared" si="192"/>
        <v/>
      </c>
      <c r="CL224" s="5"/>
      <c r="CO224" s="29">
        <f t="shared" si="183"/>
        <v>1</v>
      </c>
      <c r="CP224" s="29">
        <f>IF(AND(E224&gt;0,AO224=""),1,IF(AO224&gt;E224,1,0))</f>
        <v>1</v>
      </c>
      <c r="CQ224" s="29">
        <f t="shared" si="184"/>
        <v>1</v>
      </c>
      <c r="CR224" s="29">
        <f t="shared" si="170"/>
        <v>0</v>
      </c>
      <c r="CS224" s="29">
        <f t="shared" si="171"/>
        <v>1</v>
      </c>
      <c r="CT224" s="29">
        <f t="shared" si="172"/>
        <v>0</v>
      </c>
      <c r="CU224" s="29">
        <f t="shared" si="185"/>
        <v>1</v>
      </c>
      <c r="CV224" s="29">
        <f t="shared" si="173"/>
        <v>1</v>
      </c>
      <c r="CW224" s="29">
        <f t="shared" si="186"/>
        <v>1</v>
      </c>
      <c r="CX224" s="29">
        <f t="shared" si="188"/>
        <v>1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3</v>
      </c>
      <c r="D225" s="2197">
        <f t="shared" si="195"/>
        <v>0</v>
      </c>
      <c r="E225" s="1975">
        <f t="shared" si="195"/>
        <v>3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0</v>
      </c>
      <c r="T225" s="1172">
        <v>0</v>
      </c>
      <c r="U225" s="1173">
        <v>1</v>
      </c>
      <c r="V225" s="1172">
        <v>0</v>
      </c>
      <c r="W225" s="1173">
        <v>0</v>
      </c>
      <c r="X225" s="1172">
        <v>0</v>
      </c>
      <c r="Y225" s="1173">
        <v>1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1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315</v>
      </c>
      <c r="D226" s="147">
        <f t="shared" si="195"/>
        <v>61</v>
      </c>
      <c r="E226" s="2171">
        <f t="shared" si="195"/>
        <v>254</v>
      </c>
      <c r="F226" s="1172">
        <v>0</v>
      </c>
      <c r="G226" s="1173">
        <v>0</v>
      </c>
      <c r="H226" s="1172">
        <v>0</v>
      </c>
      <c r="I226" s="1173">
        <v>0</v>
      </c>
      <c r="J226" s="1172">
        <v>1</v>
      </c>
      <c r="K226" s="1173">
        <v>5</v>
      </c>
      <c r="L226" s="1172">
        <v>6</v>
      </c>
      <c r="M226" s="1173">
        <v>18</v>
      </c>
      <c r="N226" s="1172">
        <v>4</v>
      </c>
      <c r="O226" s="1173">
        <v>12</v>
      </c>
      <c r="P226" s="1172">
        <v>12</v>
      </c>
      <c r="Q226" s="1173">
        <v>22</v>
      </c>
      <c r="R226" s="1172">
        <v>3</v>
      </c>
      <c r="S226" s="1173">
        <v>17</v>
      </c>
      <c r="T226" s="1172">
        <v>4</v>
      </c>
      <c r="U226" s="1173">
        <v>27</v>
      </c>
      <c r="V226" s="1172">
        <v>4</v>
      </c>
      <c r="W226" s="1173">
        <v>9</v>
      </c>
      <c r="X226" s="1172">
        <v>1</v>
      </c>
      <c r="Y226" s="1173">
        <v>12</v>
      </c>
      <c r="Z226" s="1172">
        <v>3</v>
      </c>
      <c r="AA226" s="1173">
        <v>13</v>
      </c>
      <c r="AB226" s="1172">
        <v>6</v>
      </c>
      <c r="AC226" s="1173">
        <v>26</v>
      </c>
      <c r="AD226" s="1172">
        <v>2</v>
      </c>
      <c r="AE226" s="1173">
        <v>34</v>
      </c>
      <c r="AF226" s="1172">
        <v>6</v>
      </c>
      <c r="AG226" s="1173">
        <v>28</v>
      </c>
      <c r="AH226" s="1172">
        <v>5</v>
      </c>
      <c r="AI226" s="1173">
        <v>14</v>
      </c>
      <c r="AJ226" s="1172">
        <v>3</v>
      </c>
      <c r="AK226" s="1173">
        <v>13</v>
      </c>
      <c r="AL226" s="1188">
        <v>1</v>
      </c>
      <c r="AM226" s="1224">
        <v>4</v>
      </c>
      <c r="AN226" s="5249">
        <v>3</v>
      </c>
      <c r="AO226" s="1223">
        <v>28</v>
      </c>
      <c r="AP226" s="1193">
        <v>1</v>
      </c>
      <c r="AQ226" s="1192">
        <v>9</v>
      </c>
      <c r="AR226" s="1188">
        <v>0</v>
      </c>
      <c r="AS226" s="1192">
        <v>1</v>
      </c>
      <c r="AT226" s="1227">
        <v>4</v>
      </c>
      <c r="AU226" s="1119">
        <v>5</v>
      </c>
      <c r="AV226" s="1195">
        <v>3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1</v>
      </c>
      <c r="D227" s="855">
        <f t="shared" si="195"/>
        <v>1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1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4</v>
      </c>
      <c r="D228" s="2197">
        <f>SUM(F228+H228+J228+L228+N228+P228+R228+T228+V228+X228+Z228+AB228+AD228+AF228+AH228+AJ228+AL228)</f>
        <v>4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1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1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2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125</v>
      </c>
      <c r="D231" s="797">
        <f>SUM(F231+H231+J231+L231+N231+P231+R231+T231+V231+X231+Z231+AB231+AD231+AF231+AH231+AJ231+AL231)</f>
        <v>24</v>
      </c>
      <c r="E231" s="1367">
        <f>SUM(G231+I231+K231+M231+O231+Q231+S231+U231+W231+Y231+AA231+AC231+AE231+AG231+AI231+AK231+AM231)</f>
        <v>101</v>
      </c>
      <c r="F231" s="1935">
        <v>0</v>
      </c>
      <c r="G231" s="1186">
        <v>0</v>
      </c>
      <c r="H231" s="1935">
        <v>0</v>
      </c>
      <c r="I231" s="1186">
        <v>0</v>
      </c>
      <c r="J231" s="1935">
        <v>3</v>
      </c>
      <c r="K231" s="1186">
        <v>0</v>
      </c>
      <c r="L231" s="1935">
        <v>2</v>
      </c>
      <c r="M231" s="1186">
        <v>4</v>
      </c>
      <c r="N231" s="1935">
        <v>0</v>
      </c>
      <c r="O231" s="1186">
        <v>3</v>
      </c>
      <c r="P231" s="1935">
        <v>2</v>
      </c>
      <c r="Q231" s="1186">
        <v>6</v>
      </c>
      <c r="R231" s="1935">
        <v>2</v>
      </c>
      <c r="S231" s="1186">
        <v>6</v>
      </c>
      <c r="T231" s="1935">
        <v>1</v>
      </c>
      <c r="U231" s="1186">
        <v>12</v>
      </c>
      <c r="V231" s="1935">
        <v>0</v>
      </c>
      <c r="W231" s="1186">
        <v>2</v>
      </c>
      <c r="X231" s="1935">
        <v>0</v>
      </c>
      <c r="Y231" s="1186">
        <v>4</v>
      </c>
      <c r="Z231" s="1935">
        <v>1</v>
      </c>
      <c r="AA231" s="1186">
        <v>6</v>
      </c>
      <c r="AB231" s="1935">
        <v>0</v>
      </c>
      <c r="AC231" s="1186">
        <v>12</v>
      </c>
      <c r="AD231" s="1935">
        <v>3</v>
      </c>
      <c r="AE231" s="1186">
        <v>14</v>
      </c>
      <c r="AF231" s="1935">
        <v>2</v>
      </c>
      <c r="AG231" s="1186">
        <v>12</v>
      </c>
      <c r="AH231" s="1935">
        <v>3</v>
      </c>
      <c r="AI231" s="1186">
        <v>5</v>
      </c>
      <c r="AJ231" s="1935">
        <v>1</v>
      </c>
      <c r="AK231" s="1186">
        <v>8</v>
      </c>
      <c r="AL231" s="1935">
        <v>4</v>
      </c>
      <c r="AM231" s="36">
        <v>7</v>
      </c>
      <c r="AN231" s="5215">
        <v>1</v>
      </c>
      <c r="AO231" s="3892">
        <v>24</v>
      </c>
      <c r="AP231" s="3789">
        <v>0</v>
      </c>
      <c r="AQ231" s="1173">
        <v>11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1</v>
      </c>
      <c r="D232" s="2197">
        <f t="shared" si="195"/>
        <v>0</v>
      </c>
      <c r="E232" s="1975">
        <f t="shared" si="195"/>
        <v>1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1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1</v>
      </c>
      <c r="D233" s="2197">
        <f t="shared" si="195"/>
        <v>1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1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14</v>
      </c>
      <c r="D234" s="1364">
        <f t="shared" si="195"/>
        <v>1</v>
      </c>
      <c r="E234" s="1365">
        <f t="shared" si="195"/>
        <v>13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1</v>
      </c>
      <c r="M234" s="1192">
        <v>1</v>
      </c>
      <c r="N234" s="1188">
        <v>0</v>
      </c>
      <c r="O234" s="1192">
        <v>0</v>
      </c>
      <c r="P234" s="1188">
        <v>0</v>
      </c>
      <c r="Q234" s="1192">
        <v>2</v>
      </c>
      <c r="R234" s="1188">
        <v>0</v>
      </c>
      <c r="S234" s="1192">
        <v>1</v>
      </c>
      <c r="T234" s="1188">
        <v>0</v>
      </c>
      <c r="U234" s="1192">
        <v>2</v>
      </c>
      <c r="V234" s="1188">
        <v>0</v>
      </c>
      <c r="W234" s="1192">
        <v>1</v>
      </c>
      <c r="X234" s="1188">
        <v>0</v>
      </c>
      <c r="Y234" s="1192">
        <v>1</v>
      </c>
      <c r="Z234" s="1188">
        <v>0</v>
      </c>
      <c r="AA234" s="1192">
        <v>2</v>
      </c>
      <c r="AB234" s="1188">
        <v>0</v>
      </c>
      <c r="AC234" s="1192">
        <v>0</v>
      </c>
      <c r="AD234" s="1188">
        <v>0</v>
      </c>
      <c r="AE234" s="1192">
        <v>2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1</v>
      </c>
      <c r="AN234" s="5249">
        <v>1</v>
      </c>
      <c r="AO234" s="1223">
        <v>3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2</v>
      </c>
      <c r="D235" s="855">
        <f t="shared" si="195"/>
        <v>2</v>
      </c>
      <c r="E235" s="2218">
        <f t="shared" si="195"/>
        <v>0</v>
      </c>
      <c r="F235" s="645">
        <v>0</v>
      </c>
      <c r="G235" s="2057">
        <v>0</v>
      </c>
      <c r="H235" s="645">
        <v>0</v>
      </c>
      <c r="I235" s="2057">
        <v>0</v>
      </c>
      <c r="J235" s="645">
        <v>0</v>
      </c>
      <c r="K235" s="2057">
        <v>0</v>
      </c>
      <c r="L235" s="645">
        <v>2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1</v>
      </c>
      <c r="D236" s="2197">
        <f t="shared" si="195"/>
        <v>1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1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63</v>
      </c>
      <c r="D241" s="1353">
        <f t="shared" si="195"/>
        <v>17</v>
      </c>
      <c r="E241" s="1351">
        <f t="shared" si="195"/>
        <v>46</v>
      </c>
      <c r="F241" s="1188">
        <v>0</v>
      </c>
      <c r="G241" s="1192">
        <v>0</v>
      </c>
      <c r="H241" s="1188">
        <v>0</v>
      </c>
      <c r="I241" s="1192">
        <v>0</v>
      </c>
      <c r="J241" s="1188">
        <v>1</v>
      </c>
      <c r="K241" s="1192">
        <v>0</v>
      </c>
      <c r="L241" s="1188">
        <v>0</v>
      </c>
      <c r="M241" s="1192">
        <v>3</v>
      </c>
      <c r="N241" s="1188">
        <v>1</v>
      </c>
      <c r="O241" s="1192">
        <v>0</v>
      </c>
      <c r="P241" s="1188">
        <v>2</v>
      </c>
      <c r="Q241" s="1192">
        <v>6</v>
      </c>
      <c r="R241" s="1188">
        <v>0</v>
      </c>
      <c r="S241" s="1192">
        <v>3</v>
      </c>
      <c r="T241" s="1188">
        <v>3</v>
      </c>
      <c r="U241" s="1192">
        <v>5</v>
      </c>
      <c r="V241" s="1188">
        <v>0</v>
      </c>
      <c r="W241" s="1192">
        <v>2</v>
      </c>
      <c r="X241" s="1188">
        <v>0</v>
      </c>
      <c r="Y241" s="1192">
        <v>1</v>
      </c>
      <c r="Z241" s="1188">
        <v>2</v>
      </c>
      <c r="AA241" s="1192">
        <v>3</v>
      </c>
      <c r="AB241" s="1188">
        <v>0</v>
      </c>
      <c r="AC241" s="1192">
        <v>6</v>
      </c>
      <c r="AD241" s="1188">
        <v>0</v>
      </c>
      <c r="AE241" s="1192">
        <v>4</v>
      </c>
      <c r="AF241" s="1188">
        <v>3</v>
      </c>
      <c r="AG241" s="1192">
        <v>5</v>
      </c>
      <c r="AH241" s="1188">
        <v>2</v>
      </c>
      <c r="AI241" s="1192">
        <v>3</v>
      </c>
      <c r="AJ241" s="1188">
        <v>0</v>
      </c>
      <c r="AK241" s="1192">
        <v>4</v>
      </c>
      <c r="AL241" s="1188">
        <v>3</v>
      </c>
      <c r="AM241" s="1227">
        <v>1</v>
      </c>
      <c r="AN241" s="5378">
        <v>0</v>
      </c>
      <c r="AO241" s="5225">
        <v>4</v>
      </c>
      <c r="AP241" s="1193">
        <v>1</v>
      </c>
      <c r="AQ241" s="1192">
        <v>1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2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19</v>
      </c>
      <c r="D245" s="2170">
        <f>SUM(F245+H245+J245+L245+N245+P245+R245+T245+V245+X245+Z245+AB245+AD245+AF245+AH245+AJ245+AL245)</f>
        <v>2</v>
      </c>
      <c r="E245" s="2171">
        <f>SUM(G245+I245+K245+M245+O245+Q245+S245+U245+W245+Y245+AA245+AC245+AE245+AG245+AI245+AK245+AM245)</f>
        <v>17</v>
      </c>
      <c r="F245" s="2036">
        <v>0</v>
      </c>
      <c r="G245" s="2039">
        <v>0</v>
      </c>
      <c r="H245" s="2036">
        <v>0</v>
      </c>
      <c r="I245" s="2039">
        <v>0</v>
      </c>
      <c r="J245" s="2036">
        <v>1</v>
      </c>
      <c r="K245" s="2039">
        <v>0</v>
      </c>
      <c r="L245" s="2036">
        <v>1</v>
      </c>
      <c r="M245" s="2039">
        <v>1</v>
      </c>
      <c r="N245" s="2036">
        <v>0</v>
      </c>
      <c r="O245" s="2039">
        <v>1</v>
      </c>
      <c r="P245" s="2036">
        <v>0</v>
      </c>
      <c r="Q245" s="2039">
        <v>3</v>
      </c>
      <c r="R245" s="2036">
        <v>0</v>
      </c>
      <c r="S245" s="2039">
        <v>2</v>
      </c>
      <c r="T245" s="2036">
        <v>0</v>
      </c>
      <c r="U245" s="2039">
        <v>1</v>
      </c>
      <c r="V245" s="2036">
        <v>0</v>
      </c>
      <c r="W245" s="2039">
        <v>1</v>
      </c>
      <c r="X245" s="2036">
        <v>0</v>
      </c>
      <c r="Y245" s="2039">
        <v>0</v>
      </c>
      <c r="Z245" s="2036">
        <v>0</v>
      </c>
      <c r="AA245" s="2039">
        <v>1</v>
      </c>
      <c r="AB245" s="2036">
        <v>0</v>
      </c>
      <c r="AC245" s="2039">
        <v>0</v>
      </c>
      <c r="AD245" s="2036">
        <v>0</v>
      </c>
      <c r="AE245" s="2039">
        <v>2</v>
      </c>
      <c r="AF245" s="2036">
        <v>0</v>
      </c>
      <c r="AG245" s="2039">
        <v>1</v>
      </c>
      <c r="AH245" s="2036">
        <v>0</v>
      </c>
      <c r="AI245" s="2039">
        <v>2</v>
      </c>
      <c r="AJ245" s="2036">
        <v>0</v>
      </c>
      <c r="AK245" s="2039">
        <v>1</v>
      </c>
      <c r="AL245" s="2036">
        <v>0</v>
      </c>
      <c r="AM245" s="2172">
        <v>1</v>
      </c>
      <c r="AN245" s="159">
        <v>24</v>
      </c>
      <c r="AO245" s="1434">
        <v>0</v>
      </c>
      <c r="AP245" s="1226">
        <v>3</v>
      </c>
      <c r="AQ245" s="5386">
        <v>1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>
        <v>0</v>
      </c>
      <c r="G247" s="2029">
        <v>0</v>
      </c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>
        <v>0</v>
      </c>
      <c r="AO247" s="1434"/>
      <c r="AP247" s="1226"/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>
        <v>0</v>
      </c>
      <c r="G248" s="1186">
        <v>0</v>
      </c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>
        <v>0</v>
      </c>
      <c r="AO248" s="1432"/>
      <c r="AP248" s="1297"/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>
        <v>0</v>
      </c>
      <c r="G249" s="2029">
        <v>0</v>
      </c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>
        <v>0</v>
      </c>
      <c r="AO249" s="2023"/>
      <c r="AP249" s="1983"/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>
        <v>0</v>
      </c>
      <c r="G250" s="1186">
        <v>0</v>
      </c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>
        <v>0</v>
      </c>
      <c r="AO250" s="1432"/>
      <c r="AP250" s="1297"/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>
        <v>0</v>
      </c>
      <c r="G251" s="2029">
        <v>0</v>
      </c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>
        <v>0</v>
      </c>
      <c r="AO251" s="2023"/>
      <c r="AP251" s="1983"/>
      <c r="AQ251" s="4512">
        <v>0</v>
      </c>
      <c r="AR251" s="5189">
        <v>0</v>
      </c>
      <c r="AS251" s="3503">
        <v>0</v>
      </c>
      <c r="AT251" s="2029">
        <v>0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>
        <v>0</v>
      </c>
      <c r="AO252" s="1432"/>
      <c r="AP252" s="1297"/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>
        <v>2</v>
      </c>
      <c r="AO254" s="2023"/>
      <c r="AP254" s="1983"/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>
        <v>2</v>
      </c>
      <c r="AO255" s="1432"/>
      <c r="AP255" s="1297"/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19</v>
      </c>
      <c r="D256" s="2046">
        <f t="shared" si="221"/>
        <v>2</v>
      </c>
      <c r="E256" s="2147">
        <f t="shared" si="221"/>
        <v>17</v>
      </c>
      <c r="F256" s="2231">
        <v>0</v>
      </c>
      <c r="G256" s="2232">
        <v>0</v>
      </c>
      <c r="H256" s="2231">
        <v>0</v>
      </c>
      <c r="I256" s="2232">
        <v>0</v>
      </c>
      <c r="J256" s="2231">
        <v>1</v>
      </c>
      <c r="K256" s="2232">
        <v>0</v>
      </c>
      <c r="L256" s="2231">
        <v>1</v>
      </c>
      <c r="M256" s="2232">
        <v>1</v>
      </c>
      <c r="N256" s="2231">
        <v>0</v>
      </c>
      <c r="O256" s="2232">
        <v>1</v>
      </c>
      <c r="P256" s="2231">
        <v>0</v>
      </c>
      <c r="Q256" s="2232">
        <v>3</v>
      </c>
      <c r="R256" s="2231">
        <v>0</v>
      </c>
      <c r="S256" s="2232">
        <v>2</v>
      </c>
      <c r="T256" s="2231">
        <v>0</v>
      </c>
      <c r="U256" s="2232">
        <v>1</v>
      </c>
      <c r="V256" s="2231">
        <v>0</v>
      </c>
      <c r="W256" s="2232">
        <v>1</v>
      </c>
      <c r="X256" s="2231">
        <v>0</v>
      </c>
      <c r="Y256" s="2232">
        <v>0</v>
      </c>
      <c r="Z256" s="2231">
        <v>0</v>
      </c>
      <c r="AA256" s="2232">
        <v>1</v>
      </c>
      <c r="AB256" s="2231">
        <v>0</v>
      </c>
      <c r="AC256" s="2232">
        <v>0</v>
      </c>
      <c r="AD256" s="2231">
        <v>0</v>
      </c>
      <c r="AE256" s="2232">
        <v>2</v>
      </c>
      <c r="AF256" s="2231">
        <v>0</v>
      </c>
      <c r="AG256" s="2232">
        <v>1</v>
      </c>
      <c r="AH256" s="2231">
        <v>0</v>
      </c>
      <c r="AI256" s="2232">
        <v>2</v>
      </c>
      <c r="AJ256" s="2231">
        <v>0</v>
      </c>
      <c r="AK256" s="2232">
        <v>1</v>
      </c>
      <c r="AL256" s="2022">
        <v>0</v>
      </c>
      <c r="AM256" s="2115">
        <v>1</v>
      </c>
      <c r="AN256" s="2025">
        <v>20</v>
      </c>
      <c r="AO256" s="2023">
        <v>0</v>
      </c>
      <c r="AP256" s="1983">
        <v>3</v>
      </c>
      <c r="AQ256" s="5386">
        <v>1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3</v>
      </c>
      <c r="D257" s="797">
        <f t="shared" si="221"/>
        <v>0</v>
      </c>
      <c r="E257" s="1367">
        <f t="shared" si="221"/>
        <v>3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>
        <v>1</v>
      </c>
      <c r="AF257" s="1935"/>
      <c r="AG257" s="1186">
        <v>1</v>
      </c>
      <c r="AH257" s="1935"/>
      <c r="AI257" s="1186"/>
      <c r="AJ257" s="1935"/>
      <c r="AK257" s="1186"/>
      <c r="AL257" s="2022"/>
      <c r="AM257" s="2115">
        <v>1</v>
      </c>
      <c r="AN257" s="2025">
        <v>0</v>
      </c>
      <c r="AO257" s="2023"/>
      <c r="AP257" s="1983"/>
      <c r="AQ257" s="4512">
        <v>1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3</v>
      </c>
      <c r="D258" s="2197">
        <f t="shared" si="221"/>
        <v>1</v>
      </c>
      <c r="E258" s="1975">
        <f t="shared" si="221"/>
        <v>2</v>
      </c>
      <c r="F258" s="1172"/>
      <c r="G258" s="1173"/>
      <c r="H258" s="1172"/>
      <c r="I258" s="1173"/>
      <c r="J258" s="1172"/>
      <c r="K258" s="1173"/>
      <c r="L258" s="1172">
        <v>1</v>
      </c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>
        <v>1</v>
      </c>
      <c r="AJ258" s="1172"/>
      <c r="AK258" s="1173">
        <v>1</v>
      </c>
      <c r="AL258" s="1172"/>
      <c r="AM258" s="1222"/>
      <c r="AN258" s="887">
        <v>0</v>
      </c>
      <c r="AO258" s="1174"/>
      <c r="AP258" s="1221"/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2</v>
      </c>
      <c r="D259" s="2197">
        <f t="shared" si="221"/>
        <v>0</v>
      </c>
      <c r="E259" s="1975">
        <f>SUM(G259+I259+K259+M259+O259+Q259+S259+U259+W259+Y259+AA259+AC259+AE259+AG259+AI259+AK259+AM259)</f>
        <v>2</v>
      </c>
      <c r="F259" s="1172"/>
      <c r="G259" s="1173"/>
      <c r="H259" s="1172"/>
      <c r="I259" s="1173"/>
      <c r="J259" s="1172"/>
      <c r="K259" s="1173"/>
      <c r="L259" s="1172"/>
      <c r="M259" s="1173">
        <v>1</v>
      </c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>
        <v>1</v>
      </c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>
        <v>1</v>
      </c>
      <c r="AO259" s="1432"/>
      <c r="AP259" s="1297"/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>
        <v>0</v>
      </c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>
        <v>0</v>
      </c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>
        <v>0</v>
      </c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>
        <v>0</v>
      </c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>
        <v>0</v>
      </c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>
        <v>0</v>
      </c>
      <c r="AO265" s="1432"/>
      <c r="AP265" s="1297">
        <v>1</v>
      </c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>
        <v>1</v>
      </c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>
        <v>0</v>
      </c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>
        <v>1</v>
      </c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>
        <v>3</v>
      </c>
      <c r="AO269" s="1193"/>
      <c r="AP269" s="1226">
        <v>1</v>
      </c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>
        <v>1</v>
      </c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>
        <v>0</v>
      </c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>
        <v>0</v>
      </c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>
        <v>1</v>
      </c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>
        <v>0</v>
      </c>
      <c r="AO274" s="835"/>
      <c r="AP274" s="1940"/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>
        <v>0</v>
      </c>
      <c r="AO275" s="2001"/>
      <c r="AP275" s="1929"/>
      <c r="AQ275" s="3895">
        <v>0</v>
      </c>
      <c r="AR275" s="3892">
        <v>0</v>
      </c>
      <c r="AS275" s="3789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>
        <v>0</v>
      </c>
      <c r="AO276" s="2001"/>
      <c r="AP276" s="1929"/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1</v>
      </c>
      <c r="D277" s="797">
        <f t="shared" si="239"/>
        <v>0</v>
      </c>
      <c r="E277" s="1367">
        <f t="shared" si="239"/>
        <v>1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>
        <v>1</v>
      </c>
      <c r="AF277" s="1172"/>
      <c r="AG277" s="1173"/>
      <c r="AH277" s="1172"/>
      <c r="AI277" s="1173"/>
      <c r="AJ277" s="1172"/>
      <c r="AK277" s="1173"/>
      <c r="AL277" s="1172"/>
      <c r="AM277" s="1929"/>
      <c r="AN277" s="1174">
        <v>3</v>
      </c>
      <c r="AO277" s="2001"/>
      <c r="AP277" s="1929"/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3</v>
      </c>
      <c r="D278" s="147">
        <f t="shared" si="239"/>
        <v>0</v>
      </c>
      <c r="E278" s="2171">
        <f t="shared" si="239"/>
        <v>3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>
        <v>2</v>
      </c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>
        <v>1</v>
      </c>
      <c r="AL278" s="1188"/>
      <c r="AM278" s="1224"/>
      <c r="AN278" s="1193">
        <v>0</v>
      </c>
      <c r="AO278" s="1118"/>
      <c r="AP278" s="1224"/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>
        <v>1</v>
      </c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>
        <v>4</v>
      </c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>
        <v>0</v>
      </c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>
        <v>0</v>
      </c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4</v>
      </c>
      <c r="D283" s="2197">
        <f>SUM(F283+H283+J283+L283+N283+P283+R283+T283+V283+X283+Z283+AB283+AD283+AF283+AH283+AJ283+AL283)</f>
        <v>1</v>
      </c>
      <c r="E283" s="1975">
        <f>SUM(G283+I283+K283+M283+O283+Q283+S283+U283+W283+Y283+AA283+AC283+AE283+AG283+AI283+AK283+AM283)</f>
        <v>3</v>
      </c>
      <c r="F283" s="1935"/>
      <c r="G283" s="1186"/>
      <c r="H283" s="1935"/>
      <c r="I283" s="1186"/>
      <c r="J283" s="1935">
        <v>1</v>
      </c>
      <c r="K283" s="1186"/>
      <c r="L283" s="1935"/>
      <c r="M283" s="1186"/>
      <c r="N283" s="1935"/>
      <c r="O283" s="1186"/>
      <c r="P283" s="1935"/>
      <c r="Q283" s="1186">
        <v>1</v>
      </c>
      <c r="R283" s="1935"/>
      <c r="S283" s="1186">
        <v>1</v>
      </c>
      <c r="T283" s="1935"/>
      <c r="U283" s="1186">
        <v>1</v>
      </c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>
        <v>0</v>
      </c>
      <c r="AO283" s="1432"/>
      <c r="AP283" s="1297"/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>
        <v>0</v>
      </c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>
        <v>0</v>
      </c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2</v>
      </c>
      <c r="D286" s="1353">
        <f t="shared" si="239"/>
        <v>0</v>
      </c>
      <c r="E286" s="1351">
        <f t="shared" si="239"/>
        <v>2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>
        <v>2</v>
      </c>
      <c r="AJ286" s="1172"/>
      <c r="AK286" s="1173"/>
      <c r="AL286" s="1172"/>
      <c r="AM286" s="1222"/>
      <c r="AN286" s="1966">
        <v>4</v>
      </c>
      <c r="AO286" s="1432"/>
      <c r="AP286" s="1297">
        <v>1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>
        <v>0</v>
      </c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>
        <v>0</v>
      </c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>
        <v>0</v>
      </c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>
        <v>0</v>
      </c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>
        <v>0</v>
      </c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>
        <v>0</v>
      </c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4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4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>
        <v>1</v>
      </c>
      <c r="P293" s="1188"/>
      <c r="Q293" s="1192"/>
      <c r="R293" s="1188"/>
      <c r="S293" s="1192">
        <v>1</v>
      </c>
      <c r="T293" s="1188"/>
      <c r="U293" s="1192"/>
      <c r="V293" s="1188"/>
      <c r="W293" s="1192">
        <v>1</v>
      </c>
      <c r="X293" s="1188"/>
      <c r="Y293" s="1192">
        <v>0</v>
      </c>
      <c r="Z293" s="1188"/>
      <c r="AA293" s="1192">
        <v>1</v>
      </c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>
        <v>0</v>
      </c>
      <c r="AO293" s="1434"/>
      <c r="AP293" s="1954"/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1618</v>
      </c>
      <c r="B437" s="283">
        <f>SUM(CO11:CY411)</f>
        <v>8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B11" zoomScaleNormal="100" workbookViewId="0">
      <selection activeCell="D31" sqref="D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 ()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301</v>
      </c>
      <c r="D12" s="834">
        <f>SUM(F12+H12+J12+L12+N12+P12+R12+T12+V12+X12+Z12+AB12+AD12+AF12+AH12+AJ12+AL12)</f>
        <v>76</v>
      </c>
      <c r="E12" s="2152">
        <f>SUM(G12+I12+K12+M12+O12+Q12+S12+U12+W12+Y12+AA12+AC12+AE12+AG12+AI12+AK12+AM12)</f>
        <v>225</v>
      </c>
      <c r="F12" s="2266">
        <v>0</v>
      </c>
      <c r="G12" s="2336">
        <v>0</v>
      </c>
      <c r="H12" s="2266">
        <v>10</v>
      </c>
      <c r="I12" s="2336">
        <v>3</v>
      </c>
      <c r="J12" s="2266">
        <v>9</v>
      </c>
      <c r="K12" s="2337">
        <v>6</v>
      </c>
      <c r="L12" s="2266">
        <v>7</v>
      </c>
      <c r="M12" s="2337">
        <v>15</v>
      </c>
      <c r="N12" s="2266">
        <v>4</v>
      </c>
      <c r="O12" s="2337">
        <v>9</v>
      </c>
      <c r="P12" s="2266">
        <v>8</v>
      </c>
      <c r="Q12" s="2337">
        <v>17</v>
      </c>
      <c r="R12" s="2266">
        <v>5</v>
      </c>
      <c r="S12" s="2337">
        <v>11</v>
      </c>
      <c r="T12" s="2266">
        <v>4</v>
      </c>
      <c r="U12" s="2337">
        <v>23</v>
      </c>
      <c r="V12" s="2266">
        <v>5</v>
      </c>
      <c r="W12" s="2337">
        <v>14</v>
      </c>
      <c r="X12" s="2266">
        <v>4</v>
      </c>
      <c r="Y12" s="2337">
        <v>14</v>
      </c>
      <c r="Z12" s="2266">
        <v>2</v>
      </c>
      <c r="AA12" s="2337">
        <v>13</v>
      </c>
      <c r="AB12" s="2266">
        <v>4</v>
      </c>
      <c r="AC12" s="2337">
        <v>30</v>
      </c>
      <c r="AD12" s="2266">
        <v>3</v>
      </c>
      <c r="AE12" s="2337">
        <v>29</v>
      </c>
      <c r="AF12" s="2266">
        <v>1</v>
      </c>
      <c r="AG12" s="2337">
        <v>19</v>
      </c>
      <c r="AH12" s="2266">
        <v>4</v>
      </c>
      <c r="AI12" s="2337">
        <v>10</v>
      </c>
      <c r="AJ12" s="2266">
        <v>3</v>
      </c>
      <c r="AK12" s="2337">
        <v>4</v>
      </c>
      <c r="AL12" s="2276">
        <v>3</v>
      </c>
      <c r="AM12" s="1940">
        <v>8</v>
      </c>
      <c r="AN12" s="2338">
        <v>301</v>
      </c>
      <c r="AO12" s="835">
        <v>0</v>
      </c>
      <c r="AP12" s="1433">
        <v>1</v>
      </c>
      <c r="AQ12" s="2329">
        <v>11</v>
      </c>
      <c r="AR12" s="2339">
        <v>8</v>
      </c>
      <c r="AS12" s="2336">
        <v>17</v>
      </c>
      <c r="AT12" s="2266">
        <v>0</v>
      </c>
      <c r="AU12" s="2337">
        <v>0</v>
      </c>
      <c r="AV12" s="2336">
        <v>6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379</v>
      </c>
      <c r="D13" s="2340">
        <f t="shared" ref="D13:E26" si="11">SUM(F13+H13+J13+L13+N13+P13+R13+T13+V13+X13+Z13+AB13+AD13+AF13+AH13+AJ13+AL13)</f>
        <v>86</v>
      </c>
      <c r="E13" s="1171">
        <f t="shared" si="11"/>
        <v>293</v>
      </c>
      <c r="F13" s="1172">
        <v>0</v>
      </c>
      <c r="G13" s="1173">
        <v>1</v>
      </c>
      <c r="H13" s="1172">
        <v>7</v>
      </c>
      <c r="I13" s="1173">
        <v>9</v>
      </c>
      <c r="J13" s="1172">
        <v>19</v>
      </c>
      <c r="K13" s="886">
        <v>30</v>
      </c>
      <c r="L13" s="1172">
        <v>8</v>
      </c>
      <c r="M13" s="886">
        <v>29</v>
      </c>
      <c r="N13" s="1172">
        <v>4</v>
      </c>
      <c r="O13" s="886">
        <v>13</v>
      </c>
      <c r="P13" s="1172">
        <v>6</v>
      </c>
      <c r="Q13" s="886">
        <v>26</v>
      </c>
      <c r="R13" s="1172">
        <v>8</v>
      </c>
      <c r="S13" s="886">
        <v>23</v>
      </c>
      <c r="T13" s="1172">
        <v>7</v>
      </c>
      <c r="U13" s="886">
        <v>20</v>
      </c>
      <c r="V13" s="1172">
        <v>4</v>
      </c>
      <c r="W13" s="886">
        <v>13</v>
      </c>
      <c r="X13" s="1172">
        <v>2</v>
      </c>
      <c r="Y13" s="886">
        <v>12</v>
      </c>
      <c r="Z13" s="1172">
        <v>2</v>
      </c>
      <c r="AA13" s="886">
        <v>12</v>
      </c>
      <c r="AB13" s="1172">
        <v>3</v>
      </c>
      <c r="AC13" s="886">
        <v>26</v>
      </c>
      <c r="AD13" s="1172">
        <v>5</v>
      </c>
      <c r="AE13" s="886">
        <v>31</v>
      </c>
      <c r="AF13" s="1172">
        <v>3</v>
      </c>
      <c r="AG13" s="886">
        <v>21</v>
      </c>
      <c r="AH13" s="1172">
        <v>5</v>
      </c>
      <c r="AI13" s="886">
        <v>17</v>
      </c>
      <c r="AJ13" s="1172">
        <v>3</v>
      </c>
      <c r="AK13" s="886">
        <v>5</v>
      </c>
      <c r="AL13" s="1175">
        <v>0</v>
      </c>
      <c r="AM13" s="1929">
        <v>5</v>
      </c>
      <c r="AN13" s="2341">
        <v>379</v>
      </c>
      <c r="AO13" s="2001">
        <v>0</v>
      </c>
      <c r="AP13" s="1100">
        <v>5</v>
      </c>
      <c r="AQ13" s="2331">
        <v>12</v>
      </c>
      <c r="AR13" s="2342">
        <v>14</v>
      </c>
      <c r="AS13" s="1173">
        <v>3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7</v>
      </c>
      <c r="D16" s="2340">
        <f t="shared" si="11"/>
        <v>5</v>
      </c>
      <c r="E16" s="1171">
        <f t="shared" si="11"/>
        <v>2</v>
      </c>
      <c r="F16" s="1172">
        <v>0</v>
      </c>
      <c r="G16" s="1173">
        <v>0</v>
      </c>
      <c r="H16" s="1172">
        <v>0</v>
      </c>
      <c r="I16" s="1173">
        <v>0</v>
      </c>
      <c r="J16" s="1172">
        <v>0</v>
      </c>
      <c r="K16" s="886">
        <v>0</v>
      </c>
      <c r="L16" s="1172">
        <v>1</v>
      </c>
      <c r="M16" s="886">
        <v>0</v>
      </c>
      <c r="N16" s="1172">
        <v>1</v>
      </c>
      <c r="O16" s="886">
        <v>0</v>
      </c>
      <c r="P16" s="1172">
        <v>0</v>
      </c>
      <c r="Q16" s="886">
        <v>0</v>
      </c>
      <c r="R16" s="1172">
        <v>2</v>
      </c>
      <c r="S16" s="886">
        <v>0</v>
      </c>
      <c r="T16" s="1172">
        <v>0</v>
      </c>
      <c r="U16" s="886">
        <v>0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0</v>
      </c>
      <c r="AB16" s="1172">
        <v>1</v>
      </c>
      <c r="AC16" s="886">
        <v>0</v>
      </c>
      <c r="AD16" s="1172">
        <v>0</v>
      </c>
      <c r="AE16" s="886">
        <v>1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1</v>
      </c>
      <c r="AN16" s="2341">
        <v>7</v>
      </c>
      <c r="AO16" s="2001">
        <v>0</v>
      </c>
      <c r="AP16" s="1100">
        <v>0</v>
      </c>
      <c r="AQ16" s="2331">
        <v>0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67</v>
      </c>
      <c r="D18" s="2343">
        <f t="shared" si="11"/>
        <v>21</v>
      </c>
      <c r="E18" s="2154">
        <f t="shared" si="11"/>
        <v>46</v>
      </c>
      <c r="F18" s="1179">
        <v>0</v>
      </c>
      <c r="G18" s="1180">
        <v>0</v>
      </c>
      <c r="H18" s="1179">
        <v>0</v>
      </c>
      <c r="I18" s="1180">
        <v>0</v>
      </c>
      <c r="J18" s="1179">
        <v>3</v>
      </c>
      <c r="K18" s="1183">
        <v>1</v>
      </c>
      <c r="L18" s="1179">
        <v>2</v>
      </c>
      <c r="M18" s="1183">
        <v>2</v>
      </c>
      <c r="N18" s="1179">
        <v>2</v>
      </c>
      <c r="O18" s="1183">
        <v>7</v>
      </c>
      <c r="P18" s="1179">
        <v>1</v>
      </c>
      <c r="Q18" s="1183">
        <v>4</v>
      </c>
      <c r="R18" s="1179">
        <v>2</v>
      </c>
      <c r="S18" s="1183">
        <v>1</v>
      </c>
      <c r="T18" s="1179">
        <v>3</v>
      </c>
      <c r="U18" s="1183">
        <v>4</v>
      </c>
      <c r="V18" s="1179">
        <v>2</v>
      </c>
      <c r="W18" s="1183">
        <v>1</v>
      </c>
      <c r="X18" s="1179">
        <v>0</v>
      </c>
      <c r="Y18" s="1183">
        <v>0</v>
      </c>
      <c r="Z18" s="1179">
        <v>0</v>
      </c>
      <c r="AA18" s="1183">
        <v>1</v>
      </c>
      <c r="AB18" s="1179">
        <v>0</v>
      </c>
      <c r="AC18" s="1183">
        <v>0</v>
      </c>
      <c r="AD18" s="1179">
        <v>0</v>
      </c>
      <c r="AE18" s="1183">
        <v>3</v>
      </c>
      <c r="AF18" s="1179">
        <v>0</v>
      </c>
      <c r="AG18" s="1183">
        <v>6</v>
      </c>
      <c r="AH18" s="1179">
        <v>0</v>
      </c>
      <c r="AI18" s="1183">
        <v>2</v>
      </c>
      <c r="AJ18" s="1179">
        <v>2</v>
      </c>
      <c r="AK18" s="1183">
        <v>4</v>
      </c>
      <c r="AL18" s="1184">
        <v>4</v>
      </c>
      <c r="AM18" s="1185">
        <v>10</v>
      </c>
      <c r="AN18" s="716">
        <v>67</v>
      </c>
      <c r="AO18" s="1228">
        <v>0</v>
      </c>
      <c r="AP18" s="717">
        <v>0</v>
      </c>
      <c r="AQ18" s="1311">
        <v>0</v>
      </c>
      <c r="AR18" s="718">
        <v>1</v>
      </c>
      <c r="AS18" s="1180">
        <v>13</v>
      </c>
      <c r="AT18" s="1179">
        <v>0</v>
      </c>
      <c r="AU18" s="1183">
        <v>0</v>
      </c>
      <c r="AV18" s="1180">
        <v>1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754</v>
      </c>
      <c r="D22" s="2156">
        <f t="shared" si="11"/>
        <v>188</v>
      </c>
      <c r="E22" s="2157">
        <f>SUM(G22+I22+K22+M22+O22+Q22+S22+U22+W22+Y22+AA22+AC22+AE22+AG22+AI22+AK22+AM22)</f>
        <v>566</v>
      </c>
      <c r="F22" s="1988">
        <f>SUM(F12:F21)</f>
        <v>0</v>
      </c>
      <c r="G22" s="2147">
        <f t="shared" ref="G22:AS22" si="22">SUM(G12:G21)</f>
        <v>1</v>
      </c>
      <c r="H22" s="1988">
        <f t="shared" si="22"/>
        <v>17</v>
      </c>
      <c r="I22" s="2147">
        <f t="shared" si="22"/>
        <v>12</v>
      </c>
      <c r="J22" s="1988">
        <f t="shared" si="22"/>
        <v>31</v>
      </c>
      <c r="K22" s="2133">
        <f t="shared" si="22"/>
        <v>37</v>
      </c>
      <c r="L22" s="1988">
        <f t="shared" si="22"/>
        <v>18</v>
      </c>
      <c r="M22" s="2133">
        <f t="shared" si="22"/>
        <v>46</v>
      </c>
      <c r="N22" s="1988">
        <f t="shared" si="22"/>
        <v>11</v>
      </c>
      <c r="O22" s="2133">
        <f t="shared" si="22"/>
        <v>29</v>
      </c>
      <c r="P22" s="1988">
        <f t="shared" si="22"/>
        <v>15</v>
      </c>
      <c r="Q22" s="2133">
        <f t="shared" si="22"/>
        <v>47</v>
      </c>
      <c r="R22" s="1988">
        <f t="shared" si="22"/>
        <v>17</v>
      </c>
      <c r="S22" s="2133">
        <f t="shared" si="22"/>
        <v>35</v>
      </c>
      <c r="T22" s="1988">
        <f t="shared" si="22"/>
        <v>14</v>
      </c>
      <c r="U22" s="2133">
        <f t="shared" si="22"/>
        <v>47</v>
      </c>
      <c r="V22" s="1988">
        <f t="shared" si="22"/>
        <v>11</v>
      </c>
      <c r="W22" s="2133">
        <f t="shared" si="22"/>
        <v>28</v>
      </c>
      <c r="X22" s="1988">
        <f t="shared" si="22"/>
        <v>6</v>
      </c>
      <c r="Y22" s="2133">
        <f t="shared" si="22"/>
        <v>26</v>
      </c>
      <c r="Z22" s="1988">
        <f t="shared" si="22"/>
        <v>4</v>
      </c>
      <c r="AA22" s="2133">
        <f t="shared" si="22"/>
        <v>26</v>
      </c>
      <c r="AB22" s="1988">
        <f t="shared" si="22"/>
        <v>8</v>
      </c>
      <c r="AC22" s="2133">
        <f t="shared" si="22"/>
        <v>56</v>
      </c>
      <c r="AD22" s="1988">
        <f t="shared" si="22"/>
        <v>8</v>
      </c>
      <c r="AE22" s="2133">
        <f t="shared" si="22"/>
        <v>64</v>
      </c>
      <c r="AF22" s="1988">
        <f t="shared" si="22"/>
        <v>4</v>
      </c>
      <c r="AG22" s="2133">
        <f t="shared" si="22"/>
        <v>46</v>
      </c>
      <c r="AH22" s="1988">
        <f t="shared" si="22"/>
        <v>9</v>
      </c>
      <c r="AI22" s="2133">
        <f t="shared" si="22"/>
        <v>29</v>
      </c>
      <c r="AJ22" s="1988">
        <f t="shared" si="22"/>
        <v>8</v>
      </c>
      <c r="AK22" s="2133">
        <f t="shared" si="22"/>
        <v>13</v>
      </c>
      <c r="AL22" s="2068">
        <f t="shared" si="22"/>
        <v>7</v>
      </c>
      <c r="AM22" s="2317">
        <f t="shared" si="22"/>
        <v>24</v>
      </c>
      <c r="AN22" s="2344">
        <f t="shared" si="22"/>
        <v>754</v>
      </c>
      <c r="AO22" s="2345">
        <f t="shared" si="22"/>
        <v>0</v>
      </c>
      <c r="AP22" s="2346">
        <f>SUM(AP12:AP21)</f>
        <v>6</v>
      </c>
      <c r="AQ22" s="2347">
        <f t="shared" si="22"/>
        <v>23</v>
      </c>
      <c r="AR22" s="2348">
        <f t="shared" si="22"/>
        <v>23</v>
      </c>
      <c r="AS22" s="2147">
        <f t="shared" si="22"/>
        <v>33</v>
      </c>
      <c r="AT22" s="1988">
        <f>SUM(AT12:AT21)</f>
        <v>0</v>
      </c>
      <c r="AU22" s="2133">
        <f>SUM(AU12:AU21)</f>
        <v>0</v>
      </c>
      <c r="AV22" s="2147">
        <f>SUM(AV12:AV21)</f>
        <v>7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22</v>
      </c>
      <c r="D23" s="2350">
        <f t="shared" si="11"/>
        <v>4</v>
      </c>
      <c r="E23" s="2157">
        <f t="shared" si="11"/>
        <v>18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1</v>
      </c>
      <c r="N23" s="2036">
        <v>1</v>
      </c>
      <c r="O23" s="2173">
        <v>1</v>
      </c>
      <c r="P23" s="2036">
        <v>0</v>
      </c>
      <c r="Q23" s="2173">
        <v>2</v>
      </c>
      <c r="R23" s="2036">
        <v>0</v>
      </c>
      <c r="S23" s="2173">
        <v>5</v>
      </c>
      <c r="T23" s="2036">
        <v>1</v>
      </c>
      <c r="U23" s="2173">
        <v>2</v>
      </c>
      <c r="V23" s="2036">
        <v>1</v>
      </c>
      <c r="W23" s="2173">
        <v>0</v>
      </c>
      <c r="X23" s="2036">
        <v>0</v>
      </c>
      <c r="Y23" s="2173">
        <v>1</v>
      </c>
      <c r="Z23" s="2036">
        <v>0</v>
      </c>
      <c r="AA23" s="2173">
        <v>1</v>
      </c>
      <c r="AB23" s="2036">
        <v>0</v>
      </c>
      <c r="AC23" s="2173">
        <v>3</v>
      </c>
      <c r="AD23" s="2036">
        <v>1</v>
      </c>
      <c r="AE23" s="2173">
        <v>1</v>
      </c>
      <c r="AF23" s="2036">
        <v>0</v>
      </c>
      <c r="AG23" s="2173">
        <v>0</v>
      </c>
      <c r="AH23" s="2036">
        <v>0</v>
      </c>
      <c r="AI23" s="2173">
        <v>1</v>
      </c>
      <c r="AJ23" s="2036">
        <v>0</v>
      </c>
      <c r="AK23" s="2173">
        <v>0</v>
      </c>
      <c r="AL23" s="2352">
        <v>0</v>
      </c>
      <c r="AM23" s="2037">
        <v>0</v>
      </c>
      <c r="AN23" s="2353">
        <v>22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2</v>
      </c>
      <c r="C30" s="2336">
        <v>1</v>
      </c>
      <c r="D30" s="2374">
        <v>1</v>
      </c>
      <c r="E30" s="2375">
        <f>SUM(F30+G30)</f>
        <v>6</v>
      </c>
      <c r="F30" s="833">
        <f>SUM(H30+J30+L30+N30+P30+R30+T30+V30+X30+Z30+AB30+AD30+AF30+AH30+AJ30+AL30+AN30)</f>
        <v>2</v>
      </c>
      <c r="G30" s="2141">
        <f>SUM(I30+K30+M30+O30+Q30+S30+U30+W30+Y30+AA30+AC30+AE30+AG30+AI30+AK30+AM30+AO30)</f>
        <v>4</v>
      </c>
      <c r="H30" s="2266"/>
      <c r="I30" s="2336"/>
      <c r="J30" s="2266"/>
      <c r="K30" s="2337">
        <v>1</v>
      </c>
      <c r="L30" s="2266">
        <v>1</v>
      </c>
      <c r="M30" s="2337"/>
      <c r="N30" s="2266"/>
      <c r="O30" s="2337">
        <v>1</v>
      </c>
      <c r="P30" s="2266"/>
      <c r="Q30" s="2336"/>
      <c r="R30" s="2266"/>
      <c r="S30" s="2336"/>
      <c r="T30" s="2276"/>
      <c r="U30" s="2337"/>
      <c r="V30" s="2266"/>
      <c r="W30" s="2337">
        <v>1</v>
      </c>
      <c r="X30" s="2266">
        <v>1</v>
      </c>
      <c r="Y30" s="2337"/>
      <c r="Z30" s="2266"/>
      <c r="AA30" s="2336"/>
      <c r="AB30" s="2266"/>
      <c r="AC30" s="2336">
        <v>1</v>
      </c>
      <c r="AD30" s="2266"/>
      <c r="AE30" s="2337">
        <v>0</v>
      </c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>
        <v>0</v>
      </c>
      <c r="AQ30" s="835">
        <v>0</v>
      </c>
      <c r="AR30" s="835">
        <v>0</v>
      </c>
      <c r="AS30" s="835">
        <v>1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2</v>
      </c>
      <c r="C32" s="2147">
        <f t="shared" si="24"/>
        <v>1</v>
      </c>
      <c r="D32" s="2045">
        <f t="shared" si="24"/>
        <v>1</v>
      </c>
      <c r="E32" s="2121">
        <f t="shared" si="24"/>
        <v>6</v>
      </c>
      <c r="F32" s="2121">
        <f t="shared" si="24"/>
        <v>2</v>
      </c>
      <c r="G32" s="2121">
        <f t="shared" si="24"/>
        <v>4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1</v>
      </c>
      <c r="L32" s="1988">
        <f t="shared" si="25"/>
        <v>1</v>
      </c>
      <c r="M32" s="2121">
        <f t="shared" si="25"/>
        <v>0</v>
      </c>
      <c r="N32" s="1988">
        <f t="shared" si="25"/>
        <v>0</v>
      </c>
      <c r="O32" s="2121">
        <f t="shared" si="25"/>
        <v>1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1</v>
      </c>
      <c r="X32" s="1988">
        <f t="shared" si="25"/>
        <v>1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1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1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792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 ()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 ()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 ()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 x14ac:dyDescent="0.25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 ()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93" zoomScaleNormal="100" workbookViewId="0">
      <selection activeCell="C110" sqref="C110:C11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 ()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>
        <v>81</v>
      </c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/>
      <c r="D111" s="3318"/>
    </row>
    <row r="112" spans="1:93" x14ac:dyDescent="0.25">
      <c r="A112" s="7770"/>
      <c r="B112" s="3120" t="s">
        <v>2154</v>
      </c>
      <c r="C112" s="1125">
        <v>14</v>
      </c>
      <c r="D112" s="3318"/>
    </row>
    <row r="113" spans="1:111" ht="21" x14ac:dyDescent="0.25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95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 ()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 ()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 ()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N6" zoomScaleNormal="100" workbookViewId="0">
      <selection activeCell="S31" sqref="S3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 ()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16</v>
      </c>
      <c r="D30" s="3956">
        <v>16</v>
      </c>
      <c r="E30" s="3956"/>
      <c r="F30" s="3956"/>
      <c r="G30" s="3956"/>
      <c r="H30" s="3957"/>
      <c r="I30" s="3957"/>
      <c r="J30" s="3956"/>
      <c r="K30" s="3956">
        <v>3</v>
      </c>
      <c r="L30" s="3956">
        <v>13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>IF(AND($C30&gt;0,R30="")," * No olvide digitar la variable "&amp;R$9&amp;". Digite Cero si no tiene.",IF(R30&gt;$C30," * La variable "&amp;R$9&amp;" no puede ser mayor al Total.",""))</f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>IF(AND($C30&gt;0,R30=""),1,IF(R30&gt;$C30,1,0))</f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>
        <v>0</v>
      </c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>IF(AND($C31&gt;0,R31="")," * No olvide digitar la variable "&amp;R$9&amp;". Digite Cero si no tiene.",IF(R31&gt;$C31," * La variable "&amp;R$9&amp;" no puede ser mayor al Total.",""))</f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>IF(AND($C31&gt;0,R31=""),1,IF(R31&gt;$C31,1,0))</f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16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 ()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 ()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 ()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 ()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 ()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abSelected="1" topLeftCell="A108" zoomScaleNormal="100" workbookViewId="0">
      <selection activeCell="C123" sqref="C123:AA125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 ()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177</v>
      </c>
      <c r="C123" s="4849">
        <v>3</v>
      </c>
      <c r="D123" s="4850">
        <v>8</v>
      </c>
      <c r="E123" s="4850">
        <v>3</v>
      </c>
      <c r="F123" s="4850">
        <v>24</v>
      </c>
      <c r="G123" s="4850">
        <v>13</v>
      </c>
      <c r="H123" s="4850">
        <v>17</v>
      </c>
      <c r="I123" s="4850">
        <v>21</v>
      </c>
      <c r="J123" s="4850">
        <v>17</v>
      </c>
      <c r="K123" s="4850">
        <v>9</v>
      </c>
      <c r="L123" s="4850">
        <v>8</v>
      </c>
      <c r="M123" s="4850">
        <v>5</v>
      </c>
      <c r="N123" s="4850">
        <v>9</v>
      </c>
      <c r="O123" s="4850">
        <v>15</v>
      </c>
      <c r="P123" s="4850">
        <v>9</v>
      </c>
      <c r="Q123" s="4850">
        <v>8</v>
      </c>
      <c r="R123" s="4850">
        <v>6</v>
      </c>
      <c r="S123" s="4851">
        <v>2</v>
      </c>
      <c r="T123" s="4852">
        <v>62</v>
      </c>
      <c r="U123" s="4853">
        <v>115</v>
      </c>
      <c r="V123" s="4854">
        <v>0</v>
      </c>
      <c r="W123" s="4855">
        <v>2</v>
      </c>
      <c r="X123" s="4856">
        <v>6</v>
      </c>
      <c r="Y123" s="4855">
        <v>9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2</v>
      </c>
      <c r="C125" s="486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1</v>
      </c>
      <c r="P125" s="162">
        <v>1</v>
      </c>
      <c r="Q125" s="162">
        <v>0</v>
      </c>
      <c r="R125" s="162">
        <v>0</v>
      </c>
      <c r="S125" s="4863">
        <v>0</v>
      </c>
      <c r="T125" s="163">
        <v>1</v>
      </c>
      <c r="U125" s="4864">
        <v>1</v>
      </c>
      <c r="V125" s="826">
        <v>0</v>
      </c>
      <c r="W125" s="4865">
        <v>0</v>
      </c>
      <c r="X125" s="4866">
        <v>0</v>
      </c>
      <c r="Y125" s="4865">
        <v>0</v>
      </c>
      <c r="Z125" s="4867">
        <v>2</v>
      </c>
      <c r="AA125" s="486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179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 ()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 ()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3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8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11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Simón André Tobar Vergara</cp:lastModifiedBy>
  <cp:revision/>
  <dcterms:created xsi:type="dcterms:W3CDTF">2023-04-14T14:34:58Z</dcterms:created>
  <dcterms:modified xsi:type="dcterms:W3CDTF">2026-07-03T19:43:24Z</dcterms:modified>
  <cp:category/>
  <cp:contentStatus/>
</cp:coreProperties>
</file>