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8EF6D205-C078-4B78-AF09-E363FBF58F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9" i="1" l="1"/>
  <c r="Y29" i="1"/>
  <c r="Y30" i="1"/>
  <c r="Y31" i="1"/>
  <c r="Y32" i="1"/>
  <c r="Y33" i="1"/>
  <c r="Y34" i="1"/>
  <c r="Y35" i="1"/>
  <c r="Y36" i="1"/>
  <c r="Y28" i="1"/>
  <c r="O30" i="1"/>
  <c r="O31" i="1"/>
  <c r="O32" i="1"/>
  <c r="O33" i="1"/>
  <c r="O34" i="1"/>
  <c r="O35" i="1"/>
  <c r="O36" i="1"/>
  <c r="O37" i="1"/>
  <c r="O29" i="1"/>
  <c r="M30" i="1"/>
  <c r="M31" i="1"/>
  <c r="M32" i="1"/>
  <c r="M33" i="1"/>
  <c r="M34" i="1"/>
  <c r="M35" i="1"/>
  <c r="M36" i="1"/>
  <c r="M37" i="1"/>
  <c r="M29" i="1"/>
  <c r="N37" i="1"/>
  <c r="N36" i="1"/>
  <c r="N35" i="1"/>
  <c r="N34" i="1"/>
  <c r="N33" i="1"/>
  <c r="N32" i="1"/>
  <c r="N31" i="1"/>
  <c r="N30" i="1"/>
  <c r="N29" i="1"/>
  <c r="N40" i="1" s="1"/>
  <c r="H19" i="1"/>
  <c r="G19" i="1"/>
  <c r="F19" i="1"/>
  <c r="H15" i="1"/>
  <c r="G15" i="1"/>
  <c r="F15" i="1"/>
  <c r="L15" i="1" l="1"/>
  <c r="K14" i="1"/>
  <c r="L21" i="1"/>
  <c r="K19" i="1"/>
  <c r="L22" i="1" l="1"/>
  <c r="V29" i="1"/>
  <c r="V30" i="1"/>
  <c r="V31" i="1"/>
  <c r="V32" i="1"/>
  <c r="V33" i="1"/>
  <c r="V34" i="1"/>
  <c r="V35" i="1"/>
  <c r="V36" i="1"/>
  <c r="V28" i="1"/>
  <c r="T29" i="1"/>
  <c r="W29" i="1" s="1"/>
  <c r="T30" i="1"/>
  <c r="W30" i="1" s="1"/>
  <c r="T31" i="1"/>
  <c r="W31" i="1" s="1"/>
  <c r="T32" i="1"/>
  <c r="W32" i="1" s="1"/>
  <c r="T33" i="1"/>
  <c r="W33" i="1" s="1"/>
  <c r="T34" i="1"/>
  <c r="W34" i="1" s="1"/>
  <c r="T35" i="1"/>
  <c r="W35" i="1" s="1"/>
  <c r="T36" i="1"/>
  <c r="W36" i="1" s="1"/>
  <c r="T28" i="1"/>
  <c r="W28" i="1" s="1"/>
  <c r="O21" i="1"/>
  <c r="O22" i="1" s="1"/>
  <c r="N41" i="1"/>
  <c r="N43" i="1" s="1"/>
  <c r="L16" i="1"/>
  <c r="O15" i="1"/>
  <c r="O16" i="1" s="1"/>
</calcChain>
</file>

<file path=xl/sharedStrings.xml><?xml version="1.0" encoding="utf-8"?>
<sst xmlns="http://schemas.openxmlformats.org/spreadsheetml/2006/main" count="33" uniqueCount="26">
  <si>
    <t>Y</t>
  </si>
  <si>
    <t>X</t>
  </si>
  <si>
    <t>x</t>
  </si>
  <si>
    <t>E(X)</t>
  </si>
  <si>
    <t>f(x)</t>
  </si>
  <si>
    <t>E(X^2)</t>
  </si>
  <si>
    <t>VAR(X)</t>
  </si>
  <si>
    <t>(E(X))^2</t>
  </si>
  <si>
    <t>SD(X)</t>
  </si>
  <si>
    <t>y</t>
  </si>
  <si>
    <t>f(y)</t>
  </si>
  <si>
    <t>E(Y)</t>
  </si>
  <si>
    <t>E(Y^2)</t>
  </si>
  <si>
    <t>Var(Y)</t>
  </si>
  <si>
    <t>E(Y)^2</t>
  </si>
  <si>
    <t>SD(Y)</t>
  </si>
  <si>
    <t>COV(XY)</t>
  </si>
  <si>
    <t>E(XY)</t>
  </si>
  <si>
    <t>E(X)E(Y)</t>
  </si>
  <si>
    <t>X-E(X)</t>
  </si>
  <si>
    <t>Y - E(Y)</t>
  </si>
  <si>
    <t>(X-E(X))*(Y-E(Y))</t>
  </si>
  <si>
    <t>f(x, y)</t>
  </si>
  <si>
    <t>XY</t>
  </si>
  <si>
    <t>COV(X, Y)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</si>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</sst>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Y43"/>
  <sheetViews>
    <sheetView tabSelected="1" topLeftCell="B15" workbookViewId="0">
      <selection activeCell="S27" sqref="S27:Y39"/>
    </sheetView>
  </sheetViews>
  <sheetFormatPr defaultRowHeight="15"/>
  <cols>
    <col min="11" max="11" width="15.28515625" bestFit="1" customWidth="1"/>
    <col min="23" max="24" width="15.28515625" bestFit="1" customWidth="1"/>
  </cols>
  <sheetData>
    <row r="6" spans="5:15">
      <c r="G6" s="1" t="s">
        <v>0</v>
      </c>
      <c r="H6" s="1"/>
      <c r="I6" s="1"/>
    </row>
    <row r="7" spans="5:15">
      <c r="G7" s="3">
        <v>10</v>
      </c>
      <c r="H7" s="3">
        <v>20</v>
      </c>
      <c r="I7" s="3">
        <v>30</v>
      </c>
    </row>
    <row r="8" spans="5:15">
      <c r="E8" s="2" t="s">
        <v>1</v>
      </c>
      <c r="F8" s="3">
        <v>1</v>
      </c>
      <c r="G8">
        <v>0.1</v>
      </c>
      <c r="H8">
        <v>0.1</v>
      </c>
      <c r="I8">
        <v>0.2</v>
      </c>
    </row>
    <row r="9" spans="5:15">
      <c r="E9" s="2"/>
      <c r="F9" s="3">
        <v>2</v>
      </c>
      <c r="G9">
        <v>0.1</v>
      </c>
      <c r="H9">
        <v>0.1</v>
      </c>
      <c r="I9">
        <v>0.1</v>
      </c>
    </row>
    <row r="10" spans="5:15">
      <c r="E10" s="2"/>
      <c r="F10" s="3">
        <v>3</v>
      </c>
      <c r="G10">
        <v>0.1</v>
      </c>
      <c r="H10">
        <v>0.05</v>
      </c>
      <c r="I10">
        <v>0.15</v>
      </c>
    </row>
    <row r="14" spans="5:15">
      <c r="E14" s="4" t="s">
        <v>2</v>
      </c>
      <c r="F14" s="4">
        <v>1</v>
      </c>
      <c r="G14" s="4">
        <v>2</v>
      </c>
      <c r="H14" s="4">
        <v>3</v>
      </c>
      <c r="J14" t="s">
        <v>3</v>
      </c>
      <c r="K14">
        <f>(F14*F15)+(G14*G15) + (H14*H15)</f>
        <v>1.9000000000000001</v>
      </c>
    </row>
    <row r="15" spans="5:15">
      <c r="E15" s="4" t="s">
        <v>4</v>
      </c>
      <c r="F15" s="4">
        <f>SUM(G8:I8)</f>
        <v>0.4</v>
      </c>
      <c r="G15" s="4">
        <f>SUM(G9:I9)</f>
        <v>0.30000000000000004</v>
      </c>
      <c r="H15" s="4">
        <f>SUM(G10:I10)</f>
        <v>0.30000000000000004</v>
      </c>
      <c r="K15" t="s">
        <v>5</v>
      </c>
      <c r="L15">
        <f>(F14^2 * F15) + (G14^2*G15) + (H14^2*H15)</f>
        <v>4.3000000000000007</v>
      </c>
      <c r="N15" t="s">
        <v>6</v>
      </c>
      <c r="O15">
        <f>L15-L16</f>
        <v>0.69000000000000039</v>
      </c>
    </row>
    <row r="16" spans="5:15">
      <c r="K16" t="s">
        <v>7</v>
      </c>
      <c r="L16">
        <f>K14^2</f>
        <v>3.6100000000000003</v>
      </c>
      <c r="N16" t="s">
        <v>8</v>
      </c>
      <c r="O16">
        <f>SQRT(O15)</f>
        <v>0.83066238629180777</v>
      </c>
    </row>
    <row r="18" spans="5:25">
      <c r="E18" s="4" t="s">
        <v>9</v>
      </c>
      <c r="F18" s="4">
        <v>10</v>
      </c>
      <c r="G18" s="4">
        <v>20</v>
      </c>
      <c r="H18" s="4">
        <v>30</v>
      </c>
    </row>
    <row r="19" spans="5:25">
      <c r="E19" s="4" t="s">
        <v>10</v>
      </c>
      <c r="F19" s="4">
        <f>SUM(G8:G10)</f>
        <v>0.30000000000000004</v>
      </c>
      <c r="G19" s="4">
        <f>SUM(H8:H10)</f>
        <v>0.25</v>
      </c>
      <c r="H19" s="4">
        <f>SUM(I8:I10)</f>
        <v>0.45000000000000007</v>
      </c>
      <c r="J19" t="s">
        <v>11</v>
      </c>
      <c r="K19">
        <f>(F18*F19) + (G18*G19) + (H18*H19)</f>
        <v>21.5</v>
      </c>
    </row>
    <row r="21" spans="5:25">
      <c r="K21" t="s">
        <v>12</v>
      </c>
      <c r="L21">
        <f>(F18^2*F19) + (G18^2*G19) + (H18^2*H19)</f>
        <v>535</v>
      </c>
      <c r="N21" t="s">
        <v>13</v>
      </c>
      <c r="O21">
        <f>L21-L22</f>
        <v>72.75</v>
      </c>
    </row>
    <row r="22" spans="5:25">
      <c r="K22" t="s">
        <v>14</v>
      </c>
      <c r="L22">
        <f>K19^2</f>
        <v>462.25</v>
      </c>
      <c r="N22" t="s">
        <v>15</v>
      </c>
      <c r="O22">
        <f>SQRT(O21)</f>
        <v>8.5293610546159897</v>
      </c>
    </row>
    <row r="26" spans="5:25">
      <c r="K26" s="5" t="s">
        <v>16</v>
      </c>
      <c r="L26" s="6" t="s">
        <v>17</v>
      </c>
      <c r="M26" s="6" t="s">
        <v>18</v>
      </c>
      <c r="N26" s="6"/>
      <c r="O26" s="7"/>
    </row>
    <row r="27" spans="5:25">
      <c r="K27" s="8"/>
      <c r="L27" s="9"/>
      <c r="M27" s="9"/>
      <c r="N27" s="9"/>
      <c r="O27" s="10"/>
      <c r="S27" s="5" t="s">
        <v>1</v>
      </c>
      <c r="T27" s="6" t="s">
        <v>19</v>
      </c>
      <c r="U27" s="6" t="s">
        <v>0</v>
      </c>
      <c r="V27" s="6" t="s">
        <v>20</v>
      </c>
      <c r="W27" s="6" t="s">
        <v>21</v>
      </c>
      <c r="X27" s="6" t="s">
        <v>22</v>
      </c>
      <c r="Y27" s="7"/>
    </row>
    <row r="28" spans="5:25">
      <c r="K28" s="8" t="s">
        <v>1</v>
      </c>
      <c r="L28" s="9" t="s">
        <v>0</v>
      </c>
      <c r="M28" s="9" t="s">
        <v>23</v>
      </c>
      <c r="N28" s="9" t="s">
        <v>22</v>
      </c>
      <c r="O28" s="10"/>
      <c r="S28" s="8">
        <v>1</v>
      </c>
      <c r="T28" s="9">
        <f>S28-$K$14</f>
        <v>-0.90000000000000013</v>
      </c>
      <c r="U28" s="9">
        <v>10</v>
      </c>
      <c r="V28" s="9">
        <f>U28-$K$19</f>
        <v>-11.5</v>
      </c>
      <c r="W28" s="9">
        <f>T28*V28</f>
        <v>10.350000000000001</v>
      </c>
      <c r="X28" s="9">
        <v>0.1</v>
      </c>
      <c r="Y28" s="10">
        <f>W28*X28</f>
        <v>1.0350000000000001</v>
      </c>
    </row>
    <row r="29" spans="5:25">
      <c r="K29" s="8">
        <v>1</v>
      </c>
      <c r="L29" s="9">
        <v>10</v>
      </c>
      <c r="M29" s="9">
        <f>K29*L29</f>
        <v>10</v>
      </c>
      <c r="N29" s="9">
        <f>G8</f>
        <v>0.1</v>
      </c>
      <c r="O29" s="10">
        <f>M29*N29</f>
        <v>1</v>
      </c>
      <c r="S29" s="8">
        <v>1</v>
      </c>
      <c r="T29" s="9">
        <f t="shared" ref="T29:T36" si="0">S29-$K$14</f>
        <v>-0.90000000000000013</v>
      </c>
      <c r="U29" s="9">
        <v>20</v>
      </c>
      <c r="V29" s="9">
        <f t="shared" ref="V29:V36" si="1">U29-$K$19</f>
        <v>-1.5</v>
      </c>
      <c r="W29" s="9">
        <f t="shared" ref="W29:W36" si="2">T29*V29</f>
        <v>1.35</v>
      </c>
      <c r="X29" s="9">
        <v>0.1</v>
      </c>
      <c r="Y29" s="10">
        <f t="shared" ref="Y29:Y36" si="3">W29*X29</f>
        <v>0.13500000000000001</v>
      </c>
    </row>
    <row r="30" spans="5:25">
      <c r="K30" s="8">
        <v>1</v>
      </c>
      <c r="L30" s="9">
        <v>20</v>
      </c>
      <c r="M30" s="9">
        <f t="shared" ref="M30:M37" si="4">K30*L30</f>
        <v>20</v>
      </c>
      <c r="N30" s="9">
        <f>H8</f>
        <v>0.1</v>
      </c>
      <c r="O30" s="10">
        <f t="shared" ref="O30:O37" si="5">M30*N30</f>
        <v>2</v>
      </c>
      <c r="S30" s="8">
        <v>1</v>
      </c>
      <c r="T30" s="9">
        <f t="shared" si="0"/>
        <v>-0.90000000000000013</v>
      </c>
      <c r="U30" s="9">
        <v>30</v>
      </c>
      <c r="V30" s="9">
        <f t="shared" si="1"/>
        <v>8.5</v>
      </c>
      <c r="W30" s="9">
        <f t="shared" si="2"/>
        <v>-7.6500000000000012</v>
      </c>
      <c r="X30" s="9">
        <v>0.2</v>
      </c>
      <c r="Y30" s="10">
        <f t="shared" si="3"/>
        <v>-1.5300000000000002</v>
      </c>
    </row>
    <row r="31" spans="5:25">
      <c r="K31" s="8">
        <v>1</v>
      </c>
      <c r="L31" s="9">
        <v>30</v>
      </c>
      <c r="M31" s="9">
        <f t="shared" si="4"/>
        <v>30</v>
      </c>
      <c r="N31" s="9">
        <f>I8</f>
        <v>0.2</v>
      </c>
      <c r="O31" s="10">
        <f t="shared" si="5"/>
        <v>6</v>
      </c>
      <c r="S31" s="8">
        <v>2</v>
      </c>
      <c r="T31" s="9">
        <f t="shared" si="0"/>
        <v>9.9999999999999867E-2</v>
      </c>
      <c r="U31" s="9">
        <v>10</v>
      </c>
      <c r="V31" s="9">
        <f t="shared" si="1"/>
        <v>-11.5</v>
      </c>
      <c r="W31" s="9">
        <f t="shared" si="2"/>
        <v>-1.1499999999999986</v>
      </c>
      <c r="X31" s="9">
        <v>0.1</v>
      </c>
      <c r="Y31" s="10">
        <f t="shared" si="3"/>
        <v>-0.11499999999999987</v>
      </c>
    </row>
    <row r="32" spans="5:25">
      <c r="K32" s="8">
        <v>2</v>
      </c>
      <c r="L32" s="9">
        <v>10</v>
      </c>
      <c r="M32" s="9">
        <f t="shared" si="4"/>
        <v>20</v>
      </c>
      <c r="N32" s="9">
        <f>G9</f>
        <v>0.1</v>
      </c>
      <c r="O32" s="10">
        <f t="shared" si="5"/>
        <v>2</v>
      </c>
      <c r="S32" s="8">
        <v>2</v>
      </c>
      <c r="T32" s="9">
        <f t="shared" si="0"/>
        <v>9.9999999999999867E-2</v>
      </c>
      <c r="U32" s="9">
        <v>20</v>
      </c>
      <c r="V32" s="9">
        <f t="shared" si="1"/>
        <v>-1.5</v>
      </c>
      <c r="W32" s="9">
        <f t="shared" si="2"/>
        <v>-0.1499999999999998</v>
      </c>
      <c r="X32" s="9">
        <v>0.1</v>
      </c>
      <c r="Y32" s="10">
        <f t="shared" si="3"/>
        <v>-1.499999999999998E-2</v>
      </c>
    </row>
    <row r="33" spans="11:25">
      <c r="K33" s="8">
        <v>2</v>
      </c>
      <c r="L33" s="9">
        <v>20</v>
      </c>
      <c r="M33" s="9">
        <f t="shared" si="4"/>
        <v>40</v>
      </c>
      <c r="N33" s="9">
        <f>H9</f>
        <v>0.1</v>
      </c>
      <c r="O33" s="10">
        <f t="shared" si="5"/>
        <v>4</v>
      </c>
      <c r="S33" s="8">
        <v>2</v>
      </c>
      <c r="T33" s="9">
        <f t="shared" si="0"/>
        <v>9.9999999999999867E-2</v>
      </c>
      <c r="U33" s="9">
        <v>30</v>
      </c>
      <c r="V33" s="9">
        <f t="shared" si="1"/>
        <v>8.5</v>
      </c>
      <c r="W33" s="9">
        <f t="shared" si="2"/>
        <v>0.84999999999999887</v>
      </c>
      <c r="X33" s="9">
        <v>0.1</v>
      </c>
      <c r="Y33" s="10">
        <f t="shared" si="3"/>
        <v>8.4999999999999895E-2</v>
      </c>
    </row>
    <row r="34" spans="11:25">
      <c r="K34" s="8">
        <v>2</v>
      </c>
      <c r="L34" s="9">
        <v>30</v>
      </c>
      <c r="M34" s="9">
        <f t="shared" si="4"/>
        <v>60</v>
      </c>
      <c r="N34" s="9">
        <f>I9</f>
        <v>0.1</v>
      </c>
      <c r="O34" s="10">
        <f t="shared" si="5"/>
        <v>6</v>
      </c>
      <c r="S34" s="8">
        <v>3</v>
      </c>
      <c r="T34" s="9">
        <f t="shared" si="0"/>
        <v>1.0999999999999999</v>
      </c>
      <c r="U34" s="9">
        <v>10</v>
      </c>
      <c r="V34" s="9">
        <f t="shared" si="1"/>
        <v>-11.5</v>
      </c>
      <c r="W34" s="9">
        <f t="shared" si="2"/>
        <v>-12.649999999999999</v>
      </c>
      <c r="X34" s="9">
        <v>0.1</v>
      </c>
      <c r="Y34" s="10">
        <f t="shared" si="3"/>
        <v>-1.2649999999999999</v>
      </c>
    </row>
    <row r="35" spans="11:25">
      <c r="K35" s="8">
        <v>3</v>
      </c>
      <c r="L35" s="9">
        <v>10</v>
      </c>
      <c r="M35" s="9">
        <f t="shared" si="4"/>
        <v>30</v>
      </c>
      <c r="N35" s="9">
        <f>G10</f>
        <v>0.1</v>
      </c>
      <c r="O35" s="10">
        <f t="shared" si="5"/>
        <v>3</v>
      </c>
      <c r="S35" s="8">
        <v>3</v>
      </c>
      <c r="T35" s="9">
        <f t="shared" si="0"/>
        <v>1.0999999999999999</v>
      </c>
      <c r="U35" s="9">
        <v>20</v>
      </c>
      <c r="V35" s="9">
        <f t="shared" si="1"/>
        <v>-1.5</v>
      </c>
      <c r="W35" s="9">
        <f t="shared" si="2"/>
        <v>-1.65</v>
      </c>
      <c r="X35" s="9">
        <v>0.05</v>
      </c>
      <c r="Y35" s="10">
        <f t="shared" si="3"/>
        <v>-8.2500000000000004E-2</v>
      </c>
    </row>
    <row r="36" spans="11:25">
      <c r="K36" s="8">
        <v>3</v>
      </c>
      <c r="L36" s="9">
        <v>20</v>
      </c>
      <c r="M36" s="9">
        <f t="shared" si="4"/>
        <v>60</v>
      </c>
      <c r="N36" s="9">
        <f>H10</f>
        <v>0.05</v>
      </c>
      <c r="O36" s="10">
        <f t="shared" si="5"/>
        <v>3</v>
      </c>
      <c r="S36" s="8">
        <v>3</v>
      </c>
      <c r="T36" s="9">
        <f t="shared" si="0"/>
        <v>1.0999999999999999</v>
      </c>
      <c r="U36" s="9">
        <v>30</v>
      </c>
      <c r="V36" s="9">
        <f t="shared" si="1"/>
        <v>8.5</v>
      </c>
      <c r="W36" s="9">
        <f t="shared" si="2"/>
        <v>9.35</v>
      </c>
      <c r="X36" s="9">
        <v>0.15</v>
      </c>
      <c r="Y36" s="10">
        <f t="shared" si="3"/>
        <v>1.4024999999999999</v>
      </c>
    </row>
    <row r="37" spans="11:25">
      <c r="K37" s="8">
        <v>3</v>
      </c>
      <c r="L37" s="9">
        <v>30</v>
      </c>
      <c r="M37" s="9">
        <f t="shared" si="4"/>
        <v>90</v>
      </c>
      <c r="N37" s="9">
        <f>I10</f>
        <v>0.15</v>
      </c>
      <c r="O37" s="10">
        <f t="shared" si="5"/>
        <v>13.5</v>
      </c>
      <c r="S37" s="8"/>
      <c r="T37" s="9"/>
      <c r="U37" s="9"/>
      <c r="V37" s="9"/>
      <c r="W37" s="9"/>
      <c r="X37" s="9"/>
      <c r="Y37" s="10"/>
    </row>
    <row r="38" spans="11:25">
      <c r="K38" s="8"/>
      <c r="L38" s="9"/>
      <c r="M38" s="9"/>
      <c r="N38" s="9"/>
      <c r="O38" s="10"/>
      <c r="S38" s="8"/>
      <c r="T38" s="9"/>
      <c r="U38" s="9"/>
      <c r="V38" s="9"/>
      <c r="W38" s="9"/>
      <c r="X38" s="9"/>
      <c r="Y38" s="10"/>
    </row>
    <row r="39" spans="11:25">
      <c r="K39" s="8"/>
      <c r="L39" s="9"/>
      <c r="M39" s="9"/>
      <c r="N39" s="9"/>
      <c r="O39" s="10"/>
      <c r="S39" s="11"/>
      <c r="T39" s="12"/>
      <c r="U39" s="12"/>
      <c r="V39" s="12"/>
      <c r="W39" s="12"/>
      <c r="X39" s="12" t="s">
        <v>24</v>
      </c>
      <c r="Y39" s="13">
        <f>SUM(Y28:Y36)</f>
        <v>-0.35000000000000009</v>
      </c>
    </row>
    <row r="40" spans="11:25">
      <c r="K40" s="8"/>
      <c r="L40" s="9"/>
      <c r="M40" s="9" t="s">
        <v>17</v>
      </c>
      <c r="N40" s="9">
        <f>SUM(O29:O37)</f>
        <v>40.5</v>
      </c>
      <c r="O40" s="10"/>
    </row>
    <row r="41" spans="11:25">
      <c r="K41" s="8"/>
      <c r="L41" s="9"/>
      <c r="M41" s="9" t="s">
        <v>18</v>
      </c>
      <c r="N41" s="9">
        <f>K14*K19</f>
        <v>40.85</v>
      </c>
      <c r="O41" s="10"/>
    </row>
    <row r="42" spans="11:25">
      <c r="K42" s="8"/>
      <c r="L42" s="9"/>
      <c r="M42" s="9"/>
      <c r="N42" s="9"/>
      <c r="O42" s="10"/>
    </row>
    <row r="43" spans="11:25">
      <c r="K43" s="11"/>
      <c r="L43" s="12"/>
      <c r="M43" s="12" t="s">
        <v>25</v>
      </c>
      <c r="N43" s="12">
        <f>N40-N41</f>
        <v>-0.35000000000000142</v>
      </c>
      <c r="O43" s="13"/>
    </row>
  </sheetData>
  <mergeCells count="2">
    <mergeCell ref="E8:E10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2025-05-25T16:58:39Z</dcterms:created>
  <dcterms:modified xsi:type="dcterms:W3CDTF">2025-05-25T17:18:14Z</dcterms:modified>
  <cp:category/>
  <cp:contentStatus/>
</cp:coreProperties>
</file>