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Sheet2" sheetId="2" state="visible" r:id="rId3"/>
  </sheets>
  <definedNames>
    <definedName function="false" hidden="false" localSheetId="0" name="_xlnm.Print_Area" vbProcedure="false">Data!$A$1:$I$16</definedName>
    <definedName function="false" hidden="false" name="Population" vbProcedure="false">#REF!</definedName>
    <definedName function="false" hidden="false" name="Sales" vbProcedure="false">#REF!</definedName>
    <definedName function="false" hidden="false" name="x" vbProcedure="false">#REF!</definedName>
    <definedName function="false" hidden="false" name="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<sst xmlns="http://schemas.openxmlformats.org/spreadsheetml/2006/main" count="26" uniqueCount="23">
  <si>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 xml:space="preserve">Population (xi)</t>
  </si>
  <si>
    <t xml:space="preserve">Sales (yi)</t>
  </si>
  <si>
    <t xml:space="preserve">(xi – xbar)</t>
  </si>
  <si>
    <t xml:space="preserve">(yi – ybar)</t>
  </si>
  <si>
    <r>
      <rPr>
        <b val="true"/>
        <sz val="12"/>
        <rFont val="Times New Roman"/>
        <family val="0"/>
      </rPr>
      <t xml:space="preserve">(xi – xbar)*</t>
    </r>
    <r>
      <rPr>
        <b val="true"/>
        <sz val="12"/>
        <rFont val="Times New Roman"/>
        <family val="1"/>
      </rPr>
      <t xml:space="preserve">(yi – ybar)</t>
    </r>
  </si>
  <si>
    <t xml:space="preserve">(xi-xbar)^2</t>
  </si>
  <si>
    <t xml:space="preserve">yihat</t>
  </si>
  <si>
    <t xml:space="preserve"> ei = yi-yihat</t>
  </si>
  <si>
    <t xml:space="preserve"> ei^2</t>
  </si>
  <si>
    <t xml:space="preserve">(yi – ybar)^2</t>
  </si>
  <si>
    <t xml:space="preserve">Total</t>
  </si>
  <si>
    <t xml:space="preserve">xbar</t>
  </si>
  <si>
    <t xml:space="preserve">ybar</t>
  </si>
  <si>
    <t xml:space="preserve">beta1hat</t>
  </si>
  <si>
    <t xml:space="preserve">beta0hat</t>
  </si>
  <si>
    <t xml:space="preserve">SSE</t>
  </si>
  <si>
    <t xml:space="preserve">SST</t>
  </si>
  <si>
    <t xml:space="preserve">cov(x,y)</t>
  </si>
  <si>
    <t xml:space="preserve">SSR</t>
  </si>
  <si>
    <t xml:space="preserve">var(x)</t>
  </si>
  <si>
    <t xml:space="preserve">R^2</t>
  </si>
  <si>
    <t xml:space="preserve">MSE</t>
  </si>
  <si>
    <t xml:space="preserve">Resid Setd Error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</si>
</sst>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2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0"/>
      <charset val="1"/>
    </font>
    <font>
      <b val="true"/>
      <sz val="12"/>
      <name val="Times New Roman"/>
      <family val="1"/>
      <charset val="1"/>
    </font>
    <font>
      <b val="true"/>
      <sz val="12"/>
      <name val="Times New Roman"/>
      <family val="0"/>
    </font>
    <font>
      <b val="true"/>
      <sz val="12"/>
      <name val="Times New Roman"/>
      <family val="1"/>
    </font>
    <font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2890625" defaultRowHeight="15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11.88"/>
    <col collapsed="false" customWidth="true" hidden="false" outlineLevel="0" max="3" min="3" style="0" width="12.07"/>
    <col collapsed="false" customWidth="true" hidden="false" outlineLevel="0" max="4" min="4" style="0" width="14.34"/>
    <col collapsed="false" customWidth="true" hidden="false" outlineLevel="0" max="5" min="5" style="0" width="20.75"/>
    <col collapsed="false" customWidth="true" hidden="false" outlineLevel="0" max="6" min="6" style="0" width="3.95"/>
    <col collapsed="false" customWidth="true" hidden="false" outlineLevel="0" max="7" min="7" style="1" width="12.86"/>
    <col collapsed="false" customWidth="true" hidden="false" outlineLevel="0" max="8" min="8" style="0" width="4.58"/>
    <col collapsed="false" customWidth="true" hidden="false" outlineLevel="0" max="9" min="9" style="0" width="11.38"/>
    <col collapsed="false" customWidth="true" hidden="false" outlineLevel="0" max="10" min="10" style="0" width="14.61"/>
    <col collapsed="false" customWidth="true" hidden="false" outlineLevel="0" max="12" min="11" style="0" width="12.37"/>
    <col collapsed="false" customWidth="true" hidden="false" outlineLevel="0" max="16384" min="16384" style="0" width="10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/>
      <c r="G1" s="1" t="s">
        <v>5</v>
      </c>
      <c r="H1" s="1"/>
      <c r="I1" s="1" t="s">
        <v>6</v>
      </c>
      <c r="J1" s="1" t="s">
        <v>7</v>
      </c>
      <c r="K1" s="1" t="s">
        <v>8</v>
      </c>
      <c r="L1" s="5" t="s">
        <v>9</v>
      </c>
    </row>
    <row r="2" customFormat="false" ht="15" hidden="false" customHeight="false" outlineLevel="0" collapsed="false">
      <c r="A2" s="6" t="n">
        <v>2</v>
      </c>
      <c r="B2" s="6" t="n">
        <v>58</v>
      </c>
      <c r="C2" s="0" t="n">
        <f aca="false">A2-$B$15</f>
        <v>-12</v>
      </c>
      <c r="D2" s="7" t="n">
        <f aca="false">B2-$B$16</f>
        <v>-72</v>
      </c>
      <c r="E2" s="0" t="n">
        <f aca="false">C2*D2</f>
        <v>864</v>
      </c>
      <c r="G2" s="8" t="n">
        <f aca="false">C2^2</f>
        <v>144</v>
      </c>
      <c r="I2" s="0" t="n">
        <f aca="false">$E$17+($E$16*A2)</f>
        <v>70</v>
      </c>
      <c r="J2" s="0" t="n">
        <f aca="false">B2-I2</f>
        <v>-12</v>
      </c>
      <c r="K2" s="0" t="n">
        <f aca="false">J2^2</f>
        <v>144</v>
      </c>
      <c r="L2" s="0" t="n">
        <f aca="false">D2^2</f>
        <v>5184</v>
      </c>
    </row>
    <row r="3" customFormat="false" ht="15" hidden="false" customHeight="false" outlineLevel="0" collapsed="false">
      <c r="A3" s="6" t="n">
        <v>6</v>
      </c>
      <c r="B3" s="6" t="n">
        <v>105</v>
      </c>
      <c r="C3" s="0" t="n">
        <f aca="false">A3-$B$15</f>
        <v>-8</v>
      </c>
      <c r="D3" s="7" t="n">
        <f aca="false">B3-$B$16</f>
        <v>-25</v>
      </c>
      <c r="E3" s="0" t="n">
        <f aca="false">C3*D3</f>
        <v>200</v>
      </c>
      <c r="G3" s="8" t="n">
        <f aca="false">C3^2</f>
        <v>64</v>
      </c>
      <c r="I3" s="0" t="n">
        <f aca="false">$E$17+($E$16*A3)</f>
        <v>90</v>
      </c>
      <c r="J3" s="0" t="n">
        <f aca="false">B3-I3</f>
        <v>15</v>
      </c>
      <c r="K3" s="0" t="n">
        <f aca="false">J3^2</f>
        <v>225</v>
      </c>
      <c r="L3" s="0" t="n">
        <f aca="false">D3^2</f>
        <v>625</v>
      </c>
    </row>
    <row r="4" customFormat="false" ht="15" hidden="false" customHeight="false" outlineLevel="0" collapsed="false">
      <c r="A4" s="6" t="n">
        <v>8</v>
      </c>
      <c r="B4" s="6" t="n">
        <v>88</v>
      </c>
      <c r="C4" s="0" t="n">
        <f aca="false">A4-$B$15</f>
        <v>-6</v>
      </c>
      <c r="D4" s="7" t="n">
        <f aca="false">B4-$B$16</f>
        <v>-42</v>
      </c>
      <c r="E4" s="0" t="n">
        <f aca="false">C4*D4</f>
        <v>252</v>
      </c>
      <c r="G4" s="8" t="n">
        <f aca="false">C4^2</f>
        <v>36</v>
      </c>
      <c r="I4" s="0" t="n">
        <f aca="false">$E$17+($E$16*A4)</f>
        <v>100</v>
      </c>
      <c r="J4" s="0" t="n">
        <f aca="false">B4-I4</f>
        <v>-12</v>
      </c>
      <c r="K4" s="0" t="n">
        <f aca="false">J4^2</f>
        <v>144</v>
      </c>
      <c r="L4" s="0" t="n">
        <f aca="false">D4^2</f>
        <v>1764</v>
      </c>
    </row>
    <row r="5" customFormat="false" ht="15" hidden="false" customHeight="false" outlineLevel="0" collapsed="false">
      <c r="A5" s="6" t="n">
        <v>8</v>
      </c>
      <c r="B5" s="6" t="n">
        <v>118</v>
      </c>
      <c r="C5" s="0" t="n">
        <f aca="false">A5-$B$15</f>
        <v>-6</v>
      </c>
      <c r="D5" s="7" t="n">
        <f aca="false">B5-$B$16</f>
        <v>-12</v>
      </c>
      <c r="E5" s="0" t="n">
        <f aca="false">C5*D5</f>
        <v>72</v>
      </c>
      <c r="G5" s="8" t="n">
        <f aca="false">C5^2</f>
        <v>36</v>
      </c>
      <c r="I5" s="0" t="n">
        <f aca="false">$E$17+($E$16*A5)</f>
        <v>100</v>
      </c>
      <c r="J5" s="0" t="n">
        <f aca="false">B5-I5</f>
        <v>18</v>
      </c>
      <c r="K5" s="0" t="n">
        <f aca="false">J5^2</f>
        <v>324</v>
      </c>
      <c r="L5" s="0" t="n">
        <f aca="false">D5^2</f>
        <v>144</v>
      </c>
    </row>
    <row r="6" customFormat="false" ht="15" hidden="false" customHeight="false" outlineLevel="0" collapsed="false">
      <c r="A6" s="6" t="n">
        <v>12</v>
      </c>
      <c r="B6" s="6" t="n">
        <v>117</v>
      </c>
      <c r="C6" s="0" t="n">
        <f aca="false">A6-$B$15</f>
        <v>-2</v>
      </c>
      <c r="D6" s="7" t="n">
        <f aca="false">B6-$B$16</f>
        <v>-13</v>
      </c>
      <c r="E6" s="0" t="n">
        <f aca="false">C6*D6</f>
        <v>26</v>
      </c>
      <c r="G6" s="8" t="n">
        <f aca="false">C6^2</f>
        <v>4</v>
      </c>
      <c r="I6" s="0" t="n">
        <f aca="false">$E$17+($E$16*A6)</f>
        <v>120</v>
      </c>
      <c r="J6" s="0" t="n">
        <f aca="false">B6-I6</f>
        <v>-3</v>
      </c>
      <c r="K6" s="0" t="n">
        <f aca="false">J6^2</f>
        <v>9</v>
      </c>
      <c r="L6" s="0" t="n">
        <f aca="false">D6^2</f>
        <v>169</v>
      </c>
    </row>
    <row r="7" customFormat="false" ht="15" hidden="false" customHeight="false" outlineLevel="0" collapsed="false">
      <c r="A7" s="6" t="n">
        <v>16</v>
      </c>
      <c r="B7" s="6" t="n">
        <v>137</v>
      </c>
      <c r="C7" s="0" t="n">
        <f aca="false">A7-$B$15</f>
        <v>2</v>
      </c>
      <c r="D7" s="7" t="n">
        <f aca="false">B7-$B$16</f>
        <v>7</v>
      </c>
      <c r="E7" s="0" t="n">
        <f aca="false">C7*D7</f>
        <v>14</v>
      </c>
      <c r="G7" s="8" t="n">
        <f aca="false">C7^2</f>
        <v>4</v>
      </c>
      <c r="I7" s="0" t="n">
        <f aca="false">$E$17+($E$16*A7)</f>
        <v>140</v>
      </c>
      <c r="J7" s="0" t="n">
        <f aca="false">B7-I7</f>
        <v>-3</v>
      </c>
      <c r="K7" s="0" t="n">
        <f aca="false">J7^2</f>
        <v>9</v>
      </c>
      <c r="L7" s="0" t="n">
        <f aca="false">D7^2</f>
        <v>49</v>
      </c>
    </row>
    <row r="8" customFormat="false" ht="15" hidden="false" customHeight="false" outlineLevel="0" collapsed="false">
      <c r="A8" s="6" t="n">
        <v>20</v>
      </c>
      <c r="B8" s="6" t="n">
        <v>157</v>
      </c>
      <c r="C8" s="0" t="n">
        <f aca="false">A8-$B$15</f>
        <v>6</v>
      </c>
      <c r="D8" s="7" t="n">
        <f aca="false">B8-$B$16</f>
        <v>27</v>
      </c>
      <c r="E8" s="0" t="n">
        <f aca="false">C8*D8</f>
        <v>162</v>
      </c>
      <c r="G8" s="8" t="n">
        <f aca="false">C8^2</f>
        <v>36</v>
      </c>
      <c r="I8" s="0" t="n">
        <f aca="false">$E$17+($E$16*A8)</f>
        <v>160</v>
      </c>
      <c r="J8" s="0" t="n">
        <f aca="false">B8-I8</f>
        <v>-3</v>
      </c>
      <c r="K8" s="0" t="n">
        <f aca="false">J8^2</f>
        <v>9</v>
      </c>
      <c r="L8" s="0" t="n">
        <f aca="false">D8^2</f>
        <v>729</v>
      </c>
    </row>
    <row r="9" customFormat="false" ht="15" hidden="false" customHeight="false" outlineLevel="0" collapsed="false">
      <c r="A9" s="6" t="n">
        <v>20</v>
      </c>
      <c r="B9" s="6" t="n">
        <v>169</v>
      </c>
      <c r="C9" s="0" t="n">
        <f aca="false">A9-$B$15</f>
        <v>6</v>
      </c>
      <c r="D9" s="7" t="n">
        <f aca="false">B9-$B$16</f>
        <v>39</v>
      </c>
      <c r="E9" s="0" t="n">
        <f aca="false">C9*D9</f>
        <v>234</v>
      </c>
      <c r="G9" s="8" t="n">
        <f aca="false">C9^2</f>
        <v>36</v>
      </c>
      <c r="I9" s="0" t="n">
        <f aca="false">$E$17+($E$16*A9)</f>
        <v>160</v>
      </c>
      <c r="J9" s="0" t="n">
        <f aca="false">B9-I9</f>
        <v>9</v>
      </c>
      <c r="K9" s="0" t="n">
        <f aca="false">J9^2</f>
        <v>81</v>
      </c>
      <c r="L9" s="0" t="n">
        <f aca="false">D9^2</f>
        <v>1521</v>
      </c>
    </row>
    <row r="10" customFormat="false" ht="15" hidden="false" customHeight="false" outlineLevel="0" collapsed="false">
      <c r="A10" s="6" t="n">
        <v>22</v>
      </c>
      <c r="B10" s="6" t="n">
        <v>149</v>
      </c>
      <c r="C10" s="0" t="n">
        <f aca="false">A10-$B$15</f>
        <v>8</v>
      </c>
      <c r="D10" s="7" t="n">
        <f aca="false">B10-$B$16</f>
        <v>19</v>
      </c>
      <c r="E10" s="0" t="n">
        <f aca="false">C10*D10</f>
        <v>152</v>
      </c>
      <c r="G10" s="8" t="n">
        <f aca="false">C10^2</f>
        <v>64</v>
      </c>
      <c r="I10" s="0" t="n">
        <f aca="false">$E$17+($E$16*A10)</f>
        <v>170</v>
      </c>
      <c r="J10" s="0" t="n">
        <f aca="false">B10-I10</f>
        <v>-21</v>
      </c>
      <c r="K10" s="0" t="n">
        <f aca="false">J10^2</f>
        <v>441</v>
      </c>
      <c r="L10" s="0" t="n">
        <f aca="false">D10^2</f>
        <v>361</v>
      </c>
    </row>
    <row r="11" customFormat="false" ht="15" hidden="false" customHeight="false" outlineLevel="0" collapsed="false">
      <c r="A11" s="6" t="n">
        <v>26</v>
      </c>
      <c r="B11" s="6" t="n">
        <v>202</v>
      </c>
      <c r="C11" s="0" t="n">
        <f aca="false">A11-$B$15</f>
        <v>12</v>
      </c>
      <c r="D11" s="7" t="n">
        <f aca="false">B11-$B$16</f>
        <v>72</v>
      </c>
      <c r="E11" s="0" t="n">
        <f aca="false">C11*D11</f>
        <v>864</v>
      </c>
      <c r="G11" s="8" t="n">
        <f aca="false">C11^2</f>
        <v>144</v>
      </c>
      <c r="I11" s="0" t="n">
        <f aca="false">$E$17+($E$16*A11)</f>
        <v>190</v>
      </c>
      <c r="J11" s="0" t="n">
        <f aca="false">B11-I11</f>
        <v>12</v>
      </c>
      <c r="K11" s="0" t="n">
        <f aca="false">J11^2</f>
        <v>144</v>
      </c>
      <c r="L11" s="0" t="n">
        <f aca="false">D11^2</f>
        <v>5184</v>
      </c>
    </row>
    <row r="13" customFormat="false" ht="15" hidden="false" customHeight="false" outlineLevel="0" collapsed="false">
      <c r="D13" s="0" t="s">
        <v>10</v>
      </c>
      <c r="E13" s="0" t="n">
        <f aca="false">SUM(E2:E11)</f>
        <v>2840</v>
      </c>
      <c r="G13" s="8" t="n">
        <f aca="false">SUM(G2:G11)</f>
        <v>568</v>
      </c>
      <c r="K13" s="0" t="n">
        <f aca="false">SUM(K2:K11)</f>
        <v>1530</v>
      </c>
      <c r="L13" s="0" t="n">
        <f aca="false">SUM(L2:L11)</f>
        <v>15730</v>
      </c>
    </row>
    <row r="15" customFormat="false" ht="15" hidden="false" customHeight="false" outlineLevel="0" collapsed="false">
      <c r="A15" s="0" t="s">
        <v>11</v>
      </c>
      <c r="B15" s="0" t="n">
        <f aca="false">AVERAGE(A2:A11)</f>
        <v>14</v>
      </c>
    </row>
    <row r="16" customFormat="false" ht="15" hidden="false" customHeight="false" outlineLevel="0" collapsed="false">
      <c r="A16" s="0" t="s">
        <v>12</v>
      </c>
      <c r="B16" s="0" t="n">
        <f aca="false">AVERAGE(B2:B11)</f>
        <v>130</v>
      </c>
      <c r="D16" s="9" t="s">
        <v>13</v>
      </c>
      <c r="E16" s="9" t="n">
        <f aca="false">E13/G13</f>
        <v>5</v>
      </c>
    </row>
    <row r="17" customFormat="false" ht="15" hidden="false" customHeight="false" outlineLevel="0" collapsed="false">
      <c r="D17" s="9" t="s">
        <v>14</v>
      </c>
      <c r="E17" s="9" t="n">
        <f aca="false">B16-(E16*B15)</f>
        <v>60</v>
      </c>
    </row>
    <row r="18" customFormat="false" ht="15" hidden="false" customHeight="false" outlineLevel="0" collapsed="false">
      <c r="J18" s="0" t="s">
        <v>15</v>
      </c>
      <c r="K18" s="0" t="n">
        <f aca="false">K13</f>
        <v>1530</v>
      </c>
    </row>
    <row r="19" customFormat="false" ht="15" hidden="false" customHeight="false" outlineLevel="0" collapsed="false">
      <c r="J19" s="0" t="s">
        <v>16</v>
      </c>
      <c r="K19" s="0" t="n">
        <f aca="false">L13</f>
        <v>15730</v>
      </c>
    </row>
    <row r="20" customFormat="false" ht="15" hidden="false" customHeight="false" outlineLevel="0" collapsed="false">
      <c r="B20" s="0" t="s">
        <v>17</v>
      </c>
      <c r="C20" s="0" t="n">
        <f aca="false">_xlfn.COVARIANCE.S(A2:A11,B2:B11)</f>
        <v>315.555555555556</v>
      </c>
      <c r="J20" s="0" t="s">
        <v>18</v>
      </c>
      <c r="K20" s="0" t="n">
        <f aca="false">K19-K18</f>
        <v>14200</v>
      </c>
    </row>
    <row r="21" customFormat="false" ht="15" hidden="false" customHeight="false" outlineLevel="0" collapsed="false">
      <c r="B21" s="0" t="s">
        <v>19</v>
      </c>
      <c r="C21" s="0" t="n">
        <f aca="false">_xlfn.VAR.S(A2:A11)</f>
        <v>63.1111111111111</v>
      </c>
    </row>
    <row r="23" customFormat="false" ht="15" hidden="false" customHeight="false" outlineLevel="0" collapsed="false">
      <c r="B23" s="0" t="s">
        <v>13</v>
      </c>
      <c r="C23" s="0" t="n">
        <f aca="false">C20/C21</f>
        <v>5</v>
      </c>
      <c r="J23" s="0" t="s">
        <v>20</v>
      </c>
      <c r="K23" s="0" t="n">
        <f aca="false">K20/K19</f>
        <v>0.902733630006357</v>
      </c>
    </row>
    <row r="25" customFormat="false" ht="15" hidden="false" customHeight="false" outlineLevel="0" collapsed="false">
      <c r="J25" s="0" t="s">
        <v>21</v>
      </c>
      <c r="K25" s="0" t="n">
        <f aca="false">K18/(10 - 2)</f>
        <v>191.25</v>
      </c>
    </row>
    <row r="26" customFormat="false" ht="15" hidden="false" customHeight="false" outlineLevel="0" collapsed="false">
      <c r="J26" s="0" t="s">
        <v>22</v>
      </c>
      <c r="K26" s="0" t="n">
        <f aca="false">SQRT(K25)</f>
        <v>13.8293166859393</v>
      </c>
    </row>
  </sheetData>
  <printOptions headings="tru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9.19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6" t="n">
        <v>2</v>
      </c>
      <c r="B2" s="6" t="n">
        <v>58</v>
      </c>
    </row>
    <row r="3" customFormat="false" ht="15" hidden="false" customHeight="false" outlineLevel="0" collapsed="false">
      <c r="A3" s="6" t="n">
        <v>6</v>
      </c>
      <c r="B3" s="6" t="n">
        <v>105</v>
      </c>
    </row>
    <row r="4" customFormat="false" ht="15" hidden="false" customHeight="false" outlineLevel="0" collapsed="false">
      <c r="A4" s="6" t="n">
        <v>8</v>
      </c>
      <c r="B4" s="6" t="n">
        <v>88</v>
      </c>
    </row>
    <row r="5" customFormat="false" ht="15" hidden="false" customHeight="false" outlineLevel="0" collapsed="false">
      <c r="A5" s="6" t="n">
        <v>8</v>
      </c>
      <c r="B5" s="6" t="n">
        <v>118</v>
      </c>
    </row>
    <row r="6" customFormat="false" ht="15" hidden="false" customHeight="false" outlineLevel="0" collapsed="false">
      <c r="A6" s="6" t="n">
        <v>12</v>
      </c>
      <c r="B6" s="6" t="n">
        <v>117</v>
      </c>
    </row>
    <row r="7" customFormat="false" ht="15" hidden="false" customHeight="false" outlineLevel="0" collapsed="false">
      <c r="A7" s="6" t="n">
        <v>16</v>
      </c>
      <c r="B7" s="6" t="n">
        <v>137</v>
      </c>
    </row>
    <row r="8" customFormat="false" ht="15" hidden="false" customHeight="false" outlineLevel="0" collapsed="false">
      <c r="A8" s="6" t="n">
        <v>20</v>
      </c>
      <c r="B8" s="6" t="n">
        <v>157</v>
      </c>
    </row>
    <row r="9" customFormat="false" ht="15" hidden="false" customHeight="false" outlineLevel="0" collapsed="false">
      <c r="A9" s="6" t="n">
        <v>20</v>
      </c>
      <c r="B9" s="6" t="n">
        <v>169</v>
      </c>
    </row>
    <row r="10" customFormat="false" ht="15" hidden="false" customHeight="false" outlineLevel="0" collapsed="false">
      <c r="A10" s="6" t="n">
        <v>22</v>
      </c>
      <c r="B10" s="6" t="n">
        <v>149</v>
      </c>
    </row>
    <row r="11" customFormat="false" ht="15" hidden="false" customHeight="false" outlineLevel="0" collapsed="false">
      <c r="A11" s="6" t="n">
        <v>26</v>
      </c>
      <c r="B11" s="6" t="n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LibreOffice/7.5.7.1$Linux_X86_64 LibreOffice_project/50$Build-1</Application>
  <AppVersion>15.0000</AppVersion>
  <Company>RIT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1999-11-02T10:42:31Z</dcterms:created>
  <dc:creator>Thomas A. Williams</dc:creator>
  <dc:description/>
  <dc:language>en-US</dc:language>
  <cp:lastModifiedBy/>
  <cp:lastPrinted>1999-11-30T19:20:53Z</cp:lastPrinted>
  <dcterms:modified xsi:type="dcterms:W3CDTF">2023-11-09T18:33:19Z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