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Shared_wih_Towsif\ANOVA\05_anova\ExcelFiles\"/>
    </mc:Choice>
  </mc:AlternateContent>
  <xr:revisionPtr revIDLastSave="0" documentId="13_ncr:1_{69E549BC-4975-4240-8C18-1568D9948298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Anova Manually" sheetId="1" r:id="rId1"/>
    <sheet name="Anova using 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50" i="1" l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9" i="1"/>
  <c r="G48" i="1" l="1"/>
  <c r="G47" i="1"/>
  <c r="G36" i="1"/>
  <c r="G35" i="1"/>
  <c r="D25" i="1"/>
  <c r="D22" i="1"/>
  <c r="C22" i="1"/>
  <c r="C25" i="1" s="1"/>
  <c r="E25" i="1" s="1"/>
  <c r="D20" i="1"/>
  <c r="D19" i="1"/>
  <c r="J12" i="1"/>
  <c r="G46" i="1" s="1"/>
  <c r="C12" i="1"/>
  <c r="F9" i="1"/>
  <c r="E9" i="1"/>
  <c r="D9" i="1"/>
  <c r="C9" i="1"/>
  <c r="C20" i="1" s="1"/>
  <c r="E20" i="1" s="1"/>
  <c r="H7" i="1"/>
  <c r="H6" i="1"/>
  <c r="H5" i="1"/>
  <c r="H4" i="1"/>
  <c r="H3" i="1"/>
  <c r="C19" i="1" s="1"/>
  <c r="E19" i="1" s="1"/>
  <c r="F20" i="1" l="1"/>
  <c r="F19" i="1"/>
  <c r="G37" i="1"/>
  <c r="G38" i="1"/>
  <c r="G40" i="1"/>
  <c r="G39" i="1"/>
  <c r="G29" i="1"/>
  <c r="G41" i="1"/>
  <c r="G31" i="1"/>
  <c r="G43" i="1"/>
  <c r="G32" i="1"/>
  <c r="G44" i="1"/>
  <c r="G42" i="1"/>
  <c r="G33" i="1"/>
  <c r="G30" i="1"/>
  <c r="G45" i="1"/>
  <c r="G34" i="1"/>
  <c r="G50" i="1" l="1"/>
</calcChain>
</file>

<file path=xl/sharedStrings.xml><?xml version="1.0" encoding="utf-8"?>
<sst xmlns="http://schemas.openxmlformats.org/spreadsheetml/2006/main" count="70" uniqueCount="42">
  <si>
    <t>Student</t>
  </si>
  <si>
    <t>Service A</t>
  </si>
  <si>
    <t>Service B</t>
  </si>
  <si>
    <t>Service C</t>
  </si>
  <si>
    <t>Service D</t>
  </si>
  <si>
    <t>mean Students – 1, 2, 3, 4, 5</t>
  </si>
  <si>
    <t>A (Blocks)</t>
  </si>
  <si>
    <t xml:space="preserve">Mean Services – 1, 2, 3, 4, 5 </t>
  </si>
  <si>
    <t>I</t>
  </si>
  <si>
    <t>All avg</t>
  </si>
  <si>
    <t>J</t>
  </si>
  <si>
    <t>MS</t>
  </si>
  <si>
    <t>F</t>
  </si>
  <si>
    <t>SS_A</t>
  </si>
  <si>
    <t>SS_B</t>
  </si>
  <si>
    <t>SS_total</t>
  </si>
  <si>
    <t>SS_error</t>
  </si>
  <si>
    <t>Services</t>
  </si>
  <si>
    <t>Mean for Stduents</t>
  </si>
  <si>
    <t>Mean for Services</t>
  </si>
  <si>
    <t>A</t>
  </si>
  <si>
    <t>B</t>
  </si>
  <si>
    <t>C</t>
  </si>
  <si>
    <t>D</t>
  </si>
  <si>
    <t>Count</t>
  </si>
  <si>
    <t>Sum</t>
  </si>
  <si>
    <t>Variance</t>
  </si>
  <si>
    <t>Source of Variation</t>
  </si>
  <si>
    <t>SS</t>
  </si>
  <si>
    <t>df</t>
  </si>
  <si>
    <t>P-value</t>
  </si>
  <si>
    <t>Rows</t>
  </si>
  <si>
    <t>Columns</t>
  </si>
  <si>
    <t>Error</t>
  </si>
  <si>
    <t>Total</t>
  </si>
  <si>
    <t>score</t>
  </si>
  <si>
    <t>Anova: Two-Factor Without Replication</t>
  </si>
  <si>
    <t>SUMMARY</t>
  </si>
  <si>
    <t>Average</t>
  </si>
  <si>
    <t>ANOVA</t>
  </si>
  <si>
    <t>F crit</t>
  </si>
  <si>
    <t>B (Group / Treatments)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</si>
</sst>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zoomScaleNormal="100" workbookViewId="0">
      <selection activeCell="I20" sqref="I20"/>
    </sheetView>
  </sheetViews>
  <sheetFormatPr defaultColWidth="11.5703125" defaultRowHeight="12.75" x14ac:dyDescent="0.2"/>
  <cols>
    <col min="2" max="2" width="26.28515625" style="3" customWidth="1"/>
    <col min="3" max="4" width="11.5703125" style="3"/>
    <col min="5" max="5" width="18.28515625" style="3" customWidth="1"/>
    <col min="6" max="6" width="19.42578125" style="3" customWidth="1"/>
    <col min="8" max="8" width="26" customWidth="1"/>
    <col min="11" max="16384" width="11.5703125" style="4"/>
  </cols>
  <sheetData>
    <row r="1" spans="1:10" x14ac:dyDescent="0.2">
      <c r="B1" s="5"/>
      <c r="C1" s="2" t="s">
        <v>41</v>
      </c>
      <c r="D1" s="2"/>
      <c r="E1" s="2"/>
      <c r="F1" s="2"/>
    </row>
    <row r="2" spans="1:10" x14ac:dyDescent="0.2">
      <c r="A2" s="6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H2" t="s">
        <v>5</v>
      </c>
    </row>
    <row r="3" spans="1:10" x14ac:dyDescent="0.2">
      <c r="A3" s="1" t="s">
        <v>6</v>
      </c>
      <c r="B3" s="7">
        <v>1</v>
      </c>
      <c r="C3" s="3">
        <v>8</v>
      </c>
      <c r="D3" s="3">
        <v>12</v>
      </c>
      <c r="E3" s="3">
        <v>7</v>
      </c>
      <c r="F3" s="3">
        <v>13</v>
      </c>
      <c r="H3">
        <f>AVERAGE(C3:F3)</f>
        <v>10</v>
      </c>
    </row>
    <row r="4" spans="1:10" x14ac:dyDescent="0.2">
      <c r="A4" s="1"/>
      <c r="B4" s="7">
        <v>2</v>
      </c>
      <c r="C4" s="3">
        <v>9</v>
      </c>
      <c r="D4" s="3">
        <v>9</v>
      </c>
      <c r="E4" s="3">
        <v>8</v>
      </c>
      <c r="F4" s="3">
        <v>12</v>
      </c>
      <c r="H4">
        <f>AVERAGE(C4:F4)</f>
        <v>9.5</v>
      </c>
    </row>
    <row r="5" spans="1:10" x14ac:dyDescent="0.2">
      <c r="A5" s="1"/>
      <c r="B5" s="7">
        <v>3</v>
      </c>
      <c r="C5" s="3">
        <v>12</v>
      </c>
      <c r="D5" s="3">
        <v>10</v>
      </c>
      <c r="E5" s="3">
        <v>9</v>
      </c>
      <c r="F5" s="3">
        <v>10</v>
      </c>
      <c r="H5">
        <f>AVERAGE(C5:F5)</f>
        <v>10.25</v>
      </c>
    </row>
    <row r="6" spans="1:10" x14ac:dyDescent="0.2">
      <c r="A6" s="1"/>
      <c r="B6" s="7">
        <v>4</v>
      </c>
      <c r="C6" s="3">
        <v>11</v>
      </c>
      <c r="D6" s="3">
        <v>10</v>
      </c>
      <c r="E6" s="3">
        <v>10</v>
      </c>
      <c r="F6" s="3">
        <v>12</v>
      </c>
      <c r="H6">
        <f>AVERAGE(C6:F6)</f>
        <v>10.75</v>
      </c>
    </row>
    <row r="7" spans="1:10" x14ac:dyDescent="0.2">
      <c r="A7" s="1"/>
      <c r="B7" s="7">
        <v>5</v>
      </c>
      <c r="C7" s="3">
        <v>9</v>
      </c>
      <c r="D7" s="3">
        <v>8</v>
      </c>
      <c r="E7" s="3">
        <v>10</v>
      </c>
      <c r="F7" s="3">
        <v>14</v>
      </c>
      <c r="H7">
        <f>AVERAGE(C7:F7)</f>
        <v>10.25</v>
      </c>
    </row>
    <row r="9" spans="1:10" x14ac:dyDescent="0.2">
      <c r="B9" s="3" t="s">
        <v>7</v>
      </c>
      <c r="C9" s="3">
        <f>AVERAGE(C3:C7)</f>
        <v>9.8000000000000007</v>
      </c>
      <c r="D9" s="3">
        <f>AVERAGE(D3:D7)</f>
        <v>9.8000000000000007</v>
      </c>
      <c r="E9" s="3">
        <f>AVERAGE(E3:E7)</f>
        <v>8.8000000000000007</v>
      </c>
      <c r="F9" s="3">
        <f>AVERAGE(F3:F7)</f>
        <v>12.2</v>
      </c>
    </row>
    <row r="12" spans="1:10" x14ac:dyDescent="0.2">
      <c r="B12" s="3" t="s">
        <v>8</v>
      </c>
      <c r="C12" s="3">
        <f>5</f>
        <v>5</v>
      </c>
      <c r="I12" t="s">
        <v>9</v>
      </c>
      <c r="J12">
        <f>AVERAGE(C3:F7)</f>
        <v>10.15</v>
      </c>
    </row>
    <row r="13" spans="1:10" x14ac:dyDescent="0.2">
      <c r="B13" s="3" t="s">
        <v>10</v>
      </c>
      <c r="C13" s="3">
        <v>4</v>
      </c>
    </row>
    <row r="18" spans="2:10" x14ac:dyDescent="0.2">
      <c r="E18" s="3" t="s">
        <v>11</v>
      </c>
      <c r="F18" s="3" t="s">
        <v>12</v>
      </c>
    </row>
    <row r="19" spans="2:10" x14ac:dyDescent="0.2">
      <c r="B19" s="3" t="s">
        <v>13</v>
      </c>
      <c r="C19" s="3">
        <f>4 * ( (H3-J12)^2 + (H4-J12)^2 + (H5-J12)^2 + (H6-J12)^2 + (H7-J12)^2)</f>
        <v>3.3000000000000003</v>
      </c>
      <c r="D19" s="3">
        <f>C12-1</f>
        <v>4</v>
      </c>
      <c r="E19" s="3">
        <f>C19/D19</f>
        <v>0.82500000000000007</v>
      </c>
      <c r="F19" s="3">
        <f>E19/E25</f>
        <v>0.31034482758620668</v>
      </c>
    </row>
    <row r="20" spans="2:10" x14ac:dyDescent="0.2">
      <c r="B20" s="3" t="s">
        <v>14</v>
      </c>
      <c r="C20" s="3">
        <f>5 * ( (C9-J12)^2 + (D9-J12)^2 + (E9-J12)^2 + (F9-J12)^2 )</f>
        <v>31.349999999999973</v>
      </c>
      <c r="D20" s="3">
        <f>C13-1</f>
        <v>3</v>
      </c>
      <c r="E20" s="3">
        <f>C20/D20</f>
        <v>10.44999999999999</v>
      </c>
      <c r="F20" s="3">
        <f>E20/E25</f>
        <v>3.9310344827586139</v>
      </c>
    </row>
    <row r="22" spans="2:10" x14ac:dyDescent="0.2">
      <c r="B22" s="3" t="s">
        <v>15</v>
      </c>
      <c r="C22" s="3">
        <f>DEVSQ(C3:F7,J12)</f>
        <v>66.55</v>
      </c>
      <c r="D22" s="3">
        <f>(C12*C13) - 1</f>
        <v>19</v>
      </c>
    </row>
    <row r="25" spans="2:10" x14ac:dyDescent="0.2">
      <c r="B25" s="3" t="s">
        <v>16</v>
      </c>
      <c r="C25" s="3">
        <f>C22 - (C19+C20)</f>
        <v>31.900000000000027</v>
      </c>
      <c r="D25" s="3">
        <f>D22-(D19+D20)</f>
        <v>12</v>
      </c>
      <c r="E25" s="3">
        <f>C25/D25</f>
        <v>2.6583333333333354</v>
      </c>
    </row>
    <row r="28" spans="2:10" x14ac:dyDescent="0.2">
      <c r="B28" s="3" t="s">
        <v>0</v>
      </c>
      <c r="C28" s="3" t="s">
        <v>17</v>
      </c>
      <c r="D28" s="3" t="s">
        <v>35</v>
      </c>
      <c r="E28" s="3" t="s">
        <v>18</v>
      </c>
      <c r="F28" s="3" t="s">
        <v>19</v>
      </c>
    </row>
    <row r="29" spans="2:10" x14ac:dyDescent="0.2">
      <c r="B29" s="3">
        <v>1</v>
      </c>
      <c r="C29" s="3" t="s">
        <v>20</v>
      </c>
      <c r="D29" s="3">
        <v>8</v>
      </c>
      <c r="E29" s="3">
        <v>10</v>
      </c>
      <c r="F29" s="3">
        <v>9.8000000000000007</v>
      </c>
      <c r="G29">
        <f t="shared" ref="G29:G48" si="0">(D29-E29-F29 +$J$12)^2</f>
        <v>2.722500000000001</v>
      </c>
      <c r="I29" s="3">
        <v>8</v>
      </c>
      <c r="J29">
        <f>(I29-$J$12)^2</f>
        <v>4.6225000000000014</v>
      </c>
    </row>
    <row r="30" spans="2:10" x14ac:dyDescent="0.2">
      <c r="B30" s="3">
        <v>2</v>
      </c>
      <c r="C30" s="3" t="s">
        <v>20</v>
      </c>
      <c r="D30" s="3">
        <v>9</v>
      </c>
      <c r="E30" s="3">
        <v>9.5</v>
      </c>
      <c r="F30" s="3">
        <v>9.8000000000000007</v>
      </c>
      <c r="G30">
        <f t="shared" si="0"/>
        <v>2.2500000000000107E-2</v>
      </c>
      <c r="I30" s="3">
        <v>9</v>
      </c>
      <c r="J30">
        <f t="shared" ref="J30:J48" si="1">(I30-$J$12)^2</f>
        <v>1.3225000000000009</v>
      </c>
    </row>
    <row r="31" spans="2:10" x14ac:dyDescent="0.2">
      <c r="B31" s="3">
        <v>3</v>
      </c>
      <c r="C31" s="3" t="s">
        <v>20</v>
      </c>
      <c r="D31" s="3">
        <v>12</v>
      </c>
      <c r="E31" s="3">
        <v>10.25</v>
      </c>
      <c r="F31" s="3">
        <v>9.8000000000000007</v>
      </c>
      <c r="G31">
        <f t="shared" si="0"/>
        <v>4.4099999999999984</v>
      </c>
      <c r="I31" s="3">
        <v>12</v>
      </c>
      <c r="J31">
        <f t="shared" si="1"/>
        <v>3.4224999999999985</v>
      </c>
    </row>
    <row r="32" spans="2:10" x14ac:dyDescent="0.2">
      <c r="B32" s="3">
        <v>4</v>
      </c>
      <c r="C32" s="3" t="s">
        <v>20</v>
      </c>
      <c r="D32" s="3">
        <v>11</v>
      </c>
      <c r="E32" s="3">
        <v>10.75</v>
      </c>
      <c r="F32" s="3">
        <v>9.8000000000000007</v>
      </c>
      <c r="G32">
        <f t="shared" si="0"/>
        <v>0.3599999999999996</v>
      </c>
      <c r="I32" s="3">
        <v>11</v>
      </c>
      <c r="J32">
        <f t="shared" si="1"/>
        <v>0.72249999999999936</v>
      </c>
    </row>
    <row r="33" spans="2:10" x14ac:dyDescent="0.2">
      <c r="B33" s="3">
        <v>5</v>
      </c>
      <c r="C33" s="3" t="s">
        <v>20</v>
      </c>
      <c r="D33" s="3">
        <v>9</v>
      </c>
      <c r="E33" s="3">
        <v>10.25</v>
      </c>
      <c r="F33" s="3">
        <v>9.8000000000000007</v>
      </c>
      <c r="G33">
        <f t="shared" si="0"/>
        <v>0.81000000000000061</v>
      </c>
      <c r="I33" s="3">
        <v>9</v>
      </c>
      <c r="J33">
        <f t="shared" si="1"/>
        <v>1.3225000000000009</v>
      </c>
    </row>
    <row r="34" spans="2:10" x14ac:dyDescent="0.2">
      <c r="B34" s="3">
        <v>1</v>
      </c>
      <c r="C34" s="3" t="s">
        <v>21</v>
      </c>
      <c r="D34" s="3">
        <v>12</v>
      </c>
      <c r="E34" s="3">
        <v>10</v>
      </c>
      <c r="F34" s="3">
        <v>9.8000000000000007</v>
      </c>
      <c r="G34">
        <f t="shared" si="0"/>
        <v>5.5224999999999982</v>
      </c>
      <c r="I34" s="3">
        <v>12</v>
      </c>
      <c r="J34">
        <f t="shared" si="1"/>
        <v>3.4224999999999985</v>
      </c>
    </row>
    <row r="35" spans="2:10" x14ac:dyDescent="0.2">
      <c r="B35" s="3">
        <v>2</v>
      </c>
      <c r="C35" s="3" t="s">
        <v>21</v>
      </c>
      <c r="D35" s="3">
        <v>9</v>
      </c>
      <c r="E35" s="3">
        <v>9.5</v>
      </c>
      <c r="F35" s="3">
        <v>9.8000000000000007</v>
      </c>
      <c r="G35">
        <f t="shared" si="0"/>
        <v>2.2500000000000107E-2</v>
      </c>
      <c r="I35" s="3">
        <v>9</v>
      </c>
      <c r="J35">
        <f t="shared" si="1"/>
        <v>1.3225000000000009</v>
      </c>
    </row>
    <row r="36" spans="2:10" x14ac:dyDescent="0.2">
      <c r="B36" s="3">
        <v>3</v>
      </c>
      <c r="C36" s="3" t="s">
        <v>21</v>
      </c>
      <c r="D36" s="3">
        <v>10</v>
      </c>
      <c r="E36" s="3">
        <v>10.25</v>
      </c>
      <c r="F36" s="3">
        <v>9.8000000000000007</v>
      </c>
      <c r="G36">
        <f t="shared" si="0"/>
        <v>9.9999999999999291E-3</v>
      </c>
      <c r="I36" s="3">
        <v>10</v>
      </c>
      <c r="J36">
        <f t="shared" si="1"/>
        <v>2.2500000000000107E-2</v>
      </c>
    </row>
    <row r="37" spans="2:10" x14ac:dyDescent="0.2">
      <c r="B37" s="3">
        <v>4</v>
      </c>
      <c r="C37" s="3" t="s">
        <v>21</v>
      </c>
      <c r="D37" s="3">
        <v>10</v>
      </c>
      <c r="E37" s="3">
        <v>10.75</v>
      </c>
      <c r="F37" s="3">
        <v>9.8000000000000007</v>
      </c>
      <c r="G37">
        <f t="shared" si="0"/>
        <v>0.16000000000000028</v>
      </c>
      <c r="I37" s="3">
        <v>10</v>
      </c>
      <c r="J37">
        <f t="shared" si="1"/>
        <v>2.2500000000000107E-2</v>
      </c>
    </row>
    <row r="38" spans="2:10" x14ac:dyDescent="0.2">
      <c r="B38" s="3">
        <v>5</v>
      </c>
      <c r="C38" s="3" t="s">
        <v>21</v>
      </c>
      <c r="D38" s="3">
        <v>8</v>
      </c>
      <c r="E38" s="3">
        <v>10.25</v>
      </c>
      <c r="F38" s="3">
        <v>9.8000000000000007</v>
      </c>
      <c r="G38">
        <f t="shared" si="0"/>
        <v>3.6100000000000012</v>
      </c>
      <c r="I38" s="3">
        <v>8</v>
      </c>
      <c r="J38">
        <f t="shared" si="1"/>
        <v>4.6225000000000014</v>
      </c>
    </row>
    <row r="39" spans="2:10" x14ac:dyDescent="0.2">
      <c r="B39" s="3">
        <v>1</v>
      </c>
      <c r="C39" s="3" t="s">
        <v>22</v>
      </c>
      <c r="D39" s="3">
        <v>7</v>
      </c>
      <c r="E39" s="3">
        <v>10</v>
      </c>
      <c r="F39" s="3">
        <v>8.8000000000000007</v>
      </c>
      <c r="G39">
        <f t="shared" si="0"/>
        <v>2.722500000000001</v>
      </c>
      <c r="I39" s="3">
        <v>7</v>
      </c>
      <c r="J39">
        <f t="shared" si="1"/>
        <v>9.922500000000003</v>
      </c>
    </row>
    <row r="40" spans="2:10" x14ac:dyDescent="0.2">
      <c r="B40" s="3">
        <v>2</v>
      </c>
      <c r="C40" s="3" t="s">
        <v>22</v>
      </c>
      <c r="D40" s="3">
        <v>8</v>
      </c>
      <c r="E40" s="3">
        <v>9.5</v>
      </c>
      <c r="F40" s="3">
        <v>8.8000000000000007</v>
      </c>
      <c r="G40">
        <f t="shared" si="0"/>
        <v>2.2500000000000107E-2</v>
      </c>
      <c r="I40" s="3">
        <v>8</v>
      </c>
      <c r="J40">
        <f t="shared" si="1"/>
        <v>4.6225000000000014</v>
      </c>
    </row>
    <row r="41" spans="2:10" x14ac:dyDescent="0.2">
      <c r="B41" s="3">
        <v>3</v>
      </c>
      <c r="C41" s="3" t="s">
        <v>22</v>
      </c>
      <c r="D41" s="3">
        <v>9</v>
      </c>
      <c r="E41" s="3">
        <v>10.25</v>
      </c>
      <c r="F41" s="3">
        <v>8.8000000000000007</v>
      </c>
      <c r="G41">
        <f t="shared" si="0"/>
        <v>9.9999999999999291E-3</v>
      </c>
      <c r="I41" s="3">
        <v>9</v>
      </c>
      <c r="J41">
        <f t="shared" si="1"/>
        <v>1.3225000000000009</v>
      </c>
    </row>
    <row r="42" spans="2:10" x14ac:dyDescent="0.2">
      <c r="B42" s="3">
        <v>4</v>
      </c>
      <c r="C42" s="3" t="s">
        <v>22</v>
      </c>
      <c r="D42" s="3">
        <v>10</v>
      </c>
      <c r="E42" s="3">
        <v>10.75</v>
      </c>
      <c r="F42" s="3">
        <v>8.8000000000000007</v>
      </c>
      <c r="G42">
        <f t="shared" si="0"/>
        <v>0.3599999999999996</v>
      </c>
      <c r="I42" s="3">
        <v>10</v>
      </c>
      <c r="J42">
        <f t="shared" si="1"/>
        <v>2.2500000000000107E-2</v>
      </c>
    </row>
    <row r="43" spans="2:10" x14ac:dyDescent="0.2">
      <c r="B43" s="3">
        <v>5</v>
      </c>
      <c r="C43" s="3" t="s">
        <v>22</v>
      </c>
      <c r="D43" s="3">
        <v>10</v>
      </c>
      <c r="E43" s="3">
        <v>10.25</v>
      </c>
      <c r="F43" s="3">
        <v>8.8000000000000007</v>
      </c>
      <c r="G43">
        <f t="shared" si="0"/>
        <v>1.2099999999999993</v>
      </c>
      <c r="I43" s="3">
        <v>10</v>
      </c>
      <c r="J43">
        <f t="shared" si="1"/>
        <v>2.2500000000000107E-2</v>
      </c>
    </row>
    <row r="44" spans="2:10" x14ac:dyDescent="0.2">
      <c r="B44" s="3">
        <v>1</v>
      </c>
      <c r="C44" s="3" t="s">
        <v>23</v>
      </c>
      <c r="D44" s="3">
        <v>13</v>
      </c>
      <c r="E44" s="3">
        <v>10</v>
      </c>
      <c r="F44" s="3">
        <v>12.2</v>
      </c>
      <c r="G44">
        <f t="shared" si="0"/>
        <v>0.90250000000000208</v>
      </c>
      <c r="I44" s="3">
        <v>13</v>
      </c>
      <c r="J44">
        <f t="shared" si="1"/>
        <v>8.1224999999999987</v>
      </c>
    </row>
    <row r="45" spans="2:10" x14ac:dyDescent="0.2">
      <c r="B45" s="3">
        <v>2</v>
      </c>
      <c r="C45" s="3" t="s">
        <v>23</v>
      </c>
      <c r="D45" s="3">
        <v>12</v>
      </c>
      <c r="E45" s="3">
        <v>9.5</v>
      </c>
      <c r="F45" s="3">
        <v>12.2</v>
      </c>
      <c r="G45">
        <f t="shared" si="0"/>
        <v>0.20250000000000096</v>
      </c>
      <c r="I45" s="3">
        <v>12</v>
      </c>
      <c r="J45">
        <f t="shared" si="1"/>
        <v>3.4224999999999985</v>
      </c>
    </row>
    <row r="46" spans="2:10" x14ac:dyDescent="0.2">
      <c r="B46" s="3">
        <v>3</v>
      </c>
      <c r="C46" s="3" t="s">
        <v>23</v>
      </c>
      <c r="D46" s="3">
        <v>10</v>
      </c>
      <c r="E46" s="3">
        <v>10.25</v>
      </c>
      <c r="F46" s="3">
        <v>12.2</v>
      </c>
      <c r="G46">
        <f t="shared" si="0"/>
        <v>5.2899999999999947</v>
      </c>
      <c r="I46" s="3">
        <v>10</v>
      </c>
      <c r="J46">
        <f t="shared" si="1"/>
        <v>2.2500000000000107E-2</v>
      </c>
    </row>
    <row r="47" spans="2:10" x14ac:dyDescent="0.2">
      <c r="B47" s="3">
        <v>4</v>
      </c>
      <c r="C47" s="3" t="s">
        <v>23</v>
      </c>
      <c r="D47" s="3">
        <v>12</v>
      </c>
      <c r="E47" s="3">
        <v>10.75</v>
      </c>
      <c r="F47" s="3">
        <v>12.2</v>
      </c>
      <c r="G47">
        <f t="shared" si="0"/>
        <v>0.63999999999999835</v>
      </c>
      <c r="I47" s="3">
        <v>12</v>
      </c>
      <c r="J47">
        <f t="shared" si="1"/>
        <v>3.4224999999999985</v>
      </c>
    </row>
    <row r="48" spans="2:10" x14ac:dyDescent="0.2">
      <c r="B48" s="3">
        <v>5</v>
      </c>
      <c r="C48" s="3" t="s">
        <v>23</v>
      </c>
      <c r="D48" s="3">
        <v>14</v>
      </c>
      <c r="E48" s="3">
        <v>10.25</v>
      </c>
      <c r="F48" s="3">
        <v>12.2</v>
      </c>
      <c r="G48">
        <f t="shared" si="0"/>
        <v>2.8900000000000037</v>
      </c>
      <c r="I48" s="3">
        <v>14</v>
      </c>
      <c r="J48">
        <f t="shared" si="1"/>
        <v>14.822499999999998</v>
      </c>
    </row>
    <row r="50" spans="7:10" x14ac:dyDescent="0.2">
      <c r="G50">
        <f>SUM(G29:G48)</f>
        <v>31.900000000000002</v>
      </c>
      <c r="J50">
        <f>SUM(J29:J48)</f>
        <v>66.550000000000011</v>
      </c>
    </row>
  </sheetData>
  <mergeCells count="2">
    <mergeCell ref="C1:F1"/>
    <mergeCell ref="A3:A7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tabSelected="1" zoomScale="130" zoomScaleNormal="130" workbookViewId="0">
      <selection activeCell="I24" sqref="I24"/>
    </sheetView>
  </sheetViews>
  <sheetFormatPr defaultColWidth="11.5703125" defaultRowHeight="12.75" x14ac:dyDescent="0.2"/>
  <sheetData>
    <row r="1" spans="1:6" x14ac:dyDescent="0.2">
      <c r="A1" s="7"/>
      <c r="B1" s="7"/>
      <c r="C1" s="7"/>
      <c r="D1" s="7"/>
      <c r="E1" s="7"/>
    </row>
    <row r="2" spans="1:6" x14ac:dyDescent="0.2">
      <c r="A2" s="7"/>
    </row>
    <row r="3" spans="1:6" x14ac:dyDescent="0.2">
      <c r="A3" s="7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</row>
    <row r="4" spans="1:6" x14ac:dyDescent="0.2">
      <c r="A4" s="7"/>
      <c r="B4" s="7">
        <v>1</v>
      </c>
      <c r="C4" s="3">
        <v>8</v>
      </c>
      <c r="D4" s="3">
        <v>12</v>
      </c>
      <c r="E4" s="3">
        <v>7</v>
      </c>
      <c r="F4" s="3">
        <v>13</v>
      </c>
    </row>
    <row r="5" spans="1:6" x14ac:dyDescent="0.2">
      <c r="A5" s="7"/>
      <c r="B5" s="7">
        <v>2</v>
      </c>
      <c r="C5" s="3">
        <v>9</v>
      </c>
      <c r="D5" s="3">
        <v>9</v>
      </c>
      <c r="E5" s="3">
        <v>8</v>
      </c>
      <c r="F5" s="3">
        <v>12</v>
      </c>
    </row>
    <row r="6" spans="1:6" x14ac:dyDescent="0.2">
      <c r="A6" s="7"/>
      <c r="B6" s="7">
        <v>3</v>
      </c>
      <c r="C6" s="3">
        <v>12</v>
      </c>
      <c r="D6" s="3">
        <v>10</v>
      </c>
      <c r="E6" s="3">
        <v>9</v>
      </c>
      <c r="F6" s="3">
        <v>10</v>
      </c>
    </row>
    <row r="7" spans="1:6" x14ac:dyDescent="0.2">
      <c r="B7" s="7">
        <v>4</v>
      </c>
      <c r="C7" s="3">
        <v>11</v>
      </c>
      <c r="D7" s="3">
        <v>10</v>
      </c>
      <c r="E7" s="3">
        <v>10</v>
      </c>
      <c r="F7" s="3">
        <v>12</v>
      </c>
    </row>
    <row r="8" spans="1:6" x14ac:dyDescent="0.2">
      <c r="B8" s="7">
        <v>5</v>
      </c>
      <c r="C8" s="3">
        <v>9</v>
      </c>
      <c r="D8" s="3">
        <v>8</v>
      </c>
      <c r="E8" s="3">
        <v>10</v>
      </c>
      <c r="F8" s="3">
        <v>14</v>
      </c>
    </row>
    <row r="10" spans="1:6" x14ac:dyDescent="0.2">
      <c r="A10" s="8"/>
    </row>
    <row r="14" spans="1:6" x14ac:dyDescent="0.2">
      <c r="B14" s="8"/>
    </row>
    <row r="17" spans="2:6" x14ac:dyDescent="0.2">
      <c r="B17" t="s">
        <v>36</v>
      </c>
    </row>
    <row r="18" spans="2:6" ht="13.5" thickBot="1" x14ac:dyDescent="0.25"/>
    <row r="19" spans="2:6" x14ac:dyDescent="0.2">
      <c r="B19" s="11" t="s">
        <v>37</v>
      </c>
      <c r="C19" s="11" t="s">
        <v>24</v>
      </c>
      <c r="D19" s="11" t="s">
        <v>25</v>
      </c>
      <c r="E19" s="11" t="s">
        <v>38</v>
      </c>
      <c r="F19" s="11" t="s">
        <v>26</v>
      </c>
    </row>
    <row r="20" spans="2:6" x14ac:dyDescent="0.2">
      <c r="B20" s="9">
        <v>1</v>
      </c>
      <c r="C20" s="9">
        <v>4</v>
      </c>
      <c r="D20" s="9">
        <v>40</v>
      </c>
      <c r="E20" s="9">
        <v>10</v>
      </c>
      <c r="F20" s="9">
        <v>8.6666666666666661</v>
      </c>
    </row>
    <row r="21" spans="2:6" x14ac:dyDescent="0.2">
      <c r="B21" s="9">
        <v>2</v>
      </c>
      <c r="C21" s="9">
        <v>4</v>
      </c>
      <c r="D21" s="9">
        <v>38</v>
      </c>
      <c r="E21" s="9">
        <v>9.5</v>
      </c>
      <c r="F21" s="9">
        <v>3</v>
      </c>
    </row>
    <row r="22" spans="2:6" x14ac:dyDescent="0.2">
      <c r="B22" s="9">
        <v>3</v>
      </c>
      <c r="C22" s="9">
        <v>4</v>
      </c>
      <c r="D22" s="9">
        <v>41</v>
      </c>
      <c r="E22" s="9">
        <v>10.25</v>
      </c>
      <c r="F22" s="9">
        <v>1.5833333333333333</v>
      </c>
    </row>
    <row r="23" spans="2:6" x14ac:dyDescent="0.2">
      <c r="B23" s="9">
        <v>4</v>
      </c>
      <c r="C23" s="9">
        <v>4</v>
      </c>
      <c r="D23" s="9">
        <v>43</v>
      </c>
      <c r="E23" s="9">
        <v>10.75</v>
      </c>
      <c r="F23" s="9">
        <v>0.91666666666666663</v>
      </c>
    </row>
    <row r="24" spans="2:6" x14ac:dyDescent="0.2">
      <c r="B24" s="9">
        <v>5</v>
      </c>
      <c r="C24" s="9">
        <v>4</v>
      </c>
      <c r="D24" s="9">
        <v>41</v>
      </c>
      <c r="E24" s="9">
        <v>10.25</v>
      </c>
      <c r="F24" s="9">
        <v>6.916666666666667</v>
      </c>
    </row>
    <row r="25" spans="2:6" x14ac:dyDescent="0.2">
      <c r="B25" s="9"/>
      <c r="C25" s="9"/>
      <c r="D25" s="9"/>
      <c r="E25" s="9"/>
      <c r="F25" s="9"/>
    </row>
    <row r="26" spans="2:6" x14ac:dyDescent="0.2">
      <c r="B26" s="9" t="s">
        <v>1</v>
      </c>
      <c r="C26" s="9">
        <v>5</v>
      </c>
      <c r="D26" s="9">
        <v>49</v>
      </c>
      <c r="E26" s="9">
        <v>9.8000000000000007</v>
      </c>
      <c r="F26" s="9">
        <v>2.7000000000000028</v>
      </c>
    </row>
    <row r="27" spans="2:6" x14ac:dyDescent="0.2">
      <c r="B27" s="9" t="s">
        <v>2</v>
      </c>
      <c r="C27" s="9">
        <v>5</v>
      </c>
      <c r="D27" s="9">
        <v>49</v>
      </c>
      <c r="E27" s="9">
        <v>9.8000000000000007</v>
      </c>
      <c r="F27" s="9">
        <v>2.2000000000000028</v>
      </c>
    </row>
    <row r="28" spans="2:6" x14ac:dyDescent="0.2">
      <c r="B28" s="9" t="s">
        <v>3</v>
      </c>
      <c r="C28" s="9">
        <v>5</v>
      </c>
      <c r="D28" s="9">
        <v>44</v>
      </c>
      <c r="E28" s="9">
        <v>8.8000000000000007</v>
      </c>
      <c r="F28" s="9">
        <v>1.7000000000000028</v>
      </c>
    </row>
    <row r="29" spans="2:6" ht="13.5" thickBot="1" x14ac:dyDescent="0.25">
      <c r="B29" s="10" t="s">
        <v>4</v>
      </c>
      <c r="C29" s="10">
        <v>5</v>
      </c>
      <c r="D29" s="10">
        <v>61</v>
      </c>
      <c r="E29" s="10">
        <v>12.2</v>
      </c>
      <c r="F29" s="10">
        <v>2.1999999999999886</v>
      </c>
    </row>
    <row r="32" spans="2:6" ht="13.5" thickBot="1" x14ac:dyDescent="0.25">
      <c r="B32" t="s">
        <v>39</v>
      </c>
    </row>
    <row r="33" spans="2:8" x14ac:dyDescent="0.2">
      <c r="B33" s="11" t="s">
        <v>27</v>
      </c>
      <c r="C33" s="11" t="s">
        <v>28</v>
      </c>
      <c r="D33" s="11" t="s">
        <v>29</v>
      </c>
      <c r="E33" s="11" t="s">
        <v>11</v>
      </c>
      <c r="F33" s="11" t="s">
        <v>12</v>
      </c>
      <c r="G33" s="11" t="s">
        <v>30</v>
      </c>
      <c r="H33" s="11" t="s">
        <v>40</v>
      </c>
    </row>
    <row r="34" spans="2:8" x14ac:dyDescent="0.2">
      <c r="B34" s="9" t="s">
        <v>31</v>
      </c>
      <c r="C34" s="9">
        <v>3.2999999999999972</v>
      </c>
      <c r="D34" s="9">
        <v>4</v>
      </c>
      <c r="E34" s="9">
        <v>0.82499999999999929</v>
      </c>
      <c r="F34" s="9">
        <v>0.31034482758620657</v>
      </c>
      <c r="G34" s="9">
        <v>0.86558185430476486</v>
      </c>
      <c r="H34" s="9">
        <v>3.2591667269012499</v>
      </c>
    </row>
    <row r="35" spans="2:8" x14ac:dyDescent="0.2">
      <c r="B35" s="9" t="s">
        <v>32</v>
      </c>
      <c r="C35" s="9">
        <v>31.349999999999994</v>
      </c>
      <c r="D35" s="9">
        <v>3</v>
      </c>
      <c r="E35" s="9">
        <v>10.449999999999998</v>
      </c>
      <c r="F35" s="9">
        <v>3.9310344827586192</v>
      </c>
      <c r="G35" s="9">
        <v>3.6314242186345561E-2</v>
      </c>
      <c r="H35" s="9">
        <v>3.4902948194976045</v>
      </c>
    </row>
    <row r="36" spans="2:8" x14ac:dyDescent="0.2">
      <c r="B36" s="9" t="s">
        <v>33</v>
      </c>
      <c r="C36" s="9">
        <v>31.900000000000006</v>
      </c>
      <c r="D36" s="9">
        <v>12</v>
      </c>
      <c r="E36" s="9">
        <v>2.6583333333333337</v>
      </c>
      <c r="F36" s="9"/>
      <c r="G36" s="9"/>
      <c r="H36" s="9"/>
    </row>
    <row r="37" spans="2:8" x14ac:dyDescent="0.2">
      <c r="B37" s="9"/>
      <c r="C37" s="9"/>
      <c r="D37" s="9"/>
      <c r="E37" s="9"/>
      <c r="F37" s="9"/>
      <c r="G37" s="9"/>
      <c r="H37" s="9"/>
    </row>
    <row r="38" spans="2:8" ht="13.5" thickBot="1" x14ac:dyDescent="0.25">
      <c r="B38" s="10" t="s">
        <v>34</v>
      </c>
      <c r="C38" s="10">
        <v>66.55</v>
      </c>
      <c r="D38" s="10">
        <v>19</v>
      </c>
      <c r="E38" s="10"/>
      <c r="F38" s="10"/>
      <c r="G38" s="10"/>
      <c r="H38" s="10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 Manually</vt:lpstr>
      <vt:lpstr>Anova using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Towsif Hossain</cp:lastModifiedBy>
  <cp:revision>11</cp:revision>
  <dcterms:created xsi:type="dcterms:W3CDTF">2023-12-16T08:42:57Z</dcterms:created>
  <dcterms:modified xsi:type="dcterms:W3CDTF">2023-12-16T10:11:34Z</dcterms:modified>
  <dc:language>en-US</dc:language>
</cp:coreProperties>
</file>