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TC\PHP\Project\QuanLyDoanhNghiep\"/>
    </mc:Choice>
  </mc:AlternateContent>
  <xr:revisionPtr revIDLastSave="0" documentId="8_{5E5F3A6E-A43D-4B3D-B289-E127513F1C5B}" xr6:coauthVersionLast="47" xr6:coauthVersionMax="47" xr10:uidLastSave="{00000000-0000-0000-0000-000000000000}"/>
  <bookViews>
    <workbookView xWindow="-108" yWindow="-108" windowWidth="23256" windowHeight="12456" xr2:uid="{D11927C0-5958-4A0E-BBE5-33200A43BB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G2" i="1"/>
  <c r="G3" i="1"/>
  <c r="G4" i="1"/>
  <c r="C2" i="1"/>
  <c r="C3" i="1"/>
  <c r="C4" i="1"/>
  <c r="D2" i="1"/>
  <c r="D3" i="1"/>
  <c r="D4" i="1"/>
  <c r="E4" i="1"/>
  <c r="E3" i="1"/>
  <c r="E2" i="1"/>
  <c r="F4" i="1" l="1"/>
  <c r="F3" i="1"/>
  <c r="F2" i="1"/>
</calcChain>
</file>

<file path=xl/sharedStrings.xml><?xml version="1.0" encoding="utf-8"?>
<sst xmlns="http://schemas.openxmlformats.org/spreadsheetml/2006/main" count="22" uniqueCount="11">
  <si>
    <t>vào</t>
  </si>
  <si>
    <t>ra</t>
  </si>
  <si>
    <t>sum time</t>
  </si>
  <si>
    <t>trạng thái</t>
  </si>
  <si>
    <t>Số giờ cb</t>
  </si>
  <si>
    <t>Số giờ tc</t>
  </si>
  <si>
    <t>vao dung gio</t>
  </si>
  <si>
    <t>ra dung gio</t>
  </si>
  <si>
    <t>ca làm</t>
  </si>
  <si>
    <t>1 + 2</t>
  </si>
  <si>
    <t>&gt;18&lt;20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</si>
</sst>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3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000000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family val="2"/>
        <charset val="163"/>
      </font>
      <fill>
        <patternFill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163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5832F-136C-4433-B762-8E6B7A245D68}" name="Table1" displayName="Table1" ref="A1:H4" totalsRowShown="0" headerRowDxfId="17" dataDxfId="16" headerRowBorderDxfId="27" tableBorderDxfId="28" totalsRowBorderDxfId="26">
  <autoFilter ref="A1:H4" xr:uid="{F195832F-136C-4433-B762-8E6B7A245D68}"/>
  <tableColumns count="8">
    <tableColumn id="1" xr3:uid="{DA93D8F3-1C16-4848-A3BE-D0B64BF2FBF1}" name="vào" dataDxfId="25"/>
    <tableColumn id="2" xr3:uid="{FBB1211F-48C0-4EF2-BEBE-056D9BDF45F6}" name="ra" dataDxfId="24"/>
    <tableColumn id="7" xr3:uid="{9064B083-83A0-473F-AD3F-CE7C0FF54021}" name="vao dung gio" dataDxfId="23">
      <calculatedColumnFormula>IF(Table1[[#This Row],[vào]]&lt;=8,TRUE,FALSE)</calculatedColumnFormula>
    </tableColumn>
    <tableColumn id="9" xr3:uid="{E97BA4DF-1C08-4508-97CD-D5CD64C0ACBC}" name="ra dung gio" dataDxfId="22">
      <calculatedColumnFormula>IF(Table1[[#This Row],[ra]]&gt;=17,TRUE,FALSE)</calculatedColumnFormula>
    </tableColumn>
    <tableColumn id="3" xr3:uid="{4147BCA0-EC95-4639-A2C0-07C7C5A35B8C}" name="sum time" dataDxfId="21">
      <calculatedColumnFormula>B2-A2-1</calculatedColumnFormula>
    </tableColumn>
    <tableColumn id="4" xr3:uid="{2EE93872-8640-4DE6-9095-991D6F5F1AF1}" name="trạng thái" dataDxfId="20">
      <calculatedColumnFormula>IF(Table1[[#This Row],[vao dung gio]]=Table1[[#This Row],[ra dung gio]]=TRUE,TRUE,FALSE)</calculatedColumnFormula>
    </tableColumn>
    <tableColumn id="5" xr3:uid="{AB3D2F04-C76E-4198-B006-C259B756FF11}" name="Số giờ cb" dataDxfId="19">
      <calculatedColumnFormula>IF(AND(B2&gt;8,A2&lt;12), IF(AND(A2&lt;=8,B2&gt;=12),4, IF(A2&lt;=8,B1-8, IF(B2&gt;=12,12-A2,B2-A2))),0) + IF(AND(B2&gt;13,A2&lt;17), IF(AND(A2&lt;=13,B2&gt;=17),4, IF(A2&lt;=13,B2-13, IF(B2&gt;=17,17-A2,B2-A2))),0)</calculatedColumnFormula>
    </tableColumn>
    <tableColumn id="6" xr3:uid="{4DD719DC-8F17-4DA0-BC7C-46AF2CB90ED1}" name="Số giờ tc" dataDxfId="18">
      <calculatedColumnFormula>IF(AND(B2&gt;18,A2&lt;20), IF(AND(A2&lt;=18,B2&gt;=20),2, IF(A2&lt;=18,B2-18, IF(B2&gt;=20,20-A2,B2-A2))),0)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9ACA77-C77B-48B2-96A0-DB0A767DB643}" name="Table2" displayName="Table2" ref="A6:H20" totalsRowShown="0" headerRowDxfId="2" dataDxfId="3" headerRowBorderDxfId="13" tableBorderDxfId="14" totalsRowBorderDxfId="12">
  <autoFilter ref="A6:H20" xr:uid="{7F9ACA77-C77B-48B2-96A0-DB0A767DB643}"/>
  <tableColumns count="8">
    <tableColumn id="1" xr3:uid="{A9B0A4CE-EA84-4CBD-A14A-7CF91107A419}" name="vào" dataDxfId="11"/>
    <tableColumn id="2" xr3:uid="{C5517F33-F4FC-4DB2-A570-E1A0A5E9AA71}" name="ra" dataDxfId="10"/>
    <tableColumn id="3" xr3:uid="{3E91A622-5B59-4A40-B3F9-9ADCA4A85599}" name="vao dung gio" dataDxfId="9"/>
    <tableColumn id="4" xr3:uid="{0E240702-4255-429B-B5D8-6DF402D50C57}" name="ra dung gio" dataDxfId="8"/>
    <tableColumn id="5" xr3:uid="{91100FF6-FB3E-4F78-8AD5-CFB3FCB29EB6}" name="ca làm" dataDxfId="7"/>
    <tableColumn id="6" xr3:uid="{768202BC-A72A-44C1-AA02-036B9806E809}" name="trạng thái" dataDxfId="6"/>
    <tableColumn id="7" xr3:uid="{5E3CC476-E727-4D62-8FE5-FD4BA4C0E5DE}" name="Số giờ cb" dataDxfId="5"/>
    <tableColumn id="8" xr3:uid="{A5F1698C-573A-4B57-8442-3E5627BC23E8}" name="Số giờ tc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8F71-EF77-4FFD-9B63-1536848B6BA4}">
  <dimension ref="A1:H20"/>
  <sheetViews>
    <sheetView tabSelected="1" topLeftCell="A5" zoomScale="145" zoomScaleNormal="145" workbookViewId="0">
      <selection activeCell="K11" sqref="K11"/>
    </sheetView>
  </sheetViews>
  <sheetFormatPr defaultRowHeight="14.4" x14ac:dyDescent="0.3"/>
  <cols>
    <col min="1" max="1" width="8.5546875" style="1" bestFit="1" customWidth="1"/>
    <col min="2" max="2" width="7.109375" style="1" bestFit="1" customWidth="1"/>
    <col min="3" max="3" width="16.33203125" style="1" bestFit="1" customWidth="1"/>
    <col min="4" max="4" width="14.88671875" style="1" bestFit="1" customWidth="1"/>
    <col min="5" max="5" width="13.21875" style="1" bestFit="1" customWidth="1"/>
    <col min="6" max="6" width="13.5546875" style="1" bestFit="1" customWidth="1"/>
    <col min="7" max="7" width="13.109375" style="1" bestFit="1" customWidth="1"/>
    <col min="8" max="8" width="12.6640625" style="1" bestFit="1" customWidth="1"/>
    <col min="9" max="16384" width="8.88671875" style="1"/>
  </cols>
  <sheetData>
    <row r="1" spans="1:8" x14ac:dyDescent="0.3">
      <c r="A1" s="2" t="s">
        <v>0</v>
      </c>
      <c r="B1" s="3" t="s">
        <v>1</v>
      </c>
      <c r="C1" s="3" t="s">
        <v>6</v>
      </c>
      <c r="D1" s="3" t="s">
        <v>7</v>
      </c>
      <c r="E1" s="3" t="s">
        <v>2</v>
      </c>
      <c r="F1" s="3" t="s">
        <v>3</v>
      </c>
      <c r="G1" s="3" t="s">
        <v>4</v>
      </c>
      <c r="H1" s="4" t="s">
        <v>5</v>
      </c>
    </row>
    <row r="2" spans="1:8" x14ac:dyDescent="0.3">
      <c r="A2" s="5">
        <v>8</v>
      </c>
      <c r="B2" s="6">
        <v>17</v>
      </c>
      <c r="C2" s="6" t="b">
        <f>IF(Table1[[#This Row],[vào]]&lt;=8,TRUE,FALSE)</f>
        <v>1</v>
      </c>
      <c r="D2" s="6" t="b">
        <f>IF(Table1[[#This Row],[ra]]&gt;=17,TRUE,FALSE)</f>
        <v>1</v>
      </c>
      <c r="E2" s="6">
        <f>B2-A2-1</f>
        <v>8</v>
      </c>
      <c r="F2" s="6" t="b">
        <f>IF(Table1[[#This Row],[vao dung gio]]=Table1[[#This Row],[ra dung gio]]=TRUE,TRUE,FALSE)</f>
        <v>1</v>
      </c>
      <c r="G2" s="6">
        <f t="shared" ref="G2:G4" si="0">IF(AND(B2&gt;8,A2&lt;12), IF(AND(A2&lt;=8,B2&gt;=12),4, IF(A2&lt;=8,B1-8, IF(B2&gt;=12,12-A2,B2-A2))),0) + IF(AND(B2&gt;13,A2&lt;17), IF(AND(A2&lt;=13,B2&gt;=17),4, IF(A2&lt;=13,B2-13, IF(B2&gt;=17,17-A2,B2-A2))),0)</f>
        <v>8</v>
      </c>
      <c r="H2" s="7">
        <f t="shared" ref="H2:H4" si="1">IF(AND(B2&gt;18,A2&lt;20), IF(AND(A2&lt;=18,B2&gt;=20),2, IF(A2&lt;=18,B2-18, IF(B2&gt;=20,20-A2,B2-A2))),0)</f>
        <v>0</v>
      </c>
    </row>
    <row r="3" spans="1:8" x14ac:dyDescent="0.3">
      <c r="A3" s="5">
        <v>8</v>
      </c>
      <c r="B3" s="6">
        <v>16</v>
      </c>
      <c r="C3" s="6" t="b">
        <f>IF(Table1[[#This Row],[vào]]&lt;=8,TRUE,FALSE)</f>
        <v>1</v>
      </c>
      <c r="D3" s="6" t="b">
        <f>IF(Table1[[#This Row],[ra]]&gt;=17,TRUE,FALSE)</f>
        <v>0</v>
      </c>
      <c r="E3" s="6">
        <f>B3-A3-1</f>
        <v>7</v>
      </c>
      <c r="F3" s="6" t="b">
        <f>IF(Table1[[#This Row],[vao dung gio]]=Table1[[#This Row],[ra dung gio]]=TRUE,TRUE,FALSE)</f>
        <v>0</v>
      </c>
      <c r="G3" s="6">
        <f>IF(AND(B3&gt;8,A3&lt;12), IF(AND(A3&lt;=8,B3&gt;=12),4, IF(A3&lt;=8,#REF!-8, IF(B3&gt;=12,12-A3,B3-A3))),0) + IF(AND(B3&gt;13,A3&lt;17), IF(AND(A3&lt;=13,B3&gt;=17),4, IF(A3&lt;=13,B3-13, IF(B3&gt;=17,17-A3,B3-A3))),0)</f>
        <v>7</v>
      </c>
      <c r="H3" s="7">
        <f t="shared" si="1"/>
        <v>0</v>
      </c>
    </row>
    <row r="4" spans="1:8" x14ac:dyDescent="0.3">
      <c r="A4" s="5">
        <v>9</v>
      </c>
      <c r="B4" s="6">
        <v>17</v>
      </c>
      <c r="C4" s="6" t="b">
        <f>IF(Table1[[#This Row],[vào]]&lt;=8,TRUE,FALSE)</f>
        <v>0</v>
      </c>
      <c r="D4" s="6" t="b">
        <f>IF(Table1[[#This Row],[ra]]&gt;=17,TRUE,FALSE)</f>
        <v>1</v>
      </c>
      <c r="E4" s="6">
        <f>B4-A4-1</f>
        <v>7</v>
      </c>
      <c r="F4" s="6" t="b">
        <f>IF(Table1[[#This Row],[vao dung gio]]=Table1[[#This Row],[ra dung gio]]=TRUE,TRUE,FALSE)</f>
        <v>0</v>
      </c>
      <c r="G4" s="6">
        <f t="shared" si="0"/>
        <v>7</v>
      </c>
      <c r="H4" s="7">
        <f t="shared" si="1"/>
        <v>0</v>
      </c>
    </row>
    <row r="6" spans="1:8" x14ac:dyDescent="0.3">
      <c r="A6" s="13" t="s">
        <v>0</v>
      </c>
      <c r="B6" s="14" t="s">
        <v>1</v>
      </c>
      <c r="C6" s="14" t="s">
        <v>6</v>
      </c>
      <c r="D6" s="14" t="s">
        <v>7</v>
      </c>
      <c r="E6" s="14" t="s">
        <v>8</v>
      </c>
      <c r="F6" s="14" t="s">
        <v>3</v>
      </c>
      <c r="G6" s="14" t="s">
        <v>4</v>
      </c>
      <c r="H6" s="15" t="s">
        <v>5</v>
      </c>
    </row>
    <row r="7" spans="1:8" x14ac:dyDescent="0.3">
      <c r="A7" s="11">
        <v>8</v>
      </c>
      <c r="B7" s="8">
        <v>11</v>
      </c>
      <c r="C7" s="8" t="b">
        <v>1</v>
      </c>
      <c r="D7" s="10" t="b">
        <v>0</v>
      </c>
      <c r="E7" s="9">
        <v>1</v>
      </c>
      <c r="F7" s="8"/>
      <c r="G7" s="8"/>
      <c r="H7" s="12"/>
    </row>
    <row r="8" spans="1:8" x14ac:dyDescent="0.3">
      <c r="A8" s="11">
        <v>8</v>
      </c>
      <c r="B8" s="8">
        <v>12</v>
      </c>
      <c r="C8" s="8" t="b">
        <v>1</v>
      </c>
      <c r="D8" s="10" t="b">
        <v>0</v>
      </c>
      <c r="E8" s="9">
        <v>1</v>
      </c>
      <c r="F8" s="8"/>
      <c r="G8" s="8"/>
      <c r="H8" s="12"/>
    </row>
    <row r="9" spans="1:8" x14ac:dyDescent="0.3">
      <c r="A9" s="11">
        <v>8</v>
      </c>
      <c r="B9" s="8">
        <v>16</v>
      </c>
      <c r="C9" s="8" t="b">
        <v>1</v>
      </c>
      <c r="D9" s="10" t="b">
        <v>0</v>
      </c>
      <c r="E9" s="9" t="s">
        <v>9</v>
      </c>
      <c r="F9" s="8"/>
      <c r="G9" s="8"/>
      <c r="H9" s="12"/>
    </row>
    <row r="10" spans="1:8" x14ac:dyDescent="0.3">
      <c r="A10" s="11">
        <v>8</v>
      </c>
      <c r="B10" s="8">
        <v>17</v>
      </c>
      <c r="C10" s="8" t="b">
        <v>1</v>
      </c>
      <c r="D10" s="8" t="b">
        <v>1</v>
      </c>
      <c r="E10" s="9" t="s">
        <v>9</v>
      </c>
      <c r="F10" s="8"/>
      <c r="G10" s="8"/>
      <c r="H10" s="12"/>
    </row>
    <row r="11" spans="1:8" x14ac:dyDescent="0.3">
      <c r="A11" s="11">
        <v>8</v>
      </c>
      <c r="B11" s="8" t="s">
        <v>10</v>
      </c>
      <c r="C11" s="8" t="b">
        <v>1</v>
      </c>
      <c r="D11" s="8" t="b">
        <v>1</v>
      </c>
      <c r="E11" s="9"/>
      <c r="F11" s="8"/>
      <c r="G11" s="8"/>
      <c r="H11" s="12"/>
    </row>
    <row r="12" spans="1:8" x14ac:dyDescent="0.3">
      <c r="A12" s="11">
        <v>9</v>
      </c>
      <c r="B12" s="8" t="s">
        <v>10</v>
      </c>
      <c r="C12" s="8" t="b">
        <v>0</v>
      </c>
      <c r="D12" s="8" t="b">
        <v>1</v>
      </c>
      <c r="E12" s="9"/>
      <c r="F12" s="8"/>
      <c r="G12" s="8"/>
      <c r="H12" s="12"/>
    </row>
    <row r="13" spans="1:8" x14ac:dyDescent="0.3">
      <c r="A13" s="11">
        <v>9</v>
      </c>
      <c r="B13" s="8">
        <v>11</v>
      </c>
      <c r="C13" s="10" t="b">
        <v>0</v>
      </c>
      <c r="D13" s="10" t="b">
        <v>0</v>
      </c>
      <c r="E13" s="9">
        <v>1</v>
      </c>
      <c r="F13" s="8"/>
      <c r="G13" s="8"/>
      <c r="H13" s="12"/>
    </row>
    <row r="14" spans="1:8" x14ac:dyDescent="0.3">
      <c r="A14" s="11">
        <v>9</v>
      </c>
      <c r="B14" s="8">
        <v>12</v>
      </c>
      <c r="C14" s="10" t="b">
        <v>0</v>
      </c>
      <c r="D14" s="10" t="b">
        <v>0</v>
      </c>
      <c r="E14" s="9">
        <v>1</v>
      </c>
      <c r="F14" s="8"/>
      <c r="G14" s="8"/>
      <c r="H14" s="12"/>
    </row>
    <row r="15" spans="1:8" x14ac:dyDescent="0.3">
      <c r="A15" s="11">
        <v>9</v>
      </c>
      <c r="B15" s="8">
        <v>16</v>
      </c>
      <c r="C15" s="10" t="b">
        <v>0</v>
      </c>
      <c r="D15" s="10" t="b">
        <v>0</v>
      </c>
      <c r="E15" s="9" t="s">
        <v>9</v>
      </c>
      <c r="F15" s="8"/>
      <c r="G15" s="8"/>
      <c r="H15" s="12"/>
    </row>
    <row r="16" spans="1:8" x14ac:dyDescent="0.3">
      <c r="A16" s="11">
        <v>9</v>
      </c>
      <c r="B16" s="8">
        <v>17</v>
      </c>
      <c r="C16" s="10" t="b">
        <v>0</v>
      </c>
      <c r="D16" s="8" t="b">
        <v>1</v>
      </c>
      <c r="E16" s="9" t="s">
        <v>9</v>
      </c>
      <c r="F16" s="8"/>
      <c r="G16" s="8"/>
      <c r="H16" s="12"/>
    </row>
    <row r="17" spans="1:8" x14ac:dyDescent="0.3">
      <c r="A17" s="11">
        <v>13</v>
      </c>
      <c r="B17" s="8">
        <v>16</v>
      </c>
      <c r="C17" s="8" t="b">
        <v>1</v>
      </c>
      <c r="D17" s="8" t="b">
        <v>0</v>
      </c>
      <c r="E17" s="9">
        <v>2</v>
      </c>
      <c r="F17" s="8"/>
      <c r="G17" s="8"/>
      <c r="H17" s="12"/>
    </row>
    <row r="18" spans="1:8" x14ac:dyDescent="0.3">
      <c r="A18" s="11">
        <v>13</v>
      </c>
      <c r="B18" s="8">
        <v>17</v>
      </c>
      <c r="C18" s="8" t="b">
        <v>1</v>
      </c>
      <c r="D18" s="8" t="b">
        <v>1</v>
      </c>
      <c r="E18" s="9">
        <v>2</v>
      </c>
      <c r="F18" s="8"/>
      <c r="G18" s="8"/>
      <c r="H18" s="12"/>
    </row>
    <row r="19" spans="1:8" x14ac:dyDescent="0.3">
      <c r="A19" s="11">
        <v>14</v>
      </c>
      <c r="B19" s="8">
        <v>16</v>
      </c>
      <c r="C19" s="8" t="b">
        <v>0</v>
      </c>
      <c r="D19" s="8" t="b">
        <v>0</v>
      </c>
      <c r="E19" s="9">
        <v>2</v>
      </c>
      <c r="F19" s="8"/>
      <c r="G19" s="8"/>
      <c r="H19" s="12"/>
    </row>
    <row r="20" spans="1:8" x14ac:dyDescent="0.3">
      <c r="A20" s="16">
        <v>14</v>
      </c>
      <c r="B20" s="17">
        <v>17</v>
      </c>
      <c r="C20" s="17" t="b">
        <v>0</v>
      </c>
      <c r="D20" s="18" t="b">
        <v>1</v>
      </c>
      <c r="E20" s="19">
        <v>2</v>
      </c>
      <c r="F20" s="17"/>
      <c r="G20" s="17"/>
      <c r="H20" s="20"/>
    </row>
  </sheetData>
  <conditionalFormatting sqref="C7:D20">
    <cfRule type="uniqueValues" dxfId="1" priority="5"/>
    <cfRule type="uniqueValues" dxfId="0" priority="6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Tùng Lương Thanh</dc:creator>
  <cp:lastModifiedBy>Tùng Lương Thanh</cp:lastModifiedBy>
  <dcterms:created xsi:type="dcterms:W3CDTF">2025-09-17T16:06:42Z</dcterms:created>
  <dcterms:modified xsi:type="dcterms:W3CDTF">2025-09-17T18:56:53Z</dcterms:modified>
</cp:coreProperties>
</file>