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5132" windowHeight="8136" activeTab="1"/>
  </bookViews>
  <sheets>
    <sheet name="Documentation" sheetId="2" r:id="rId1"/>
    <sheet name="Order Form" sheetId="1" r:id="rId2"/>
  </sheets>
  <definedNames>
    <definedName name="_xlnm.Print_Area" localSheetId="1">'Order Form'!$A$1:$L$36</definedName>
  </definedNames>
  <calcPr calcId="145621"/>
</workbook>
</file>

<file path=xl/calcChain.xml><?xml version="1.0" encoding="utf-8"?>
<calcChain xmlns="http://schemas.openxmlformats.org/spreadsheetml/2006/main">
  <c r="F31" i="1" l="1"/>
  <c r="F25" i="1"/>
  <c r="F23" i="1" l="1"/>
  <c r="F24" i="1"/>
  <c r="F21" i="1"/>
  <c r="F22" i="1"/>
  <c r="F27" i="1" s="1"/>
  <c r="F28" i="1" s="1"/>
  <c r="F20" i="1"/>
  <c r="F29" i="1" l="1"/>
  <c r="C5" i="1" l="1"/>
  <c r="G32" i="1" l="1"/>
  <c r="F34" i="1"/>
</calcChain>
</file>

<file path=xl/comments1.xml><?xml version="1.0" encoding="utf-8"?>
<comments xmlns="http://schemas.openxmlformats.org/spreadsheetml/2006/main">
  <authors>
    <author>Gary E. Sibbitts</author>
  </authors>
  <commentList>
    <comment ref="F20" authorId="0">
      <text>
        <r>
          <rPr>
            <b/>
            <sz val="9"/>
            <color indexed="81"/>
            <rFont val="Tahoma"/>
            <charset val="1"/>
          </rPr>
          <t>Gary E. Sibbitts:</t>
        </r>
        <r>
          <rPr>
            <sz val="9"/>
            <color indexed="81"/>
            <rFont val="Tahoma"/>
            <charset val="1"/>
          </rPr>
          <t xml:space="preserve">
Nothing should display whenever there isn't a value in the QTY column. (-2 pts)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>Gary E. Sibbitts:</t>
        </r>
        <r>
          <rPr>
            <sz val="9"/>
            <color indexed="81"/>
            <rFont val="Tahoma"/>
            <charset val="1"/>
          </rPr>
          <t xml:space="preserve">
This needs to add all values in the Charge column. This is supposed to be a form that can be used for any order and should include F20 through F25 (-1 pt)</t>
        </r>
      </text>
    </comment>
    <comment ref="F28" authorId="0">
      <text>
        <r>
          <rPr>
            <b/>
            <sz val="9"/>
            <color indexed="81"/>
            <rFont val="Tahoma"/>
            <charset val="1"/>
          </rPr>
          <t>Gary E. Sibbitts:</t>
        </r>
        <r>
          <rPr>
            <sz val="9"/>
            <color indexed="81"/>
            <rFont val="Tahoma"/>
            <charset val="1"/>
          </rPr>
          <t xml:space="preserve">
Should be IF(F27&gt;200,F27*$F$12,0) (-2 pts)</t>
        </r>
      </text>
    </comment>
    <comment ref="F29" authorId="0">
      <text>
        <r>
          <rPr>
            <b/>
            <sz val="9"/>
            <color indexed="81"/>
            <rFont val="Tahoma"/>
            <charset val="1"/>
          </rPr>
          <t>Gary E. Sibbitts:</t>
        </r>
        <r>
          <rPr>
            <sz val="9"/>
            <color indexed="81"/>
            <rFont val="Tahoma"/>
            <charset val="1"/>
          </rPr>
          <t xml:space="preserve">
No need for SUM, just =F27-F28 (-1 pt)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Gary E. Sibbitts:</t>
        </r>
        <r>
          <rPr>
            <sz val="9"/>
            <color indexed="81"/>
            <rFont val="Tahoma"/>
            <charset val="1"/>
          </rPr>
          <t xml:space="preserve">
No need for SUM, =F29*0.05 (-1 pt)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Gary E. Sibbitts:</t>
        </r>
        <r>
          <rPr>
            <sz val="9"/>
            <color indexed="81"/>
            <rFont val="Tahoma"/>
            <charset val="1"/>
          </rPr>
          <t xml:space="preserve">
should be =IF(C15="standard",F9,F10), You should NEVER use literal values (-5 pts)</t>
        </r>
      </text>
    </comment>
    <comment ref="G32" authorId="0">
      <text>
        <r>
          <rPr>
            <b/>
            <sz val="9"/>
            <color indexed="81"/>
            <rFont val="Tahoma"/>
            <charset val="1"/>
          </rPr>
          <t>Gary E. Sibbitts:</t>
        </r>
        <r>
          <rPr>
            <sz val="9"/>
            <color indexed="81"/>
            <rFont val="Tahoma"/>
            <charset val="1"/>
          </rPr>
          <t xml:space="preserve">
This should just be =C15, how can you SUM a string? (-1 pt)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Gary E. Sibbitts:</t>
        </r>
        <r>
          <rPr>
            <sz val="9"/>
            <color indexed="81"/>
            <rFont val="Tahoma"/>
            <charset val="1"/>
          </rPr>
          <t xml:space="preserve">
Leave off the SUM and just use =F29+F31+F32 (-1 pt)</t>
        </r>
      </text>
    </comment>
  </commentList>
</comments>
</file>

<file path=xl/sharedStrings.xml><?xml version="1.0" encoding="utf-8"?>
<sst xmlns="http://schemas.openxmlformats.org/spreadsheetml/2006/main" count="48" uniqueCount="45">
  <si>
    <t>WizardWorks</t>
  </si>
  <si>
    <t>Name</t>
  </si>
  <si>
    <t>City</t>
  </si>
  <si>
    <t>State</t>
  </si>
  <si>
    <t>Zip</t>
  </si>
  <si>
    <t>Shipping Address</t>
  </si>
  <si>
    <t>Order No.</t>
  </si>
  <si>
    <t>Shipping Options</t>
  </si>
  <si>
    <t>Standard</t>
  </si>
  <si>
    <t>Overnight</t>
  </si>
  <si>
    <t>Customer</t>
  </si>
  <si>
    <t>Date</t>
  </si>
  <si>
    <t>Item</t>
  </si>
  <si>
    <t>Price</t>
  </si>
  <si>
    <t>Charge</t>
  </si>
  <si>
    <t>Qty</t>
  </si>
  <si>
    <t>Subtotal</t>
  </si>
  <si>
    <t>Shipping</t>
  </si>
  <si>
    <t>Discount</t>
  </si>
  <si>
    <t>TOTAL</t>
  </si>
  <si>
    <t>Shipping*</t>
  </si>
  <si>
    <t>Discount*</t>
  </si>
  <si>
    <t>*For orders exceeding $200</t>
  </si>
  <si>
    <t>Address 1</t>
  </si>
  <si>
    <t>Address 2</t>
  </si>
  <si>
    <t>250 North Avenue
Franklin, Tennessee  37064
Sales: (615) 555-3287
Office: (615) 555-3210</t>
  </si>
  <si>
    <t>5% Sales Tax</t>
  </si>
  <si>
    <t>*Enter standard or overnight</t>
  </si>
  <si>
    <t>Customer Order</t>
  </si>
  <si>
    <t>Author</t>
  </si>
  <si>
    <t>Purpose</t>
  </si>
  <si>
    <t>After Discount</t>
  </si>
  <si>
    <t>To enter customer orders for the WizardWorks fireworks company</t>
  </si>
  <si>
    <t>Mike Cunningham</t>
  </si>
  <si>
    <t>Kevin Kemper</t>
  </si>
  <si>
    <t>315 Avalon Street</t>
  </si>
  <si>
    <t>Greenfield</t>
  </si>
  <si>
    <t>IN</t>
  </si>
  <si>
    <t>BF001</t>
  </si>
  <si>
    <t>Bucket of Fireworks</t>
  </si>
  <si>
    <t>Nightair Fountain</t>
  </si>
  <si>
    <t>NAF</t>
  </si>
  <si>
    <t>MR20B</t>
  </si>
  <si>
    <t>11/31/2011</t>
  </si>
  <si>
    <t>Mountain Rockets (Box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</si>
</sst>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mbria"/>
      <family val="2"/>
      <scheme val="maj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8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Border="1"/>
    <xf numFmtId="0" fontId="5" fillId="0" borderId="0" xfId="3"/>
    <xf numFmtId="9" fontId="0" fillId="0" borderId="1" xfId="0" applyNumberFormat="1" applyBorder="1"/>
    <xf numFmtId="0" fontId="0" fillId="0" borderId="1" xfId="0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8" fillId="4" borderId="0" xfId="1" applyFont="1" applyFill="1"/>
    <xf numFmtId="0" fontId="7" fillId="4" borderId="0" xfId="0" applyFont="1" applyFill="1"/>
    <xf numFmtId="0" fontId="7" fillId="4" borderId="5" xfId="0" applyFont="1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8" fontId="9" fillId="3" borderId="1" xfId="0" applyNumberFormat="1" applyFont="1" applyFill="1" applyBorder="1"/>
    <xf numFmtId="0" fontId="0" fillId="0" borderId="3" xfId="0" applyBorder="1"/>
    <xf numFmtId="14" fontId="0" fillId="0" borderId="3" xfId="0" applyNumberFormat="1" applyBorder="1"/>
    <xf numFmtId="0" fontId="4" fillId="4" borderId="6" xfId="0" applyFont="1" applyFill="1" applyBorder="1"/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8" fontId="0" fillId="0" borderId="0" xfId="0" applyNumberFormat="1" applyAlignment="1">
      <alignment horizontal="left"/>
    </xf>
    <xf numFmtId="8" fontId="0" fillId="0" borderId="0" xfId="0" applyNumberFormat="1" applyAlignment="1">
      <alignment horizontal="right"/>
    </xf>
    <xf numFmtId="9" fontId="0" fillId="0" borderId="0" xfId="0" applyNumberFormat="1"/>
    <xf numFmtId="8" fontId="0" fillId="5" borderId="1" xfId="0" applyNumberFormat="1" applyFill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5" xfId="2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3" borderId="2" xfId="4" applyFont="1" applyFill="1" applyBorder="1" applyAlignment="1">
      <alignment horizontal="center"/>
    </xf>
    <xf numFmtId="0" fontId="6" fillId="3" borderId="3" xfId="4" applyFont="1" applyFill="1" applyBorder="1" applyAlignment="1">
      <alignment horizontal="center"/>
    </xf>
  </cellXfs>
  <cellStyles count="5">
    <cellStyle name="20% - Accent6" xfId="4" builtinId="50"/>
    <cellStyle name="Explanatory Text" xfId="3" builtinId="53"/>
    <cellStyle name="Heading 4" xfId="2" builtinId="19"/>
    <cellStyle name="Normal" xfId="0" builtinId="0"/>
    <cellStyle name="Title" xfId="1" builtinId="15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4" sqref="B4"/>
    </sheetView>
  </sheetViews>
  <sheetFormatPr defaultRowHeight="14.4" x14ac:dyDescent="0.3"/>
  <cols>
    <col min="1" max="1" width="10" customWidth="1"/>
    <col min="2" max="2" width="25.33203125" customWidth="1"/>
    <col min="3" max="3" width="24.33203125" customWidth="1"/>
    <col min="6" max="6" width="9.33203125" customWidth="1"/>
  </cols>
  <sheetData>
    <row r="1" spans="1:6" ht="30" x14ac:dyDescent="0.4">
      <c r="A1" s="15" t="s">
        <v>0</v>
      </c>
      <c r="B1" s="16"/>
      <c r="C1" s="16"/>
      <c r="D1" s="16"/>
      <c r="E1" s="16"/>
      <c r="F1" s="16"/>
    </row>
    <row r="3" spans="1:6" ht="15" x14ac:dyDescent="0.25">
      <c r="A3" s="23" t="s">
        <v>29</v>
      </c>
      <c r="B3" s="21" t="s">
        <v>33</v>
      </c>
    </row>
    <row r="4" spans="1:6" ht="15" x14ac:dyDescent="0.25">
      <c r="A4" s="23" t="s">
        <v>11</v>
      </c>
      <c r="B4" s="22" t="s">
        <v>43</v>
      </c>
    </row>
    <row r="5" spans="1:6" ht="15" x14ac:dyDescent="0.25">
      <c r="A5" s="23" t="s">
        <v>30</v>
      </c>
      <c r="B5" t="s">
        <v>32</v>
      </c>
      <c r="C5" s="24"/>
    </row>
    <row r="12" spans="1:6" ht="15" x14ac:dyDescent="0.25">
      <c r="C12" s="25"/>
      <c r="F12" s="29"/>
    </row>
    <row r="20" spans="2:6" ht="15" x14ac:dyDescent="0.25">
      <c r="D20" s="28"/>
      <c r="F20" s="26"/>
    </row>
    <row r="21" spans="2:6" ht="15" x14ac:dyDescent="0.25">
      <c r="B21" s="25"/>
      <c r="C21" s="27"/>
      <c r="D21" s="28"/>
      <c r="F21" s="26"/>
    </row>
    <row r="22" spans="2:6" ht="15" x14ac:dyDescent="0.25">
      <c r="D22" s="26"/>
      <c r="F22" s="26"/>
    </row>
    <row r="27" spans="2:6" x14ac:dyDescent="0.3">
      <c r="F27" s="26"/>
    </row>
    <row r="28" spans="2:6" x14ac:dyDescent="0.3">
      <c r="F2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view="pageBreakPreview" zoomScale="60" zoomScaleNormal="120" workbookViewId="0">
      <selection activeCell="E36" sqref="E36"/>
    </sheetView>
  </sheetViews>
  <sheetFormatPr defaultRowHeight="14.4" x14ac:dyDescent="0.3"/>
  <cols>
    <col min="1" max="1" width="3.6640625" customWidth="1"/>
    <col min="2" max="2" width="15.44140625" customWidth="1"/>
    <col min="3" max="3" width="28.6640625" customWidth="1"/>
    <col min="4" max="4" width="14" customWidth="1"/>
    <col min="5" max="5" width="10.5546875" customWidth="1"/>
    <col min="6" max="6" width="19.5546875" customWidth="1"/>
    <col min="7" max="7" width="11.33203125" customWidth="1"/>
  </cols>
  <sheetData>
    <row r="1" spans="1:6" ht="30" x14ac:dyDescent="0.4">
      <c r="A1" s="15" t="s">
        <v>0</v>
      </c>
      <c r="B1" s="16"/>
      <c r="C1" s="16"/>
      <c r="D1" s="16"/>
      <c r="E1" s="16"/>
      <c r="F1" s="16"/>
    </row>
    <row r="2" spans="1:6" ht="60.75" customHeight="1" thickBot="1" x14ac:dyDescent="0.3">
      <c r="A2" s="17"/>
      <c r="B2" s="33" t="s">
        <v>25</v>
      </c>
      <c r="C2" s="33"/>
      <c r="D2" s="17"/>
      <c r="E2" s="17"/>
      <c r="F2" s="17"/>
    </row>
    <row r="4" spans="1:6" ht="15" x14ac:dyDescent="0.25">
      <c r="B4" s="12" t="s">
        <v>10</v>
      </c>
      <c r="C4" s="34" t="s">
        <v>34</v>
      </c>
      <c r="D4" s="35"/>
      <c r="E4" s="36"/>
    </row>
    <row r="5" spans="1:6" ht="15" x14ac:dyDescent="0.25">
      <c r="B5" s="12" t="s">
        <v>11</v>
      </c>
      <c r="C5" s="19">
        <f ca="1">TODAY()</f>
        <v>40944</v>
      </c>
      <c r="D5" s="3"/>
      <c r="E5" s="3"/>
    </row>
    <row r="6" spans="1:6" ht="15" x14ac:dyDescent="0.25">
      <c r="B6" s="12" t="s">
        <v>6</v>
      </c>
      <c r="C6" s="18">
        <v>28314</v>
      </c>
      <c r="D6" s="3"/>
      <c r="E6" s="3"/>
    </row>
    <row r="8" spans="1:6" ht="15" x14ac:dyDescent="0.25">
      <c r="B8" s="37" t="s">
        <v>5</v>
      </c>
      <c r="C8" s="38"/>
      <c r="E8" s="31" t="s">
        <v>7</v>
      </c>
      <c r="F8" s="32"/>
    </row>
    <row r="9" spans="1:6" ht="15" x14ac:dyDescent="0.25">
      <c r="B9" s="12" t="s">
        <v>23</v>
      </c>
      <c r="C9" s="1" t="s">
        <v>35</v>
      </c>
      <c r="E9" s="12" t="s">
        <v>8</v>
      </c>
      <c r="F9" s="4">
        <v>3.99</v>
      </c>
    </row>
    <row r="10" spans="1:6" ht="15" x14ac:dyDescent="0.25">
      <c r="B10" s="12" t="s">
        <v>24</v>
      </c>
      <c r="C10" s="1"/>
      <c r="E10" s="12" t="s">
        <v>9</v>
      </c>
      <c r="F10" s="4">
        <v>10.99</v>
      </c>
    </row>
    <row r="11" spans="1:6" ht="15" x14ac:dyDescent="0.25">
      <c r="B11" s="12" t="s">
        <v>2</v>
      </c>
      <c r="C11" s="1" t="s">
        <v>36</v>
      </c>
    </row>
    <row r="12" spans="1:6" ht="15" x14ac:dyDescent="0.25">
      <c r="B12" s="12" t="s">
        <v>3</v>
      </c>
      <c r="C12" s="1" t="s">
        <v>37</v>
      </c>
      <c r="E12" s="12" t="s">
        <v>21</v>
      </c>
      <c r="F12" s="8">
        <v>0.04</v>
      </c>
    </row>
    <row r="13" spans="1:6" ht="15" x14ac:dyDescent="0.25">
      <c r="B13" s="12" t="s">
        <v>4</v>
      </c>
      <c r="C13" s="9">
        <v>46140</v>
      </c>
      <c r="E13" s="7" t="s">
        <v>22</v>
      </c>
    </row>
    <row r="14" spans="1:6" ht="15" customHeight="1" x14ac:dyDescent="0.25"/>
    <row r="15" spans="1:6" ht="15" customHeight="1" x14ac:dyDescent="0.25">
      <c r="B15" s="12" t="s">
        <v>20</v>
      </c>
      <c r="C15" s="2" t="s">
        <v>8</v>
      </c>
    </row>
    <row r="16" spans="1:6" ht="15" x14ac:dyDescent="0.25">
      <c r="B16" s="7" t="s">
        <v>27</v>
      </c>
    </row>
    <row r="18" spans="2:7" ht="15" x14ac:dyDescent="0.25">
      <c r="B18" s="14" t="s">
        <v>28</v>
      </c>
    </row>
    <row r="19" spans="2:7" ht="15" x14ac:dyDescent="0.25">
      <c r="B19" s="12" t="s">
        <v>12</v>
      </c>
      <c r="C19" s="12" t="s">
        <v>1</v>
      </c>
      <c r="D19" s="13" t="s">
        <v>13</v>
      </c>
      <c r="E19" s="13" t="s">
        <v>15</v>
      </c>
      <c r="F19" s="13" t="s">
        <v>14</v>
      </c>
    </row>
    <row r="20" spans="2:7" ht="15" x14ac:dyDescent="0.25">
      <c r="B20" s="1" t="s">
        <v>38</v>
      </c>
      <c r="C20" s="1" t="s">
        <v>39</v>
      </c>
      <c r="D20" s="4">
        <v>45.75</v>
      </c>
      <c r="E20" s="1">
        <v>1</v>
      </c>
      <c r="F20" s="4">
        <f>(D20*E20)</f>
        <v>45.75</v>
      </c>
    </row>
    <row r="21" spans="2:7" ht="15" x14ac:dyDescent="0.25">
      <c r="B21" s="1" t="s">
        <v>41</v>
      </c>
      <c r="C21" s="1" t="s">
        <v>40</v>
      </c>
      <c r="D21" s="4">
        <v>12.95</v>
      </c>
      <c r="E21" s="1">
        <v>4</v>
      </c>
      <c r="F21" s="4">
        <f t="shared" ref="F21:F24" si="0">(D21*E21)</f>
        <v>51.8</v>
      </c>
    </row>
    <row r="22" spans="2:7" ht="15" x14ac:dyDescent="0.25">
      <c r="B22" s="1" t="s">
        <v>42</v>
      </c>
      <c r="C22" s="1" t="s">
        <v>44</v>
      </c>
      <c r="D22" s="4">
        <v>55.25</v>
      </c>
      <c r="E22" s="1">
        <v>1</v>
      </c>
      <c r="F22" s="4">
        <f t="shared" si="0"/>
        <v>55.25</v>
      </c>
    </row>
    <row r="23" spans="2:7" ht="15" x14ac:dyDescent="0.25">
      <c r="B23" s="1"/>
      <c r="C23" s="1"/>
      <c r="D23" s="4"/>
      <c r="E23" s="1"/>
      <c r="F23" s="4">
        <f t="shared" si="0"/>
        <v>0</v>
      </c>
    </row>
    <row r="24" spans="2:7" ht="15" x14ac:dyDescent="0.25">
      <c r="B24" s="1"/>
      <c r="C24" s="1"/>
      <c r="D24" s="4"/>
      <c r="E24" s="1"/>
      <c r="F24" s="4">
        <f t="shared" si="0"/>
        <v>0</v>
      </c>
    </row>
    <row r="25" spans="2:7" ht="15" x14ac:dyDescent="0.25">
      <c r="B25" s="1"/>
      <c r="C25" s="1"/>
      <c r="D25" s="4"/>
      <c r="E25" s="1"/>
      <c r="F25" s="30" t="str">
        <f>IF(E25&gt;0,(D25*E25),"")</f>
        <v/>
      </c>
    </row>
    <row r="26" spans="2:7" ht="15" x14ac:dyDescent="0.25">
      <c r="B26" s="6"/>
      <c r="C26" s="6"/>
    </row>
    <row r="27" spans="2:7" ht="15" x14ac:dyDescent="0.25">
      <c r="E27" s="11" t="s">
        <v>16</v>
      </c>
      <c r="F27" s="4">
        <f>SUM(F20:F22)</f>
        <v>152.80000000000001</v>
      </c>
    </row>
    <row r="28" spans="2:7" ht="15" x14ac:dyDescent="0.25">
      <c r="E28" s="11" t="s">
        <v>18</v>
      </c>
      <c r="F28" s="4">
        <f>SUM(F27&gt;=200)</f>
        <v>0</v>
      </c>
    </row>
    <row r="29" spans="2:7" ht="15" x14ac:dyDescent="0.25">
      <c r="E29" s="11" t="s">
        <v>31</v>
      </c>
      <c r="F29" s="4">
        <f>SUM(F27-F28)</f>
        <v>152.80000000000001</v>
      </c>
    </row>
    <row r="31" spans="2:7" ht="15" x14ac:dyDescent="0.25">
      <c r="D31" s="5"/>
      <c r="E31" s="11" t="s">
        <v>26</v>
      </c>
      <c r="F31" s="4">
        <f>SUM(F29*0.05)</f>
        <v>7.6400000000000006</v>
      </c>
    </row>
    <row r="32" spans="2:7" ht="15" x14ac:dyDescent="0.25">
      <c r="E32" s="11" t="s">
        <v>17</v>
      </c>
      <c r="F32" s="4">
        <v>3.99</v>
      </c>
      <c r="G32">
        <f>SUM(C15)</f>
        <v>0</v>
      </c>
    </row>
    <row r="34" spans="5:6" ht="18" x14ac:dyDescent="0.35">
      <c r="E34" s="10" t="s">
        <v>19</v>
      </c>
      <c r="F34" s="20">
        <f>SUM(F29+F31+F32)</f>
        <v>164.43</v>
      </c>
    </row>
  </sheetData>
  <mergeCells count="4">
    <mergeCell ref="E8:F8"/>
    <mergeCell ref="B2:C2"/>
    <mergeCell ref="C4:E4"/>
    <mergeCell ref="B8:C8"/>
  </mergeCells>
  <printOptions headings="1" gridLines="1"/>
  <pageMargins left="0.7" right="0.7" top="0.75" bottom="0.75" header="0.3" footer="0.3"/>
  <pageSetup scale="80" orientation="landscape" cellComments="asDisplayed" r:id="rId1"/>
  <headerFooter>
    <oddFooter>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Order Form</vt:lpstr>
      <vt:lpstr>'Order Form'!Print_Area</vt:lpstr>
    </vt:vector>
  </TitlesOfParts>
  <Company>Carey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Gary E. Sibbitts</cp:lastModifiedBy>
  <cp:lastPrinted>2012-02-05T19:53:31Z</cp:lastPrinted>
  <dcterms:created xsi:type="dcterms:W3CDTF">2006-11-01T22:28:16Z</dcterms:created>
  <dcterms:modified xsi:type="dcterms:W3CDTF">2012-02-05T20:18:30Z</dcterms:modified>
</cp:coreProperties>
</file>