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8" windowWidth="15132" windowHeight="8136" activeTab="1"/>
  </bookViews>
  <sheets>
    <sheet name="Documentation" sheetId="2" r:id="rId1"/>
    <sheet name="Order Form" sheetId="1" r:id="rId2"/>
  </sheets>
  <definedNames>
    <definedName name="_xlnm.Print_Area" localSheetId="1">'Order Form'!$A$1:$G$41</definedName>
  </definedNames>
  <calcPr calcId="145621"/>
</workbook>
</file>

<file path=xl/calcChain.xml><?xml version="1.0" encoding="utf-8"?>
<calcChain xmlns="http://schemas.openxmlformats.org/spreadsheetml/2006/main">
  <c r="G32" i="1" l="1"/>
  <c r="F32" i="1"/>
  <c r="F21" i="1"/>
  <c r="F22" i="1"/>
  <c r="F23" i="1"/>
  <c r="F24" i="1"/>
  <c r="F25" i="1"/>
  <c r="F20" i="1"/>
  <c r="C5" i="1"/>
  <c r="F27" i="1" l="1"/>
  <c r="F29" i="1" s="1"/>
  <c r="F28" i="1"/>
  <c r="F34" i="1" l="1"/>
  <c r="F31" i="1"/>
</calcChain>
</file>

<file path=xl/sharedStrings.xml><?xml version="1.0" encoding="utf-8"?>
<sst xmlns="http://schemas.openxmlformats.org/spreadsheetml/2006/main" count="47" uniqueCount="45">
  <si>
    <t>WizardWorks</t>
  </si>
  <si>
    <t>Name</t>
  </si>
  <si>
    <t>City</t>
  </si>
  <si>
    <t>State</t>
  </si>
  <si>
    <t>Zip</t>
  </si>
  <si>
    <t>Shipping Address</t>
  </si>
  <si>
    <t>Order No.</t>
  </si>
  <si>
    <t>Shipping Options</t>
  </si>
  <si>
    <t>Standard</t>
  </si>
  <si>
    <t>Overnight</t>
  </si>
  <si>
    <t>Customer</t>
  </si>
  <si>
    <t>Date</t>
  </si>
  <si>
    <t>Item</t>
  </si>
  <si>
    <t>Price</t>
  </si>
  <si>
    <t>Charge</t>
  </si>
  <si>
    <t>Qty</t>
  </si>
  <si>
    <t>Subtotal</t>
  </si>
  <si>
    <t>Shipping</t>
  </si>
  <si>
    <t>Discount</t>
  </si>
  <si>
    <t>TOTAL</t>
  </si>
  <si>
    <t>Shipping*</t>
  </si>
  <si>
    <t>Discount*</t>
  </si>
  <si>
    <t>*For orders exceeding $200</t>
  </si>
  <si>
    <t>Address 1</t>
  </si>
  <si>
    <t>Address 2</t>
  </si>
  <si>
    <t>250 North Avenue
Franklin, Tennessee  37064
Sales: (615) 555-3287
Office: (615) 555-3210</t>
  </si>
  <si>
    <t>5% Sales Tax</t>
  </si>
  <si>
    <t>*Enter standard or overnight</t>
  </si>
  <si>
    <t>Customer Order</t>
  </si>
  <si>
    <t>Author</t>
  </si>
  <si>
    <t>Purpose</t>
  </si>
  <si>
    <t>After Discount</t>
  </si>
  <si>
    <t>To enter customer orders for the WizardWorks fireworks company</t>
  </si>
  <si>
    <t>Monica McClellan</t>
  </si>
  <si>
    <t>Kevin Kemper</t>
  </si>
  <si>
    <t>315 Avalon Street</t>
  </si>
  <si>
    <t>Greenfield</t>
  </si>
  <si>
    <t>IN</t>
  </si>
  <si>
    <t>BF001</t>
  </si>
  <si>
    <t>Bucket of Fireworks</t>
  </si>
  <si>
    <t>NAF</t>
  </si>
  <si>
    <t>Nightair Fountain</t>
  </si>
  <si>
    <t>MR20B</t>
  </si>
  <si>
    <t>Mountain Rocket (Box 20)</t>
  </si>
  <si>
    <t>standard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</si>
</sst>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F800]dddd\,\ mmmm\ dd\,\ yyyy"/>
  </numFmts>
  <fonts count="10" x14ac:knownFonts="1">
    <font>
      <sz val="11"/>
      <color theme="1"/>
      <name val="Calibri"/>
      <family val="2"/>
      <scheme val="minor"/>
    </font>
    <font>
      <sz val="11"/>
      <color theme="1"/>
      <name val="Calibri"/>
      <family val="2"/>
      <scheme val="minor"/>
    </font>
    <font>
      <b/>
      <sz val="18"/>
      <color theme="3"/>
      <name val="Cambria"/>
      <family val="2"/>
      <scheme val="major"/>
    </font>
    <font>
      <b/>
      <sz val="11"/>
      <color theme="3"/>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0"/>
      <name val="Cambria"/>
      <family val="2"/>
      <scheme val="major"/>
    </font>
    <font>
      <b/>
      <sz val="14"/>
      <color theme="1"/>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rgb="FFEAEAEA"/>
        <bgColor indexed="64"/>
      </patternFill>
    </fill>
    <fill>
      <patternFill patternType="solid">
        <fgColor theme="2"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1" fillId="2" borderId="0" applyNumberFormat="0" applyBorder="0" applyAlignment="0" applyProtection="0"/>
  </cellStyleXfs>
  <cellXfs count="32">
    <xf numFmtId="0" fontId="0" fillId="0" borderId="0" xfId="0"/>
    <xf numFmtId="0" fontId="0" fillId="0" borderId="1" xfId="0" applyBorder="1"/>
    <xf numFmtId="0" fontId="0" fillId="0" borderId="1" xfId="0" applyBorder="1" applyAlignment="1">
      <alignment horizontal="center"/>
    </xf>
    <xf numFmtId="0" fontId="0" fillId="0" borderId="0" xfId="0" applyBorder="1" applyAlignment="1">
      <alignment horizontal="center"/>
    </xf>
    <xf numFmtId="8" fontId="0" fillId="0" borderId="1" xfId="0" applyNumberFormat="1" applyBorder="1"/>
    <xf numFmtId="0" fontId="0" fillId="0" borderId="0" xfId="0" applyAlignment="1">
      <alignment horizontal="right"/>
    </xf>
    <xf numFmtId="0" fontId="0" fillId="0" borderId="0" xfId="0" applyBorder="1"/>
    <xf numFmtId="0" fontId="5" fillId="0" borderId="0" xfId="3"/>
    <xf numFmtId="9" fontId="0" fillId="0" borderId="1" xfId="0" applyNumberFormat="1" applyBorder="1"/>
    <xf numFmtId="0" fontId="0" fillId="0" borderId="1" xfId="0" applyBorder="1" applyAlignment="1">
      <alignment horizontal="left"/>
    </xf>
    <xf numFmtId="0" fontId="6" fillId="0" borderId="0" xfId="0" applyFont="1" applyAlignment="1">
      <alignment horizontal="right"/>
    </xf>
    <xf numFmtId="0" fontId="6" fillId="0" borderId="0" xfId="0" applyFont="1" applyAlignment="1">
      <alignment horizontal="right" indent="1"/>
    </xf>
    <xf numFmtId="0" fontId="6" fillId="3" borderId="1" xfId="0" applyFont="1" applyFill="1" applyBorder="1"/>
    <xf numFmtId="0" fontId="6" fillId="3" borderId="1" xfId="0" applyFont="1" applyFill="1" applyBorder="1" applyAlignment="1">
      <alignment horizontal="center"/>
    </xf>
    <xf numFmtId="0" fontId="6" fillId="0" borderId="0" xfId="0" applyFont="1"/>
    <xf numFmtId="0" fontId="8" fillId="4" borderId="0" xfId="1" applyFont="1" applyFill="1"/>
    <xf numFmtId="0" fontId="7" fillId="4" borderId="0" xfId="0" applyFont="1" applyFill="1"/>
    <xf numFmtId="0" fontId="7" fillId="4" borderId="5" xfId="0" applyFont="1" applyFill="1" applyBorder="1"/>
    <xf numFmtId="0" fontId="0" fillId="0" borderId="1" xfId="0" applyBorder="1" applyAlignment="1">
      <alignment horizontal="right"/>
    </xf>
    <xf numFmtId="8" fontId="9" fillId="3" borderId="1" xfId="0" applyNumberFormat="1" applyFont="1" applyFill="1" applyBorder="1"/>
    <xf numFmtId="0" fontId="0" fillId="0" borderId="3" xfId="0" applyBorder="1"/>
    <xf numFmtId="14" fontId="0" fillId="0" borderId="3" xfId="0" applyNumberFormat="1" applyBorder="1"/>
    <xf numFmtId="0" fontId="4" fillId="4" borderId="6" xfId="0" applyFont="1" applyFill="1" applyBorder="1"/>
    <xf numFmtId="164" fontId="0" fillId="0" borderId="1" xfId="0" applyNumberFormat="1" applyBorder="1" applyAlignment="1">
      <alignment horizontal="right"/>
    </xf>
    <xf numFmtId="0" fontId="6" fillId="3" borderId="2" xfId="0" applyFont="1" applyFill="1" applyBorder="1" applyAlignment="1">
      <alignment horizontal="center"/>
    </xf>
    <xf numFmtId="0" fontId="6" fillId="3" borderId="3" xfId="0" applyFont="1" applyFill="1" applyBorder="1" applyAlignment="1">
      <alignment horizontal="center"/>
    </xf>
    <xf numFmtId="0" fontId="4" fillId="4" borderId="5" xfId="2" applyFont="1" applyFill="1" applyBorder="1" applyAlignment="1">
      <alignment horizontal="left" vertical="top"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6" fillId="3" borderId="2" xfId="4" applyFont="1" applyFill="1" applyBorder="1" applyAlignment="1">
      <alignment horizontal="center"/>
    </xf>
    <xf numFmtId="0" fontId="6" fillId="3" borderId="3" xfId="4" applyFont="1" applyFill="1" applyBorder="1" applyAlignment="1">
      <alignment horizontal="center"/>
    </xf>
  </cellXfs>
  <cellStyles count="5">
    <cellStyle name="20% - Accent6" xfId="4" builtinId="50"/>
    <cellStyle name="Explanatory Text" xfId="3" builtinId="53"/>
    <cellStyle name="Heading 4" xfId="2" builtinId="19"/>
    <cellStyle name="Normal" xfId="0" builtinId="0"/>
    <cellStyle name="Title" xfId="1" builtinId="15"/>
  </cellStyles>
  <dxfs count="0"/>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25400</xdr:colOff>
      <xdr:row>25</xdr:row>
      <xdr:rowOff>63500</xdr:rowOff>
    </xdr:from>
    <xdr:to>
      <xdr:col>3</xdr:col>
      <xdr:colOff>850900</xdr:colOff>
      <xdr:row>40</xdr:row>
      <xdr:rowOff>120650</xdr:rowOff>
    </xdr:to>
    <xdr:sp macro="" textlink="">
      <xdr:nvSpPr>
        <xdr:cNvPr id="2" name="TextBox 1"/>
        <xdr:cNvSpPr txBox="1"/>
      </xdr:nvSpPr>
      <xdr:spPr>
        <a:xfrm>
          <a:off x="279400" y="5575300"/>
          <a:ext cx="3854450" cy="288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4) In cell C5, enter a function that displays the current date. should be:=TODAY(), found =DATE(2011,10,1) The formula needs to display whatever the current date is. (-2 pts)</a:t>
          </a: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5j) In C22 enter Name:Mountain Rockets (Box 20), found Mountain Rocket (Box 20)(-.5 pts)</a:t>
          </a: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7a) In cell F20, enter an IF function that tests whether the order quantity in cell E20 is greater than 0(zero). If it is, return the value of cell E20 multiplied by cell D20; otherwise, return no text by entering “” should be:=IF(E20&gt;0,D20*E20,""), found =IF(E20&gt;0,E20*D20,) This will display FALSE, or 0. (-2 pts)</a:t>
          </a: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8) In cell F27, calculate the sum of the values in the range F20:F25 should be:=SUM(F20:F25), found =SUM(F20:F26) This will include an extra cell. (-1 pt)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4" sqref="B4"/>
    </sheetView>
  </sheetViews>
  <sheetFormatPr defaultRowHeight="14.4" x14ac:dyDescent="0.3"/>
  <cols>
    <col min="1" max="1" width="10" customWidth="1"/>
    <col min="2" max="2" width="25.33203125" customWidth="1"/>
    <col min="6" max="6" width="9.33203125" customWidth="1"/>
  </cols>
  <sheetData>
    <row r="1" spans="1:6" ht="30" x14ac:dyDescent="0.4">
      <c r="A1" s="15" t="s">
        <v>0</v>
      </c>
      <c r="B1" s="16"/>
      <c r="C1" s="16"/>
      <c r="D1" s="16"/>
      <c r="E1" s="16"/>
      <c r="F1" s="16"/>
    </row>
    <row r="3" spans="1:6" ht="15" x14ac:dyDescent="0.25">
      <c r="A3" s="22" t="s">
        <v>29</v>
      </c>
      <c r="B3" s="20" t="s">
        <v>33</v>
      </c>
    </row>
    <row r="4" spans="1:6" ht="15" x14ac:dyDescent="0.25">
      <c r="A4" s="22" t="s">
        <v>11</v>
      </c>
      <c r="B4" s="21">
        <v>40817</v>
      </c>
    </row>
    <row r="5" spans="1:6" ht="15" x14ac:dyDescent="0.25">
      <c r="A5" s="22" t="s">
        <v>30</v>
      </c>
      <c r="B5"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tabSelected="1" view="pageBreakPreview" topLeftCell="A4" zoomScale="60" zoomScaleNormal="120" workbookViewId="0">
      <selection activeCell="D14" sqref="D14"/>
    </sheetView>
  </sheetViews>
  <sheetFormatPr defaultRowHeight="14.4" x14ac:dyDescent="0.3"/>
  <cols>
    <col min="1" max="1" width="3.6640625" customWidth="1"/>
    <col min="2" max="2" width="15.44140625" customWidth="1"/>
    <col min="3" max="3" width="28.6640625" customWidth="1"/>
    <col min="4" max="4" width="14" customWidth="1"/>
    <col min="5" max="5" width="10.5546875" customWidth="1"/>
    <col min="6" max="6" width="19.5546875" customWidth="1"/>
    <col min="7" max="7" width="11.33203125" customWidth="1"/>
  </cols>
  <sheetData>
    <row r="1" spans="1:6" ht="30" x14ac:dyDescent="0.4">
      <c r="A1" s="15" t="s">
        <v>0</v>
      </c>
      <c r="B1" s="16"/>
      <c r="C1" s="16"/>
      <c r="D1" s="16"/>
      <c r="E1" s="16"/>
      <c r="F1" s="16"/>
    </row>
    <row r="2" spans="1:6" ht="60.75" customHeight="1" thickBot="1" x14ac:dyDescent="0.3">
      <c r="A2" s="17"/>
      <c r="B2" s="26" t="s">
        <v>25</v>
      </c>
      <c r="C2" s="26"/>
      <c r="D2" s="17"/>
      <c r="E2" s="17"/>
      <c r="F2" s="17"/>
    </row>
    <row r="4" spans="1:6" ht="15" x14ac:dyDescent="0.25">
      <c r="B4" s="12" t="s">
        <v>10</v>
      </c>
      <c r="C4" s="27" t="s">
        <v>34</v>
      </c>
      <c r="D4" s="28"/>
      <c r="E4" s="29"/>
    </row>
    <row r="5" spans="1:6" ht="15" x14ac:dyDescent="0.25">
      <c r="B5" s="12" t="s">
        <v>11</v>
      </c>
      <c r="C5" s="23">
        <f>DATE(2011,10,1)</f>
        <v>40817</v>
      </c>
      <c r="D5" s="3"/>
      <c r="E5" s="3"/>
    </row>
    <row r="6" spans="1:6" ht="15" x14ac:dyDescent="0.25">
      <c r="B6" s="12" t="s">
        <v>6</v>
      </c>
      <c r="C6" s="18">
        <v>28314</v>
      </c>
      <c r="D6" s="3"/>
      <c r="E6" s="3"/>
    </row>
    <row r="8" spans="1:6" ht="15" x14ac:dyDescent="0.25">
      <c r="B8" s="30" t="s">
        <v>5</v>
      </c>
      <c r="C8" s="31"/>
      <c r="E8" s="24" t="s">
        <v>7</v>
      </c>
      <c r="F8" s="25"/>
    </row>
    <row r="9" spans="1:6" ht="15" x14ac:dyDescent="0.25">
      <c r="B9" s="12" t="s">
        <v>23</v>
      </c>
      <c r="C9" s="1" t="s">
        <v>35</v>
      </c>
      <c r="E9" s="12" t="s">
        <v>8</v>
      </c>
      <c r="F9" s="4">
        <v>3.99</v>
      </c>
    </row>
    <row r="10" spans="1:6" ht="15" x14ac:dyDescent="0.25">
      <c r="B10" s="12" t="s">
        <v>24</v>
      </c>
      <c r="C10" s="1"/>
      <c r="E10" s="12" t="s">
        <v>9</v>
      </c>
      <c r="F10" s="4">
        <v>10.99</v>
      </c>
    </row>
    <row r="11" spans="1:6" ht="15" x14ac:dyDescent="0.25">
      <c r="B11" s="12" t="s">
        <v>2</v>
      </c>
      <c r="C11" s="1" t="s">
        <v>36</v>
      </c>
    </row>
    <row r="12" spans="1:6" ht="15" x14ac:dyDescent="0.25">
      <c r="B12" s="12" t="s">
        <v>3</v>
      </c>
      <c r="C12" s="1" t="s">
        <v>37</v>
      </c>
      <c r="E12" s="12" t="s">
        <v>21</v>
      </c>
      <c r="F12" s="8">
        <v>0.04</v>
      </c>
    </row>
    <row r="13" spans="1:6" ht="15" x14ac:dyDescent="0.25">
      <c r="B13" s="12" t="s">
        <v>4</v>
      </c>
      <c r="C13" s="9">
        <v>46140</v>
      </c>
      <c r="E13" s="7" t="s">
        <v>22</v>
      </c>
    </row>
    <row r="14" spans="1:6" ht="15" customHeight="1" x14ac:dyDescent="0.25"/>
    <row r="15" spans="1:6" ht="15" customHeight="1" x14ac:dyDescent="0.25">
      <c r="B15" s="12" t="s">
        <v>20</v>
      </c>
      <c r="C15" s="2" t="s">
        <v>44</v>
      </c>
    </row>
    <row r="16" spans="1:6" ht="15" x14ac:dyDescent="0.25">
      <c r="B16" s="7" t="s">
        <v>27</v>
      </c>
    </row>
    <row r="18" spans="2:7" ht="15" x14ac:dyDescent="0.25">
      <c r="B18" s="14" t="s">
        <v>28</v>
      </c>
    </row>
    <row r="19" spans="2:7" ht="15" x14ac:dyDescent="0.25">
      <c r="B19" s="12" t="s">
        <v>12</v>
      </c>
      <c r="C19" s="12" t="s">
        <v>1</v>
      </c>
      <c r="D19" s="13" t="s">
        <v>13</v>
      </c>
      <c r="E19" s="13" t="s">
        <v>15</v>
      </c>
      <c r="F19" s="13" t="s">
        <v>14</v>
      </c>
    </row>
    <row r="20" spans="2:7" ht="15" x14ac:dyDescent="0.25">
      <c r="B20" s="1" t="s">
        <v>38</v>
      </c>
      <c r="C20" s="1" t="s">
        <v>39</v>
      </c>
      <c r="D20" s="4">
        <v>45.75</v>
      </c>
      <c r="E20" s="1">
        <v>1</v>
      </c>
      <c r="F20" s="4">
        <f>IF(E20&gt;0,E20*D20,)</f>
        <v>45.75</v>
      </c>
    </row>
    <row r="21" spans="2:7" ht="15" x14ac:dyDescent="0.25">
      <c r="B21" s="1" t="s">
        <v>40</v>
      </c>
      <c r="C21" s="1" t="s">
        <v>41</v>
      </c>
      <c r="D21" s="4">
        <v>12.95</v>
      </c>
      <c r="E21" s="1">
        <v>4</v>
      </c>
      <c r="F21" s="4">
        <f t="shared" ref="F21:F25" si="0">IF(E21&gt;0,E21*D21,)</f>
        <v>51.8</v>
      </c>
    </row>
    <row r="22" spans="2:7" ht="15" x14ac:dyDescent="0.25">
      <c r="B22" s="1" t="s">
        <v>42</v>
      </c>
      <c r="C22" s="1" t="s">
        <v>43</v>
      </c>
      <c r="D22" s="4">
        <v>55.25</v>
      </c>
      <c r="E22" s="1">
        <v>1</v>
      </c>
      <c r="F22" s="4">
        <f t="shared" si="0"/>
        <v>55.25</v>
      </c>
    </row>
    <row r="23" spans="2:7" ht="15" x14ac:dyDescent="0.25">
      <c r="B23" s="1"/>
      <c r="C23" s="1"/>
      <c r="D23" s="1"/>
      <c r="E23" s="1"/>
      <c r="F23" s="4">
        <f t="shared" si="0"/>
        <v>0</v>
      </c>
    </row>
    <row r="24" spans="2:7" ht="15" x14ac:dyDescent="0.25">
      <c r="B24" s="1"/>
      <c r="C24" s="1"/>
      <c r="D24" s="1"/>
      <c r="E24" s="1"/>
      <c r="F24" s="4">
        <f t="shared" si="0"/>
        <v>0</v>
      </c>
    </row>
    <row r="25" spans="2:7" ht="15" x14ac:dyDescent="0.25">
      <c r="B25" s="1"/>
      <c r="C25" s="1"/>
      <c r="D25" s="1"/>
      <c r="E25" s="1"/>
      <c r="F25" s="4">
        <f t="shared" si="0"/>
        <v>0</v>
      </c>
    </row>
    <row r="26" spans="2:7" ht="15" x14ac:dyDescent="0.25">
      <c r="B26" s="6"/>
      <c r="C26" s="6"/>
    </row>
    <row r="27" spans="2:7" ht="15" x14ac:dyDescent="0.25">
      <c r="E27" s="11" t="s">
        <v>16</v>
      </c>
      <c r="F27" s="4">
        <f>SUM(F20:F26)</f>
        <v>152.80000000000001</v>
      </c>
    </row>
    <row r="28" spans="2:7" ht="15" x14ac:dyDescent="0.25">
      <c r="E28" s="11" t="s">
        <v>18</v>
      </c>
      <c r="F28" s="4">
        <f>IF(F27&gt;200,F27*F12,0)</f>
        <v>0</v>
      </c>
    </row>
    <row r="29" spans="2:7" ht="15" x14ac:dyDescent="0.25">
      <c r="E29" s="11" t="s">
        <v>31</v>
      </c>
      <c r="F29" s="4">
        <f>F27-F28</f>
        <v>152.80000000000001</v>
      </c>
    </row>
    <row r="31" spans="2:7" x14ac:dyDescent="0.3">
      <c r="D31" s="5"/>
      <c r="E31" s="11" t="s">
        <v>26</v>
      </c>
      <c r="F31" s="4">
        <f>F29*0.05</f>
        <v>7.6400000000000006</v>
      </c>
    </row>
    <row r="32" spans="2:7" x14ac:dyDescent="0.3">
      <c r="E32" s="11" t="s">
        <v>17</v>
      </c>
      <c r="F32" s="4">
        <f>IF(C15="Standard",F9,F10)</f>
        <v>3.99</v>
      </c>
      <c r="G32" t="str">
        <f>C15</f>
        <v>standard</v>
      </c>
    </row>
    <row r="34" spans="5:6" ht="18" x14ac:dyDescent="0.35">
      <c r="E34" s="10" t="s">
        <v>19</v>
      </c>
      <c r="F34" s="19">
        <f>F29+F31+F32</f>
        <v>164.43</v>
      </c>
    </row>
  </sheetData>
  <mergeCells count="4">
    <mergeCell ref="E8:F8"/>
    <mergeCell ref="B2:C2"/>
    <mergeCell ref="C4:E4"/>
    <mergeCell ref="B8:C8"/>
  </mergeCells>
  <printOptions headings="1" gridLines="1"/>
  <pageMargins left="0.7" right="0.7" top="0.75" bottom="0.75" header="0.3" footer="0.3"/>
  <pageSetup scale="84" orientation="portrait" r:id="rId1"/>
  <headerFooter>
    <oddFoote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Documentation</vt:lpstr>
      <vt:lpstr>Order Form</vt:lpstr>
      <vt:lpstr>'Order Form'!Print_Area</vt:lpstr>
    </vt:vector>
  </TitlesOfParts>
  <Company>Carey Associates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Carey</dc:creator>
  <cp:lastModifiedBy>Gary E. Sibbitts</cp:lastModifiedBy>
  <cp:lastPrinted>2012-02-05T20:10:54Z</cp:lastPrinted>
  <dcterms:created xsi:type="dcterms:W3CDTF">2006-11-01T22:28:16Z</dcterms:created>
  <dcterms:modified xsi:type="dcterms:W3CDTF">2012-02-05T20:11:04Z</dcterms:modified>
</cp:coreProperties>
</file>