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48" windowWidth="15132" windowHeight="8136" activeTab="1"/>
  </bookViews>
  <sheets>
    <sheet name="Documentation" sheetId="2" r:id="rId1"/>
    <sheet name="Order Form" sheetId="1" r:id="rId2"/>
  </sheets>
  <definedNames>
    <definedName name="_xlnm.Print_Area" localSheetId="1">'Order Form'!$A$1:$G$53</definedName>
  </definedNames>
  <calcPr calcId="145621"/>
</workbook>
</file>

<file path=xl/calcChain.xml><?xml version="1.0" encoding="utf-8"?>
<calcChain xmlns="http://schemas.openxmlformats.org/spreadsheetml/2006/main">
  <c r="F32" i="1" l="1"/>
  <c r="F21" i="1"/>
  <c r="F22" i="1"/>
  <c r="F27" i="1" s="1"/>
  <c r="F28" i="1" s="1"/>
  <c r="F29" i="1" s="1"/>
  <c r="F23" i="1"/>
  <c r="F24" i="1"/>
  <c r="F25" i="1"/>
  <c r="F20" i="1"/>
  <c r="F31" i="1" l="1"/>
  <c r="F34" i="1" s="1"/>
  <c r="C5" i="1"/>
</calcChain>
</file>

<file path=xl/sharedStrings.xml><?xml version="1.0" encoding="utf-8"?>
<sst xmlns="http://schemas.openxmlformats.org/spreadsheetml/2006/main" count="47" uniqueCount="45">
  <si>
    <t>WizardWorks</t>
  </si>
  <si>
    <t>Name</t>
  </si>
  <si>
    <t>City</t>
  </si>
  <si>
    <t>State</t>
  </si>
  <si>
    <t>Zip</t>
  </si>
  <si>
    <t>Shipping Address</t>
  </si>
  <si>
    <t>Order No.</t>
  </si>
  <si>
    <t>Shipping Options</t>
  </si>
  <si>
    <t>Standard</t>
  </si>
  <si>
    <t>Overnight</t>
  </si>
  <si>
    <t>Customer</t>
  </si>
  <si>
    <t>Date</t>
  </si>
  <si>
    <t>Item</t>
  </si>
  <si>
    <t>Price</t>
  </si>
  <si>
    <t>Charge</t>
  </si>
  <si>
    <t>Qty</t>
  </si>
  <si>
    <t>Subtotal</t>
  </si>
  <si>
    <t>Shipping</t>
  </si>
  <si>
    <t>Discount</t>
  </si>
  <si>
    <t>TOTAL</t>
  </si>
  <si>
    <t>Shipping*</t>
  </si>
  <si>
    <t>Discount*</t>
  </si>
  <si>
    <t>*For orders exceeding $200</t>
  </si>
  <si>
    <t>Address 1</t>
  </si>
  <si>
    <t>Address 2</t>
  </si>
  <si>
    <t>250 North Avenue
Franklin, Tennessee  37064
Sales: (615) 555-3287
Office: (615) 555-3210</t>
  </si>
  <si>
    <t>5% Sales Tax</t>
  </si>
  <si>
    <t>*Enter standard or overnight</t>
  </si>
  <si>
    <t>Customer Order</t>
  </si>
  <si>
    <t>Author</t>
  </si>
  <si>
    <t>Purpose</t>
  </si>
  <si>
    <t>After Discount</t>
  </si>
  <si>
    <t>To enter customer orders for the WizardWorks fireworks company</t>
  </si>
  <si>
    <t xml:space="preserve">Jenn Gomes </t>
  </si>
  <si>
    <t>Kevin Kemper</t>
  </si>
  <si>
    <t>315 Avalon Street</t>
  </si>
  <si>
    <t xml:space="preserve">Greenfield </t>
  </si>
  <si>
    <t>IM</t>
  </si>
  <si>
    <t>BF001</t>
  </si>
  <si>
    <t xml:space="preserve">Bucket of Fireworks </t>
  </si>
  <si>
    <t>NAF</t>
  </si>
  <si>
    <t xml:space="preserve">Nightair Fountain </t>
  </si>
  <si>
    <t>MR20B</t>
  </si>
  <si>
    <t>Mountain Rockets(Box 20)</t>
  </si>
  <si>
    <t>standard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</si>
</sst>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quot;$&quot;#,##0.00_);[Red]\(&quot;$&quot;#,##0.00\)"/>
  </numFmts>
  <fonts count="10" x14ac:knownFonts="1">
    <font>
      <sz val="11"/>
      <color theme="1"/>
      <name val="Calibri"/>
      <family val="2"/>
      <scheme val="minor"/>
    </font>
    <font>
      <sz val="11"/>
      <color theme="1"/>
      <name val="Calibri"/>
      <family val="2"/>
      <scheme val="minor"/>
    </font>
    <font>
      <b/>
      <sz val="18"/>
      <color theme="3"/>
      <name val="Cambria"/>
      <family val="2"/>
      <scheme val="major"/>
    </font>
    <font>
      <b/>
      <sz val="11"/>
      <color theme="3"/>
      <name val="Calibri"/>
      <family val="2"/>
      <scheme val="minor"/>
    </font>
    <font>
      <b/>
      <sz val="11"/>
      <color theme="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24"/>
      <color theme="0"/>
      <name val="Cambria"/>
      <family val="2"/>
      <scheme val="major"/>
    </font>
    <font>
      <b/>
      <sz val="14"/>
      <color theme="1"/>
      <name val="Calibri"/>
      <family val="2"/>
      <scheme val="minor"/>
    </font>
  </fonts>
  <fills count="5">
    <fill>
      <patternFill patternType="none"/>
    </fill>
    <fill>
      <patternFill patternType="gray125"/>
    </fill>
    <fill>
      <patternFill patternType="solid">
        <fgColor theme="9" tint="0.79998168889431442"/>
        <bgColor indexed="65"/>
      </patternFill>
    </fill>
    <fill>
      <patternFill patternType="solid">
        <fgColor rgb="FFEAEAEA"/>
        <bgColor indexed="64"/>
      </patternFill>
    </fill>
    <fill>
      <patternFill patternType="solid">
        <fgColor theme="2" tint="-0.49998474074526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bottom style="medium">
        <color indexed="64"/>
      </bottom>
      <diagonal/>
    </border>
    <border>
      <left style="thin">
        <color theme="0"/>
      </left>
      <right style="thin">
        <color theme="0"/>
      </right>
      <top style="thin">
        <color theme="0"/>
      </top>
      <bottom style="thin">
        <color theme="0"/>
      </bottom>
      <diagonal/>
    </border>
  </borders>
  <cellStyleXfs count="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5" fillId="0" borderId="0" applyNumberFormat="0" applyFill="0" applyBorder="0" applyAlignment="0" applyProtection="0"/>
    <xf numFmtId="0" fontId="1" fillId="2" borderId="0" applyNumberFormat="0" applyBorder="0" applyAlignment="0" applyProtection="0"/>
  </cellStyleXfs>
  <cellXfs count="32">
    <xf numFmtId="0" fontId="0" fillId="0" borderId="0" xfId="0"/>
    <xf numFmtId="0" fontId="0" fillId="0" borderId="1" xfId="0" applyBorder="1"/>
    <xf numFmtId="0" fontId="0" fillId="0" borderId="1" xfId="0" applyBorder="1" applyAlignment="1">
      <alignment horizontal="center"/>
    </xf>
    <xf numFmtId="0" fontId="0" fillId="0" borderId="0" xfId="0" applyBorder="1" applyAlignment="1">
      <alignment horizontal="center"/>
    </xf>
    <xf numFmtId="8" fontId="0" fillId="0" borderId="1" xfId="0" applyNumberFormat="1" applyBorder="1"/>
    <xf numFmtId="0" fontId="0" fillId="0" borderId="0" xfId="0" applyAlignment="1">
      <alignment horizontal="right"/>
    </xf>
    <xf numFmtId="0" fontId="0" fillId="0" borderId="0" xfId="0" applyBorder="1"/>
    <xf numFmtId="0" fontId="5" fillId="0" borderId="0" xfId="3"/>
    <xf numFmtId="9" fontId="0" fillId="0" borderId="1" xfId="0" applyNumberFormat="1" applyBorder="1"/>
    <xf numFmtId="0" fontId="0" fillId="0" borderId="1" xfId="0" applyBorder="1" applyAlignment="1">
      <alignment horizontal="left"/>
    </xf>
    <xf numFmtId="0" fontId="6" fillId="0" borderId="0" xfId="0" applyFont="1" applyAlignment="1">
      <alignment horizontal="right"/>
    </xf>
    <xf numFmtId="0" fontId="6" fillId="0" borderId="0" xfId="0" applyFont="1" applyAlignment="1">
      <alignment horizontal="right" indent="1"/>
    </xf>
    <xf numFmtId="0" fontId="6" fillId="3" borderId="1" xfId="0" applyFont="1" applyFill="1" applyBorder="1"/>
    <xf numFmtId="0" fontId="6" fillId="3" borderId="1" xfId="0" applyFont="1" applyFill="1" applyBorder="1" applyAlignment="1">
      <alignment horizontal="center"/>
    </xf>
    <xf numFmtId="0" fontId="6" fillId="0" borderId="0" xfId="0" applyFont="1"/>
    <xf numFmtId="0" fontId="8" fillId="4" borderId="0" xfId="1" applyFont="1" applyFill="1"/>
    <xf numFmtId="0" fontId="7" fillId="4" borderId="0" xfId="0" applyFont="1" applyFill="1"/>
    <xf numFmtId="0" fontId="7" fillId="4" borderId="5" xfId="0" applyFont="1" applyFill="1" applyBorder="1"/>
    <xf numFmtId="0" fontId="0" fillId="0" borderId="1" xfId="0" applyBorder="1" applyAlignment="1">
      <alignment horizontal="right"/>
    </xf>
    <xf numFmtId="14" fontId="0" fillId="0" borderId="1" xfId="0" applyNumberFormat="1" applyBorder="1" applyAlignment="1">
      <alignment horizontal="right"/>
    </xf>
    <xf numFmtId="8" fontId="9" fillId="3" borderId="1" xfId="0" applyNumberFormat="1" applyFont="1" applyFill="1" applyBorder="1"/>
    <xf numFmtId="0" fontId="0" fillId="0" borderId="3" xfId="0" applyBorder="1"/>
    <xf numFmtId="14" fontId="0" fillId="0" borderId="3" xfId="0" applyNumberFormat="1" applyBorder="1"/>
    <xf numFmtId="0" fontId="4" fillId="4" borderId="6" xfId="0" applyFont="1" applyFill="1" applyBorder="1"/>
    <xf numFmtId="0" fontId="6" fillId="3" borderId="2" xfId="0" applyFont="1" applyFill="1" applyBorder="1" applyAlignment="1">
      <alignment horizontal="center"/>
    </xf>
    <xf numFmtId="0" fontId="6" fillId="3" borderId="3" xfId="0" applyFont="1" applyFill="1" applyBorder="1" applyAlignment="1">
      <alignment horizontal="center"/>
    </xf>
    <xf numFmtId="0" fontId="4" fillId="4" borderId="5" xfId="2" applyFont="1" applyFill="1" applyBorder="1" applyAlignment="1">
      <alignment horizontal="left" vertical="top" wrapText="1"/>
    </xf>
    <xf numFmtId="0" fontId="0" fillId="0" borderId="2" xfId="0" applyBorder="1" applyAlignment="1">
      <alignment horizontal="left"/>
    </xf>
    <xf numFmtId="0" fontId="0" fillId="0" borderId="4" xfId="0" applyBorder="1" applyAlignment="1">
      <alignment horizontal="left"/>
    </xf>
    <xf numFmtId="0" fontId="0" fillId="0" borderId="3" xfId="0" applyBorder="1" applyAlignment="1">
      <alignment horizontal="left"/>
    </xf>
    <xf numFmtId="0" fontId="6" fillId="3" borderId="2" xfId="4" applyFont="1" applyFill="1" applyBorder="1" applyAlignment="1">
      <alignment horizontal="center"/>
    </xf>
    <xf numFmtId="0" fontId="6" fillId="3" borderId="3" xfId="4" applyFont="1" applyFill="1" applyBorder="1" applyAlignment="1">
      <alignment horizontal="center"/>
    </xf>
  </cellXfs>
  <cellStyles count="5">
    <cellStyle name="20% - Accent6" xfId="4" builtinId="50"/>
    <cellStyle name="Explanatory Text" xfId="3" builtinId="53"/>
    <cellStyle name="Heading 4" xfId="2" builtinId="19"/>
    <cellStyle name="Normal" xfId="0" builtinId="0"/>
    <cellStyle name="Title" xfId="1" builtinId="15"/>
  </cellStyles>
  <dxfs count="0"/>
  <tableStyles count="0" defaultTableStyle="TableStyleMedium9" defaultPivotStyle="PivotStyleLight16"/>
  <colors>
    <mruColors>
      <color rgb="FFEAEAEA"/>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0</xdr:colOff>
      <xdr:row>25</xdr:row>
      <xdr:rowOff>57150</xdr:rowOff>
    </xdr:from>
    <xdr:to>
      <xdr:col>3</xdr:col>
      <xdr:colOff>825500</xdr:colOff>
      <xdr:row>52</xdr:row>
      <xdr:rowOff>38100</xdr:rowOff>
    </xdr:to>
    <xdr:sp macro="" textlink="">
      <xdr:nvSpPr>
        <xdr:cNvPr id="2" name="TextBox 1"/>
        <xdr:cNvSpPr txBox="1"/>
      </xdr:nvSpPr>
      <xdr:spPr>
        <a:xfrm>
          <a:off x="254000" y="5568950"/>
          <a:ext cx="3854450" cy="5003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a:p>
          <a:r>
            <a:rPr lang="en-US" sz="1100"/>
            <a:t>When you are entering data into cells, please be careful about adding an extra space at the end.</a:t>
          </a:r>
        </a:p>
        <a:p>
          <a:r>
            <a:rPr lang="en-US" sz="1100"/>
            <a:t>3f) In C12 enter State:IN, found IM(-1 pt)</a:t>
          </a:r>
          <a:br>
            <a:rPr lang="en-US" sz="1100"/>
          </a:br>
          <a:r>
            <a:rPr lang="en-US" sz="1100"/>
            <a:t>8) In cell F27, calculate the sum of the values in the range F20:F25 should be:=SUM(F20:F25), found =SUM(F20:F26), you're adding an extra cell (-1 pt)</a:t>
          </a:r>
          <a:br>
            <a:rPr lang="en-US" sz="1100"/>
          </a:br>
          <a:r>
            <a:rPr lang="en-US" sz="1100"/>
            <a:t>9) In cell F28, enter an IF function that tests whether cell F27 is greater than 200. If it is, return the value of cell F27 multiplied by the discount percentage in cell F12; otherwise, return the value 0(zero) should be:=IF(F27&gt;200,F27*F12,0), found =IF(F27&gt;200,F27*4%,0), you should never use a value directly when it is present in a cell(-5 pts)</a:t>
          </a:r>
          <a:br>
            <a:rPr lang="en-US" sz="1100"/>
          </a:br>
          <a:r>
            <a:rPr lang="en-US" sz="1100"/>
            <a:t>10) In cell F29, subtract the discount value in cell F28 from the subtotal value in cell F27 should be:=F27-F28, found =F28-F27(-2 pts)</a:t>
          </a:r>
          <a:br>
            <a:rPr lang="en-US" sz="1100"/>
          </a:br>
          <a:r>
            <a:rPr lang="en-US" sz="1100"/>
            <a:t>12) In cell F32, determine the shipping charge by entering an IF function that tests whether cell C15 equals “standard”. If it does, return the value in cell F9; otherwise, return the value in cell F10. should be:=IF(C15="standard",F9,F10), found =IF(C15="standard",,F10), you left out the F9 (-2 pts)</a:t>
          </a:r>
          <a:br>
            <a:rPr lang="en-US" sz="1100"/>
          </a:br>
          <a:r>
            <a:rPr lang="en-US" sz="1100"/>
            <a:t>13) In cell G32, display the value of cell C15 should be:=C15, found 0(-2 pts)</a:t>
          </a:r>
          <a:br>
            <a:rPr lang="en-US" sz="1100"/>
          </a:br>
          <a:r>
            <a:rPr lang="en-US" sz="1100"/>
            <a:t>14) In cell F34, calculate the total of the after discount value, the sales tax, and the shipping fee should be:=F29+F31+F32, found =SUM(F29:F33), the SUM function should not be used when entering formulas unless cells are being SUM'ed, (-1 pt)</a:t>
          </a: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B4" sqref="B4"/>
    </sheetView>
  </sheetViews>
  <sheetFormatPr defaultRowHeight="14.4" x14ac:dyDescent="0.3"/>
  <cols>
    <col min="1" max="1" width="10" customWidth="1"/>
    <col min="2" max="2" width="25.33203125" customWidth="1"/>
    <col min="6" max="6" width="9.33203125" customWidth="1"/>
  </cols>
  <sheetData>
    <row r="1" spans="1:6" ht="30" x14ac:dyDescent="0.4">
      <c r="A1" s="15" t="s">
        <v>0</v>
      </c>
      <c r="B1" s="16"/>
      <c r="C1" s="16"/>
      <c r="D1" s="16"/>
      <c r="E1" s="16"/>
      <c r="F1" s="16"/>
    </row>
    <row r="3" spans="1:6" ht="15" x14ac:dyDescent="0.25">
      <c r="A3" s="23" t="s">
        <v>29</v>
      </c>
      <c r="B3" s="21" t="s">
        <v>33</v>
      </c>
    </row>
    <row r="4" spans="1:6" ht="15" x14ac:dyDescent="0.25">
      <c r="A4" s="23" t="s">
        <v>11</v>
      </c>
      <c r="B4" s="22">
        <v>40826</v>
      </c>
    </row>
    <row r="5" spans="1:6" ht="15" x14ac:dyDescent="0.25">
      <c r="A5" s="23" t="s">
        <v>30</v>
      </c>
      <c r="B5"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34"/>
  <sheetViews>
    <sheetView tabSelected="1" view="pageBreakPreview" topLeftCell="A13" zoomScale="60" zoomScaleNormal="120" workbookViewId="0">
      <selection activeCell="D16" sqref="D16"/>
    </sheetView>
  </sheetViews>
  <sheetFormatPr defaultRowHeight="14.4" x14ac:dyDescent="0.3"/>
  <cols>
    <col min="1" max="1" width="3.6640625" customWidth="1"/>
    <col min="2" max="2" width="15.44140625" customWidth="1"/>
    <col min="3" max="3" width="28.6640625" customWidth="1"/>
    <col min="4" max="4" width="14" customWidth="1"/>
    <col min="5" max="5" width="10.5546875" customWidth="1"/>
    <col min="6" max="6" width="19.5546875" customWidth="1"/>
    <col min="7" max="7" width="11.33203125" customWidth="1"/>
  </cols>
  <sheetData>
    <row r="1" spans="1:6" ht="30" x14ac:dyDescent="0.4">
      <c r="A1" s="15" t="s">
        <v>0</v>
      </c>
      <c r="B1" s="16"/>
      <c r="C1" s="16"/>
      <c r="D1" s="16"/>
      <c r="E1" s="16"/>
      <c r="F1" s="16"/>
    </row>
    <row r="2" spans="1:6" ht="60.75" customHeight="1" thickBot="1" x14ac:dyDescent="0.3">
      <c r="A2" s="17"/>
      <c r="B2" s="26" t="s">
        <v>25</v>
      </c>
      <c r="C2" s="26"/>
      <c r="D2" s="17"/>
      <c r="E2" s="17"/>
      <c r="F2" s="17"/>
    </row>
    <row r="4" spans="1:6" ht="15" x14ac:dyDescent="0.25">
      <c r="B4" s="12" t="s">
        <v>10</v>
      </c>
      <c r="C4" s="27" t="s">
        <v>34</v>
      </c>
      <c r="D4" s="28"/>
      <c r="E4" s="29"/>
    </row>
    <row r="5" spans="1:6" ht="15" x14ac:dyDescent="0.25">
      <c r="B5" s="12" t="s">
        <v>11</v>
      </c>
      <c r="C5" s="19">
        <f ca="1">TODAY()</f>
        <v>40944</v>
      </c>
      <c r="D5" s="3"/>
      <c r="E5" s="3"/>
    </row>
    <row r="6" spans="1:6" ht="15" x14ac:dyDescent="0.25">
      <c r="B6" s="12" t="s">
        <v>6</v>
      </c>
      <c r="C6" s="18">
        <v>28314</v>
      </c>
      <c r="D6" s="3"/>
      <c r="E6" s="3"/>
    </row>
    <row r="8" spans="1:6" ht="15" x14ac:dyDescent="0.25">
      <c r="B8" s="30" t="s">
        <v>5</v>
      </c>
      <c r="C8" s="31"/>
      <c r="E8" s="24" t="s">
        <v>7</v>
      </c>
      <c r="F8" s="25"/>
    </row>
    <row r="9" spans="1:6" ht="15" x14ac:dyDescent="0.25">
      <c r="B9" s="12" t="s">
        <v>23</v>
      </c>
      <c r="C9" s="1" t="s">
        <v>35</v>
      </c>
      <c r="E9" s="12" t="s">
        <v>8</v>
      </c>
      <c r="F9" s="4">
        <v>3.99</v>
      </c>
    </row>
    <row r="10" spans="1:6" ht="15" x14ac:dyDescent="0.25">
      <c r="B10" s="12" t="s">
        <v>24</v>
      </c>
      <c r="C10" s="1"/>
      <c r="E10" s="12" t="s">
        <v>9</v>
      </c>
      <c r="F10" s="4">
        <v>10.99</v>
      </c>
    </row>
    <row r="11" spans="1:6" ht="15" x14ac:dyDescent="0.25">
      <c r="B11" s="12" t="s">
        <v>2</v>
      </c>
      <c r="C11" s="1" t="s">
        <v>36</v>
      </c>
    </row>
    <row r="12" spans="1:6" ht="15" x14ac:dyDescent="0.25">
      <c r="B12" s="12" t="s">
        <v>3</v>
      </c>
      <c r="C12" s="1" t="s">
        <v>37</v>
      </c>
      <c r="E12" s="12" t="s">
        <v>21</v>
      </c>
      <c r="F12" s="8">
        <v>0.04</v>
      </c>
    </row>
    <row r="13" spans="1:6" ht="15" x14ac:dyDescent="0.25">
      <c r="B13" s="12" t="s">
        <v>4</v>
      </c>
      <c r="C13" s="9">
        <v>46140</v>
      </c>
      <c r="E13" s="7" t="s">
        <v>22</v>
      </c>
    </row>
    <row r="14" spans="1:6" ht="15" customHeight="1" x14ac:dyDescent="0.25"/>
    <row r="15" spans="1:6" ht="15" customHeight="1" x14ac:dyDescent="0.25">
      <c r="B15" s="12" t="s">
        <v>20</v>
      </c>
      <c r="C15" s="2" t="s">
        <v>44</v>
      </c>
    </row>
    <row r="16" spans="1:6" ht="15" x14ac:dyDescent="0.25">
      <c r="B16" s="7" t="s">
        <v>27</v>
      </c>
    </row>
    <row r="18" spans="2:7" ht="15" x14ac:dyDescent="0.25">
      <c r="B18" s="14" t="s">
        <v>28</v>
      </c>
    </row>
    <row r="19" spans="2:7" ht="15" x14ac:dyDescent="0.25">
      <c r="B19" s="12" t="s">
        <v>12</v>
      </c>
      <c r="C19" s="12" t="s">
        <v>1</v>
      </c>
      <c r="D19" s="13" t="s">
        <v>13</v>
      </c>
      <c r="E19" s="13" t="s">
        <v>15</v>
      </c>
      <c r="F19" s="13" t="s">
        <v>14</v>
      </c>
    </row>
    <row r="20" spans="2:7" ht="15" x14ac:dyDescent="0.25">
      <c r="B20" s="1" t="s">
        <v>38</v>
      </c>
      <c r="C20" s="1" t="s">
        <v>39</v>
      </c>
      <c r="D20" s="4">
        <v>45.75</v>
      </c>
      <c r="E20" s="1">
        <v>1</v>
      </c>
      <c r="F20" s="4">
        <f>IF(E20&gt;0,E20*D20,"")</f>
        <v>45.75</v>
      </c>
    </row>
    <row r="21" spans="2:7" ht="15" x14ac:dyDescent="0.25">
      <c r="B21" s="1" t="s">
        <v>40</v>
      </c>
      <c r="C21" s="1" t="s">
        <v>41</v>
      </c>
      <c r="D21" s="4">
        <v>12.95</v>
      </c>
      <c r="E21" s="1">
        <v>4</v>
      </c>
      <c r="F21" s="4">
        <f t="shared" ref="F21:F25" si="0">IF(E21&gt;0,E21*D21,"")</f>
        <v>51.8</v>
      </c>
    </row>
    <row r="22" spans="2:7" ht="15" x14ac:dyDescent="0.25">
      <c r="B22" s="1" t="s">
        <v>42</v>
      </c>
      <c r="C22" s="1" t="s">
        <v>43</v>
      </c>
      <c r="D22" s="4">
        <v>55.25</v>
      </c>
      <c r="E22" s="1">
        <v>1</v>
      </c>
      <c r="F22" s="4">
        <f t="shared" si="0"/>
        <v>55.25</v>
      </c>
    </row>
    <row r="23" spans="2:7" ht="15" x14ac:dyDescent="0.25">
      <c r="B23" s="1"/>
      <c r="C23" s="1"/>
      <c r="D23" s="1"/>
      <c r="E23" s="1"/>
      <c r="F23" s="4" t="str">
        <f t="shared" si="0"/>
        <v/>
      </c>
    </row>
    <row r="24" spans="2:7" ht="15" x14ac:dyDescent="0.25">
      <c r="B24" s="1"/>
      <c r="C24" s="1"/>
      <c r="D24" s="1"/>
      <c r="E24" s="1"/>
      <c r="F24" s="4" t="str">
        <f t="shared" si="0"/>
        <v/>
      </c>
    </row>
    <row r="25" spans="2:7" ht="15" x14ac:dyDescent="0.25">
      <c r="B25" s="1"/>
      <c r="C25" s="1"/>
      <c r="D25" s="1"/>
      <c r="E25" s="1"/>
      <c r="F25" s="4" t="str">
        <f t="shared" si="0"/>
        <v/>
      </c>
    </row>
    <row r="26" spans="2:7" ht="15" x14ac:dyDescent="0.25">
      <c r="B26" s="6"/>
      <c r="C26" s="6"/>
    </row>
    <row r="27" spans="2:7" x14ac:dyDescent="0.3">
      <c r="E27" s="11" t="s">
        <v>16</v>
      </c>
      <c r="F27" s="4">
        <f>SUM(F20:F26)</f>
        <v>152.80000000000001</v>
      </c>
    </row>
    <row r="28" spans="2:7" x14ac:dyDescent="0.3">
      <c r="E28" s="11" t="s">
        <v>18</v>
      </c>
      <c r="F28" s="4">
        <f>IF(F27&gt;200,F27*4%,0)</f>
        <v>0</v>
      </c>
    </row>
    <row r="29" spans="2:7" x14ac:dyDescent="0.3">
      <c r="E29" s="11" t="s">
        <v>31</v>
      </c>
      <c r="F29" s="4">
        <f>F28-F27</f>
        <v>-152.80000000000001</v>
      </c>
    </row>
    <row r="31" spans="2:7" x14ac:dyDescent="0.3">
      <c r="D31" s="5"/>
      <c r="E31" s="11" t="s">
        <v>26</v>
      </c>
      <c r="F31" s="4">
        <f>F29*0.05</f>
        <v>-7.6400000000000006</v>
      </c>
    </row>
    <row r="32" spans="2:7" x14ac:dyDescent="0.3">
      <c r="E32" s="11" t="s">
        <v>17</v>
      </c>
      <c r="F32" s="4">
        <f>IF(C15="standard",,F10)</f>
        <v>0</v>
      </c>
      <c r="G32">
        <v>0</v>
      </c>
    </row>
    <row r="34" spans="5:6" ht="18" x14ac:dyDescent="0.35">
      <c r="E34" s="10" t="s">
        <v>19</v>
      </c>
      <c r="F34" s="20">
        <f>SUM(F29:F33)</f>
        <v>-160.44</v>
      </c>
    </row>
  </sheetData>
  <mergeCells count="4">
    <mergeCell ref="E8:F8"/>
    <mergeCell ref="B2:C2"/>
    <mergeCell ref="C4:E4"/>
    <mergeCell ref="B8:C8"/>
  </mergeCells>
  <pageMargins left="0.7" right="0.7" top="0.75" bottom="0.75" header="0.3" footer="0.3"/>
  <pageSetup scale="80" orientation="portrait" r:id="rId1"/>
  <headerFooter>
    <oddFooter>&amp;F</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Documentation</vt:lpstr>
      <vt:lpstr>Order Form</vt:lpstr>
      <vt:lpstr>'Order Form'!Print_Area</vt:lpstr>
    </vt:vector>
  </TitlesOfParts>
  <Company>Carey Associates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Carey</dc:creator>
  <cp:lastModifiedBy>Gary E. Sibbitts</cp:lastModifiedBy>
  <cp:lastPrinted>2012-02-05T20:05:47Z</cp:lastPrinted>
  <dcterms:created xsi:type="dcterms:W3CDTF">2006-11-01T22:28:16Z</dcterms:created>
  <dcterms:modified xsi:type="dcterms:W3CDTF">2012-02-05T20:18:49Z</dcterms:modified>
</cp:coreProperties>
</file>