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3.xml" ContentType="application/vnd.ms-office.chartstyle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olors2.xml" ContentType="application/vnd.ms-office.chartcolorstyle+xml"/>
  <Override PartName="/xl/externalLinks/externalLink1.xml" ContentType="application/vnd.openxmlformats-officedocument.spreadsheetml.externalLink+xml"/>
  <Override PartName="/xl/charts/chart2.xml" ContentType="application/vnd.openxmlformats-officedocument.drawingml.chart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style2.xml" ContentType="application/vnd.ms-office.chartstyle+xml"/>
  <Override PartName="/xl/drawings/drawing1.xml" ContentType="application/vnd.openxmlformats-officedocument.drawing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ntcg163jh103jt1" sheetId="1" state="visible" r:id="rId2"/>
  </sheets>
  <externalReferences>
    <externalReference r:id="rId1"/>
  </externalReferences>
  <calcPr/>
</workbook>
</file>

<file path=xl/sharedStrings.xml><?xml version="1.0" encoding="utf-8"?>
<sst xmlns="http://schemas.openxmlformats.org/spreadsheetml/2006/main" count="26" uniqueCount="26">
  <si>
    <t>P/N</t>
  </si>
  <si>
    <t>NB-PTCO-126</t>
  </si>
  <si>
    <t>a</t>
  </si>
  <si>
    <t>TCR</t>
  </si>
  <si>
    <t>ppm/°C</t>
  </si>
  <si>
    <t>b</t>
  </si>
  <si>
    <t xml:space="preserve">2305684.pdf (farnell.com)</t>
  </si>
  <si>
    <t xml:space="preserve">R 0°C</t>
  </si>
  <si>
    <t>ohm</t>
  </si>
  <si>
    <t>c</t>
  </si>
  <si>
    <t xml:space="preserve">R kOhm</t>
  </si>
  <si>
    <t>Ra</t>
  </si>
  <si>
    <t xml:space="preserve"> </t>
  </si>
  <si>
    <t>Vdd</t>
  </si>
  <si>
    <t>Rb</t>
  </si>
  <si>
    <t xml:space="preserve">dr 0-100</t>
  </si>
  <si>
    <t>Temp</t>
  </si>
  <si>
    <t>Nom</t>
  </si>
  <si>
    <t>(degC)</t>
  </si>
  <si>
    <t xml:space="preserve">(k ohm)</t>
  </si>
  <si>
    <t xml:space="preserve">Vout-div (B)</t>
  </si>
  <si>
    <t xml:space="preserve">Vout-div (T)</t>
  </si>
  <si>
    <t>Ivdiv</t>
  </si>
  <si>
    <t>V*I</t>
  </si>
  <si>
    <t xml:space="preserve">Vout-ampli (T)</t>
  </si>
  <si>
    <t xml:space="preserve">Vout-ampli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</si>
</sst>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9C0006"/>
      <sz val="11.000000"/>
      <scheme val="minor"/>
    </font>
    <font>
      <name val="Calibri"/>
      <b/>
      <color rgb="FFFA7D00"/>
      <sz val="11.000000"/>
      <scheme val="minor"/>
    </font>
    <font>
      <name val="Calibri"/>
      <b/>
      <color theme="0"/>
      <sz val="11.000000"/>
      <scheme val="minor"/>
    </font>
    <font>
      <name val="Calibri"/>
      <i/>
      <color rgb="FF7F7F7F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b/>
      <color theme="3"/>
      <sz val="13.000000"/>
      <scheme val="minor"/>
    </font>
    <font>
      <name val="Calibri"/>
      <b/>
      <color theme="3"/>
      <sz val="11.000000"/>
      <scheme val="minor"/>
    </font>
    <font>
      <name val="Calibri"/>
      <color theme="10"/>
      <sz val="11.000000"/>
      <u/>
      <scheme val="minor"/>
    </font>
    <font>
      <name val="Calibri"/>
      <color rgb="FF3F3F76"/>
      <sz val="11.000000"/>
      <scheme val="minor"/>
    </font>
    <font>
      <name val="Calibri"/>
      <color rgb="FFFA7D00"/>
      <sz val="11.000000"/>
      <scheme val="minor"/>
    </font>
    <font>
      <name val="Calibri"/>
      <color rgb="FF9C5700"/>
      <sz val="11.000000"/>
      <scheme val="minor"/>
    </font>
    <font>
      <name val="Calibri"/>
      <b/>
      <color rgb="FF3F3F3F"/>
      <sz val="11.000000"/>
      <scheme val="minor"/>
    </font>
    <font>
      <name val="Calibri Light"/>
      <color theme="3"/>
      <sz val="18.000000"/>
      <scheme val="major"/>
    </font>
    <font>
      <name val="Calibri"/>
      <b/>
      <color theme="1"/>
      <sz val="11.000000"/>
      <scheme val="minor"/>
    </font>
    <font>
      <name val="Calibri"/>
      <color indexed="2"/>
      <sz val="11.00000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indexed="26"/>
        <bgColor indexed="26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0" fillId="3" borderId="0" numFmtId="0" applyNumberFormat="0" applyFont="1" applyFill="1" applyBorder="0" applyProtection="0"/>
    <xf fontId="0" fillId="4" borderId="0" numFmtId="0" applyNumberFormat="0" applyFont="1" applyFill="1" applyBorder="0" applyProtection="0"/>
    <xf fontId="0" fillId="5" borderId="0" numFmtId="0" applyNumberFormat="0" applyFont="1" applyFill="1" applyBorder="0" applyProtection="0"/>
    <xf fontId="0" fillId="6" borderId="0" numFmtId="0" applyNumberFormat="0" applyFont="1" applyFill="1" applyBorder="0" applyProtection="0"/>
    <xf fontId="0" fillId="7" borderId="0" numFmtId="0" applyNumberFormat="0" applyFont="1" applyFill="1" applyBorder="0" applyProtection="0"/>
    <xf fontId="0" fillId="8" borderId="0" numFmtId="0" applyNumberFormat="0" applyFont="1" applyFill="1" applyBorder="0" applyProtection="0"/>
    <xf fontId="0" fillId="9" borderId="0" numFmtId="0" applyNumberFormat="0" applyFont="1" applyFill="1" applyBorder="0" applyProtection="0"/>
    <xf fontId="0" fillId="10" borderId="0" numFmtId="0" applyNumberFormat="0" applyFont="1" applyFill="1" applyBorder="0" applyProtection="0"/>
    <xf fontId="0" fillId="11" borderId="0" numFmtId="0" applyNumberFormat="0" applyFont="1" applyFill="1" applyBorder="0" applyProtection="0"/>
    <xf fontId="0" fillId="12" borderId="0" numFmtId="0" applyNumberFormat="0" applyFont="1" applyFill="1" applyBorder="0" applyProtection="0"/>
    <xf fontId="0" fillId="13" borderId="0" numFmtId="0" applyNumberFormat="0" applyFont="1" applyFill="1" applyBorder="0" applyProtection="0"/>
    <xf fontId="0" fillId="14" borderId="0" numFmtId="0" applyNumberFormat="0" applyFont="1" applyFill="1" applyBorder="0" applyProtection="0"/>
    <xf fontId="0" fillId="15" borderId="0" numFmtId="0" applyNumberFormat="0" applyFont="1" applyFill="1" applyBorder="0" applyProtection="0"/>
    <xf fontId="0" fillId="16" borderId="0" numFmtId="0" applyNumberFormat="0" applyFont="1" applyFill="1" applyBorder="0" applyProtection="0"/>
    <xf fontId="0" fillId="17" borderId="0" numFmtId="0" applyNumberFormat="0" applyFont="1" applyFill="1" applyBorder="0" applyProtection="0"/>
    <xf fontId="0" fillId="18" borderId="0" numFmtId="0" applyNumberFormat="0" applyFont="1" applyFill="1" applyBorder="0" applyProtection="0"/>
    <xf fontId="0" fillId="19" borderId="0" numFmtId="0" applyNumberFormat="0" applyFont="1" applyFill="1" applyBorder="0" applyProtection="0"/>
    <xf fontId="1" fillId="20" borderId="0" numFmtId="0" applyNumberFormat="0" applyFont="1" applyFill="1" applyBorder="0" applyProtection="0"/>
    <xf fontId="1" fillId="21" borderId="0" numFmtId="0" applyNumberFormat="0" applyFont="1" applyFill="1" applyBorder="0" applyProtection="0"/>
    <xf fontId="1" fillId="22" borderId="0" numFmtId="0" applyNumberFormat="0" applyFont="1" applyFill="1" applyBorder="0" applyProtection="0"/>
    <xf fontId="1" fillId="23" borderId="0" numFmtId="0" applyNumberFormat="0" applyFont="1" applyFill="1" applyBorder="0" applyProtection="0"/>
    <xf fontId="1" fillId="24" borderId="0" numFmtId="0" applyNumberFormat="0" applyFont="1" applyFill="1" applyBorder="0" applyProtection="0"/>
    <xf fontId="1" fillId="25" borderId="0" numFmtId="0" applyNumberFormat="0" applyFont="1" applyFill="1" applyBorder="0" applyProtection="0"/>
    <xf fontId="2" fillId="26" borderId="0" numFmtId="0" applyNumberFormat="0" applyFont="1" applyFill="1" applyBorder="0" applyProtection="0"/>
    <xf fontId="3" fillId="27" borderId="1" numFmtId="0" applyNumberFormat="0" applyFont="1" applyFill="1" applyBorder="1" applyProtection="0"/>
    <xf fontId="4" fillId="28" borderId="2" numFmtId="0" applyNumberFormat="0" applyFont="1" applyFill="1" applyBorder="1" applyProtection="0"/>
    <xf fontId="5" fillId="0" borderId="0" numFmtId="0" applyNumberFormat="0" applyFont="1" applyFill="0" applyBorder="0" applyProtection="0"/>
    <xf fontId="6" fillId="29" borderId="0" numFmtId="0" applyNumberFormat="0" applyFont="1" applyFill="1" applyBorder="0" applyProtection="0"/>
    <xf fontId="7" fillId="0" borderId="3" numFmtId="0" applyNumberFormat="0" applyFont="1" applyFill="0" applyBorder="1" applyProtection="0"/>
    <xf fontId="8" fillId="0" borderId="4" numFmtId="0" applyNumberFormat="0" applyFont="1" applyFill="0" applyBorder="1" applyProtection="0"/>
    <xf fontId="9" fillId="0" borderId="5" numFmtId="0" applyNumberFormat="0" applyFont="1" applyFill="0" applyBorder="1" applyProtection="0"/>
    <xf fontId="9" fillId="0" borderId="0" numFmtId="0" applyNumberFormat="0" applyFont="1" applyFill="0" applyBorder="0" applyProtection="0"/>
    <xf fontId="10" fillId="0" borderId="0" numFmtId="0" applyNumberFormat="0" applyFont="1" applyFill="0" applyBorder="0" applyProtection="0"/>
    <xf fontId="11" fillId="30" borderId="1" numFmtId="0" applyNumberFormat="0" applyFont="1" applyFill="1" applyBorder="1" applyProtection="0"/>
    <xf fontId="12" fillId="0" borderId="6" numFmtId="0" applyNumberFormat="0" applyFont="1" applyFill="0" applyBorder="1" applyProtection="0"/>
    <xf fontId="13" fillId="31" borderId="0" numFmtId="0" applyNumberFormat="0" applyFont="1" applyFill="1" applyBorder="0" applyProtection="0"/>
    <xf fontId="0" fillId="32" borderId="7" numFmtId="0" applyNumberFormat="0" applyFont="0" applyFill="1" applyBorder="1" applyProtection="0"/>
    <xf fontId="14" fillId="27" borderId="8" numFmtId="0" applyNumberFormat="0" applyFont="1" applyFill="1" applyBorder="1" applyProtection="0"/>
    <xf fontId="15" fillId="0" borderId="0" numFmtId="0" applyNumberFormat="0" applyFont="1" applyFill="0" applyBorder="0" applyProtection="0"/>
    <xf fontId="16" fillId="0" borderId="9" numFmtId="0" applyNumberFormat="0" applyFont="1" applyFill="0" applyBorder="1" applyProtection="0"/>
    <xf fontId="17" fillId="0" borderId="0" numFmtId="0" applyNumberFormat="0" applyFont="1" applyFill="0" applyBorder="0" applyProtection="0"/>
  </cellStyleXfs>
  <cellXfs count="4">
    <xf fontId="0" fillId="0" borderId="0" numFmtId="0" xfId="0"/>
    <xf fontId="0" fillId="0" borderId="0" numFmtId="11" xfId="0" applyNumberFormat="1"/>
    <xf fontId="10" fillId="0" borderId="0" numFmtId="0" xfId="34" applyFont="1"/>
    <xf fontId="0" fillId="0" borderId="0" numFmtId="2" xfId="0" applyNumberFormat="1"/>
  </cellXfs>
  <cellStyles count="43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Explanatory Text" xfId="28" builtinId="53"/>
    <cellStyle name="Good" xfId="29" builtinId="26"/>
    <cellStyle name="Heading 1" xfId="30" builtinId="16"/>
    <cellStyle name="Heading 2" xfId="31" builtinId="17"/>
    <cellStyle name="Heading 3" xfId="32" builtinId="18"/>
    <cellStyle name="Heading 4" xfId="33" builtinId="19"/>
    <cellStyle name="Hyperlink" xfId="34" builtinId="8"/>
    <cellStyle name="Input" xfId="35" builtinId="20"/>
    <cellStyle name="Linked Cell" xfId="36" builtinId="24"/>
    <cellStyle name="Neutral" xfId="37" builtinId="28"/>
    <cellStyle name="Normal" xfId="0" builtinId="0"/>
    <cellStyle name="Note" xfId="38" builtinId="10"/>
    <cellStyle name="Output" xfId="39" builtinId="21"/>
    <cellStyle name="Title" xfId="40" builtinId="15"/>
    <cellStyle name="Total" xfId="41" builtinId="25"/>
    <cellStyle name="Warning Text" xfId="4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openxmlformats.org/officeDocument/2006/relationships/externalLink" Target="externalLinks/externalLink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divider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ntcg163jh103jt1!$C$5</c:f>
              <c:strCache>
                <c:ptCount val="1"/>
                <c:pt idx="0">
                  <c:v>Nom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ntcg163jh103jt1!$C$7:$C$172</c:f>
              <c:numCache>
                <c:formatCode>0.00</c:formatCode>
                <c:ptCount val="166"/>
                <c:pt idx="0">
                  <c:v>0.8427065203199999</c:v>
                </c:pt>
                <c:pt idx="1">
                  <c:v>0.8466634322385971</c:v>
                </c:pt>
                <c:pt idx="2">
                  <c:v>0.850619014918512</c:v>
                </c:pt>
                <c:pt idx="3">
                  <c:v>0.8545732747346371</c:v>
                </c:pt>
                <c:pt idx="4">
                  <c:v>0.858526217961472</c:v>
                </c:pt>
                <c:pt idx="5">
                  <c:v>0.8624778507731251</c:v>
                </c:pt>
                <c:pt idx="6">
                  <c:v>0.8664281792433118</c:v>
                </c:pt>
                <c:pt idx="7">
                  <c:v>0.8703772093453571</c:v>
                </c:pt>
                <c:pt idx="8">
                  <c:v>0.874324946952192</c:v>
                </c:pt>
                <c:pt idx="9">
                  <c:v>0.878271397836357</c:v>
                </c:pt>
                <c:pt idx="10">
                  <c:v>0.88221656767</c:v>
                </c:pt>
                <c:pt idx="11">
                  <c:v>0.8861604620248771</c:v>
                </c:pt>
                <c:pt idx="12">
                  <c:v>0.8901030863723519</c:v>
                </c:pt>
                <c:pt idx="13">
                  <c:v>0.894044446083397</c:v>
                </c:pt>
                <c:pt idx="14">
                  <c:v>0.897984546428592</c:v>
                </c:pt>
                <c:pt idx="15">
                  <c:v>0.9019233925781249</c:v>
                </c:pt>
                <c:pt idx="16">
                  <c:v>0.9058609896017921</c:v>
                </c:pt>
                <c:pt idx="17">
                  <c:v>0.909797342468997</c:v>
                </c:pt>
                <c:pt idx="18">
                  <c:v>0.913732456048752</c:v>
                </c:pt>
                <c:pt idx="19">
                  <c:v>0.917666335109677</c:v>
                </c:pt>
                <c:pt idx="20">
                  <c:v>0.9215989843200001</c:v>
                </c:pt>
                <c:pt idx="21">
                  <c:v>0.9255304082475571</c:v>
                </c:pt>
                <c:pt idx="22">
                  <c:v>0.929460611359792</c:v>
                </c:pt>
                <c:pt idx="23">
                  <c:v>0.933389598023757</c:v>
                </c:pt>
                <c:pt idx="24">
                  <c:v>0.9373173725061119</c:v>
                </c:pt>
                <c:pt idx="25">
                  <c:v>0.941243938973125</c:v>
                </c:pt>
                <c:pt idx="26">
                  <c:v>0.945169301490672</c:v>
                </c:pt>
                <c:pt idx="27">
                  <c:v>0.9490934640242369</c:v>
                </c:pt>
                <c:pt idx="28">
                  <c:v>0.9530164304389119</c:v>
                </c:pt>
                <c:pt idx="29">
                  <c:v>0.956938204499397</c:v>
                </c:pt>
                <c:pt idx="30">
                  <c:v>0.9608587898700001</c:v>
                </c:pt>
                <c:pt idx="31">
                  <c:v>0.964778190114637</c:v>
                </c:pt>
                <c:pt idx="32">
                  <c:v>0.968696408696832</c:v>
                </c:pt>
                <c:pt idx="33">
                  <c:v>0.9726134489797169</c:v>
                </c:pt>
                <c:pt idx="34">
                  <c:v>0.9765293142260321</c:v>
                </c:pt>
                <c:pt idx="35">
                  <c:v>0.980444007598125</c:v>
                </c:pt>
                <c:pt idx="36">
                  <c:v>0.984357532157952</c:v>
                </c:pt>
                <c:pt idx="37">
                  <c:v>0.988269890867077</c:v>
                </c:pt>
                <c:pt idx="38">
                  <c:v>0.9921810865866721</c:v>
                </c:pt>
                <c:pt idx="39">
                  <c:v>0.9960911220775169</c:v>
                </c:pt>
                <c:pt idx="40">
                  <c:v>1</c:v>
                </c:pt>
                <c:pt idx="41">
                  <c:v>1.0039077225</c:v>
                </c:pt>
                <c:pt idx="42">
                  <c:v>1.00781429</c:v>
                </c:pt>
                <c:pt idx="43">
                  <c:v>1.0117197025</c:v>
                </c:pt>
                <c:pt idx="44">
                  <c:v>1.0156239599999999</c:v>
                </c:pt>
                <c:pt idx="45">
                  <c:v>1.0195270625000001</c:v>
                </c:pt>
                <c:pt idx="46">
                  <c:v>1.02342901</c:v>
                </c:pt>
                <c:pt idx="47">
                  <c:v>1.0273298025</c:v>
                </c:pt>
                <c:pt idx="48">
                  <c:v>1.03122944</c:v>
                </c:pt>
                <c:pt idx="49">
                  <c:v>1.0351279225</c:v>
                </c:pt>
                <c:pt idx="50">
                  <c:v>1.03902525</c:v>
                </c:pt>
                <c:pt idx="51">
                  <c:v>1.0429214224999999</c:v>
                </c:pt>
                <c:pt idx="52">
                  <c:v>1.04681644</c:v>
                </c:pt>
                <c:pt idx="53">
                  <c:v>1.0507103025</c:v>
                </c:pt>
                <c:pt idx="54">
                  <c:v>1.0546030100000001</c:v>
                </c:pt>
                <c:pt idx="55">
                  <c:v>1.0584945625000002</c:v>
                </c:pt>
                <c:pt idx="56">
                  <c:v>1.0623849600000002</c:v>
                </c:pt>
                <c:pt idx="57">
                  <c:v>1.0662742025</c:v>
                </c:pt>
                <c:pt idx="58">
                  <c:v>1.07016229</c:v>
                </c:pt>
                <c:pt idx="59">
                  <c:v>1.0740492225</c:v>
                </c:pt>
                <c:pt idx="60">
                  <c:v>1.0779349999999999</c:v>
                </c:pt>
                <c:pt idx="61">
                  <c:v>1.0818196224999999</c:v>
                </c:pt>
                <c:pt idx="62">
                  <c:v>1.08570309</c:v>
                </c:pt>
                <c:pt idx="63">
                  <c:v>1.0895854024999998</c:v>
                </c:pt>
                <c:pt idx="64">
                  <c:v>1.09346656</c:v>
                </c:pt>
                <c:pt idx="65">
                  <c:v>1.0973465625</c:v>
                </c:pt>
                <c:pt idx="66">
                  <c:v>1.10122541</c:v>
                </c:pt>
                <c:pt idx="67">
                  <c:v>1.1051031025</c:v>
                </c:pt>
                <c:pt idx="68">
                  <c:v>1.10897964</c:v>
                </c:pt>
                <c:pt idx="69">
                  <c:v>1.1128550225</c:v>
                </c:pt>
                <c:pt idx="70">
                  <c:v>1.11672925</c:v>
                </c:pt>
                <c:pt idx="71">
                  <c:v>1.1206023225</c:v>
                </c:pt>
                <c:pt idx="72">
                  <c:v>1.12447424</c:v>
                </c:pt>
                <c:pt idx="73">
                  <c:v>1.1283450025000001</c:v>
                </c:pt>
                <c:pt idx="74">
                  <c:v>1.1322146100000001</c:v>
                </c:pt>
                <c:pt idx="75">
                  <c:v>1.1360830625</c:v>
                </c:pt>
                <c:pt idx="76">
                  <c:v>1.13995036</c:v>
                </c:pt>
                <c:pt idx="77">
                  <c:v>1.1438165025</c:v>
                </c:pt>
                <c:pt idx="78">
                  <c:v>1.1476814899999999</c:v>
                </c:pt>
                <c:pt idx="79">
                  <c:v>1.1515453224999999</c:v>
                </c:pt>
                <c:pt idx="80">
                  <c:v>1.155408</c:v>
                </c:pt>
                <c:pt idx="81">
                  <c:v>1.1592695224999998</c:v>
                </c:pt>
                <c:pt idx="82">
                  <c:v>1.16312989</c:v>
                </c:pt>
                <c:pt idx="83">
                  <c:v>1.1669891025</c:v>
                </c:pt>
                <c:pt idx="84">
                  <c:v>1.17084716</c:v>
                </c:pt>
                <c:pt idx="85">
                  <c:v>1.1747040625</c:v>
                </c:pt>
                <c:pt idx="86">
                  <c:v>1.17855981</c:v>
                </c:pt>
                <c:pt idx="87">
                  <c:v>1.1824144025</c:v>
                </c:pt>
                <c:pt idx="88">
                  <c:v>1.18626784</c:v>
                </c:pt>
                <c:pt idx="89">
                  <c:v>1.1901201225</c:v>
                </c:pt>
                <c:pt idx="90">
                  <c:v>1.1939712500000002</c:v>
                </c:pt>
                <c:pt idx="91">
                  <c:v>1.1978212225</c:v>
                </c:pt>
                <c:pt idx="92">
                  <c:v>1.20167004</c:v>
                </c:pt>
                <c:pt idx="93">
                  <c:v>1.2055177025000001</c:v>
                </c:pt>
                <c:pt idx="94">
                  <c:v>1.20936421</c:v>
                </c:pt>
                <c:pt idx="95">
                  <c:v>1.2132095625</c:v>
                </c:pt>
                <c:pt idx="96">
                  <c:v>1.21705376</c:v>
                </c:pt>
                <c:pt idx="97">
                  <c:v>1.2208968025</c:v>
                </c:pt>
                <c:pt idx="98">
                  <c:v>1.22473869</c:v>
                </c:pt>
                <c:pt idx="99">
                  <c:v>1.2285794225</c:v>
                </c:pt>
                <c:pt idx="100">
                  <c:v>1.232419</c:v>
                </c:pt>
                <c:pt idx="101">
                  <c:v>1.2362574225</c:v>
                </c:pt>
                <c:pt idx="102">
                  <c:v>1.24009469</c:v>
                </c:pt>
                <c:pt idx="103">
                  <c:v>1.2439308025</c:v>
                </c:pt>
                <c:pt idx="104">
                  <c:v>1.24776576</c:v>
                </c:pt>
                <c:pt idx="105">
                  <c:v>1.2515995625</c:v>
                </c:pt>
                <c:pt idx="106">
                  <c:v>1.25543221</c:v>
                </c:pt>
                <c:pt idx="107">
                  <c:v>1.2592637025</c:v>
                </c:pt>
                <c:pt idx="108">
                  <c:v>1.2630940400000001</c:v>
                </c:pt>
                <c:pt idx="109">
                  <c:v>1.2669232225</c:v>
                </c:pt>
                <c:pt idx="110">
                  <c:v>1.27075125</c:v>
                </c:pt>
                <c:pt idx="111">
                  <c:v>1.2745781225000001</c:v>
                </c:pt>
                <c:pt idx="112">
                  <c:v>1.27840384</c:v>
                </c:pt>
                <c:pt idx="113">
                  <c:v>1.2822284025</c:v>
                </c:pt>
                <c:pt idx="114">
                  <c:v>1.28605181</c:v>
                </c:pt>
                <c:pt idx="115">
                  <c:v>1.2898740625</c:v>
                </c:pt>
                <c:pt idx="116">
                  <c:v>1.29369516</c:v>
                </c:pt>
                <c:pt idx="117">
                  <c:v>1.2975151024999998</c:v>
                </c:pt>
                <c:pt idx="118">
                  <c:v>1.30133389</c:v>
                </c:pt>
                <c:pt idx="119">
                  <c:v>1.3051515225</c:v>
                </c:pt>
                <c:pt idx="120">
                  <c:v>1.3089680000000001</c:v>
                </c:pt>
                <c:pt idx="121">
                  <c:v>1.3127833225</c:v>
                </c:pt>
                <c:pt idx="122">
                  <c:v>1.31659749</c:v>
                </c:pt>
                <c:pt idx="123">
                  <c:v>1.3204105025</c:v>
                </c:pt>
                <c:pt idx="124">
                  <c:v>1.32422236</c:v>
                </c:pt>
                <c:pt idx="125">
                  <c:v>1.3280330624999999</c:v>
                </c:pt>
                <c:pt idx="126">
                  <c:v>1.3318426100000003</c:v>
                </c:pt>
                <c:pt idx="127">
                  <c:v>1.3356510025000001</c:v>
                </c:pt>
                <c:pt idx="128">
                  <c:v>1.3394582400000001</c:v>
                </c:pt>
                <c:pt idx="129">
                  <c:v>1.3432643225</c:v>
                </c:pt>
                <c:pt idx="130">
                  <c:v>1.34706925</c:v>
                </c:pt>
                <c:pt idx="131">
                  <c:v>1.3508730225</c:v>
                </c:pt>
                <c:pt idx="132">
                  <c:v>1.35467564</c:v>
                </c:pt>
                <c:pt idx="133">
                  <c:v>1.3584771025</c:v>
                </c:pt>
                <c:pt idx="134">
                  <c:v>1.36227741</c:v>
                </c:pt>
                <c:pt idx="135">
                  <c:v>1.3660765625</c:v>
                </c:pt>
                <c:pt idx="136">
                  <c:v>1.36987456</c:v>
                </c:pt>
                <c:pt idx="137">
                  <c:v>1.3736714024999999</c:v>
                </c:pt>
                <c:pt idx="138">
                  <c:v>1.3774670900000001</c:v>
                </c:pt>
                <c:pt idx="139">
                  <c:v>1.3812616225</c:v>
                </c:pt>
                <c:pt idx="140">
                  <c:v>1.385055</c:v>
                </c:pt>
                <c:pt idx="141">
                  <c:v>1.3888472225</c:v>
                </c:pt>
                <c:pt idx="142">
                  <c:v>1.39263829</c:v>
                </c:pt>
                <c:pt idx="143">
                  <c:v>1.3964282024999997</c:v>
                </c:pt>
                <c:pt idx="144">
                  <c:v>1.40021696</c:v>
                </c:pt>
                <c:pt idx="145">
                  <c:v>1.4040045625000002</c:v>
                </c:pt>
                <c:pt idx="146">
                  <c:v>1.4077910100000002</c:v>
                </c:pt>
                <c:pt idx="147">
                  <c:v>1.4115763025</c:v>
                </c:pt>
                <c:pt idx="148">
                  <c:v>1.41536044</c:v>
                </c:pt>
                <c:pt idx="149">
                  <c:v>1.4191434225</c:v>
                </c:pt>
                <c:pt idx="150">
                  <c:v>1.42292525</c:v>
                </c:pt>
                <c:pt idx="151">
                  <c:v>1.4267059225</c:v>
                </c:pt>
                <c:pt idx="152">
                  <c:v>1.43048544</c:v>
                </c:pt>
                <c:pt idx="153">
                  <c:v>1.4342638024999999</c:v>
                </c:pt>
                <c:pt idx="154">
                  <c:v>1.4380410099999998</c:v>
                </c:pt>
                <c:pt idx="155">
                  <c:v>1.4418170625</c:v>
                </c:pt>
                <c:pt idx="156">
                  <c:v>1.44559196</c:v>
                </c:pt>
                <c:pt idx="157">
                  <c:v>1.4493657025</c:v>
                </c:pt>
                <c:pt idx="158">
                  <c:v>1.45313829</c:v>
                </c:pt>
                <c:pt idx="159">
                  <c:v>1.4569097225</c:v>
                </c:pt>
                <c:pt idx="160">
                  <c:v>1.46068</c:v>
                </c:pt>
                <c:pt idx="161">
                  <c:v>1.4644491225</c:v>
                </c:pt>
                <c:pt idx="162">
                  <c:v>1.46821709</c:v>
                </c:pt>
                <c:pt idx="163">
                  <c:v>1.4719839025</c:v>
                </c:pt>
                <c:pt idx="164">
                  <c:v>1.4757495600000001</c:v>
                </c:pt>
                <c:pt idx="165">
                  <c:v>1.4795140625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19460416"/>
        <c:axId val="1319454592"/>
      </c:scatterChart>
      <c:scatterChart>
        <c:scatterStyle val="smoothMarker"/>
        <c:varyColors val="0"/>
        <c:ser>
          <c:idx val="1"/>
          <c:order val="1"/>
          <c:tx>
            <c:strRef>
              <c:f>ntcg163jh103jt1!$G$6</c:f>
              <c:strCache>
                <c:ptCount val="1"/>
                <c:pt idx="0">
                  <c:v xml:space="preserve">Vout-div (B)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ntcg163jh103jt1!$G$7:$G$172</c:f>
              <c:numCache>
                <c:formatCode>General</c:formatCode>
                <c:ptCount val="166"/>
                <c:pt idx="0">
                  <c:v>0.3638673694537681</c:v>
                </c:pt>
                <c:pt idx="1">
                  <c:v>0.365386727315317</c:v>
                </c:pt>
                <c:pt idx="2">
                  <c:v>0.3669040039449655</c:v>
                </c:pt>
                <c:pt idx="3">
                  <c:v>0.36841920580113163</c:v>
                </c:pt>
                <c:pt idx="4">
                  <c:v>0.36993233928328506</c:v>
                </c:pt>
                <c:pt idx="5">
                  <c:v>0.37144341073222686</c:v>
                </c:pt>
                <c:pt idx="6">
                  <c:v>0.3729524264303664</c:v>
                </c:pt>
                <c:pt idx="7">
                  <c:v>0.37445939260199895</c:v>
                </c:pt>
                <c:pt idx="8">
                  <c:v>0.37596431541357916</c:v>
                </c:pt>
                <c:pt idx="9">
                  <c:v>0.3774672009739956</c:v>
                </c:pt>
                <c:pt idx="10">
                  <c:v>0.37896805533484135</c:v>
                </c:pt>
                <c:pt idx="11">
                  <c:v>0.3804668844906857</c:v>
                </c:pt>
                <c:pt idx="12">
                  <c:v>0.3819636943793417</c:v>
                </c:pt>
                <c:pt idx="13">
                  <c:v>0.38345849088213474</c:v>
                </c:pt>
                <c:pt idx="14">
                  <c:v>0.384951279824168</c:v>
                </c:pt>
                <c:pt idx="15">
                  <c:v>0.3864420669745868</c:v>
                </c:pt>
                <c:pt idx="16">
                  <c:v>0.38793085804684246</c:v>
                </c:pt>
                <c:pt idx="17">
                  <c:v>0.38941765869895345</c:v>
                </c:pt>
                <c:pt idx="18">
                  <c:v>0.390902474533766</c:v>
                </c:pt>
                <c:pt idx="19">
                  <c:v>0.39238531109921304</c:v>
                </c:pt>
                <c:pt idx="20">
                  <c:v>0.39386617388857176</c:v>
                </c:pt>
                <c:pt idx="21">
                  <c:v>0.39534506834071964</c:v>
                </c:pt>
                <c:pt idx="22">
                  <c:v>0.3968219998403896</c:v>
                </c:pt>
                <c:pt idx="23">
                  <c:v>0.3982969737184235</c:v>
                </c:pt>
                <c:pt idx="24">
                  <c:v>0.3997699952520237</c:v>
                </c:pt>
                <c:pt idx="25">
                  <c:v>0.40124106966500483</c:v>
                </c:pt>
                <c:pt idx="26">
                  <c:v>0.4027102021280424</c:v>
                </c:pt>
                <c:pt idx="27">
                  <c:v>0.4041773977589213</c:v>
                </c:pt>
                <c:pt idx="28">
                  <c:v>0.4056426616227831</c:v>
                </c:pt>
                <c:pt idx="29">
                  <c:v>0.4071059987323708</c:v>
                </c:pt>
                <c:pt idx="30">
                  <c:v>0.4085674140482736</c:v>
                </c:pt>
                <c:pt idx="31">
                  <c:v>0.41002691247916995</c:v>
                </c:pt>
                <c:pt idx="32">
                  <c:v>0.41148449888206906</c:v>
                </c:pt>
                <c:pt idx="33">
                  <c:v>0.41294017806255134</c:v>
                </c:pt>
                <c:pt idx="34">
                  <c:v>0.4143939547750079</c:v>
                </c:pt>
                <c:pt idx="35">
                  <c:v>0.41584583372287803</c:v>
                </c:pt>
                <c:pt idx="36">
                  <c:v>0.4172958195588862</c:v>
                </c:pt>
                <c:pt idx="37">
                  <c:v>0.4187439168852777</c:v>
                </c:pt>
                <c:pt idx="38">
                  <c:v>0.4201901302540525</c:v>
                </c:pt>
                <c:pt idx="39">
                  <c:v>0.42163446416719835</c:v>
                </c:pt>
                <c:pt idx="40">
                  <c:v>0.4230769230769231</c:v>
                </c:pt>
                <c:pt idx="41">
                  <c:v>0.42451751123329606</c:v>
                </c:pt>
                <c:pt idx="42">
                  <c:v>0.4259562322402522</c:v>
                </c:pt>
                <c:pt idx="43">
                  <c:v>0.4273930895371882</c:v>
                </c:pt>
                <c:pt idx="44">
                  <c:v>0.42882808655497284</c:v>
                </c:pt>
                <c:pt idx="45">
                  <c:v>0.4302612267159732</c:v>
                </c:pt>
                <c:pt idx="46">
                  <c:v>0.4316925134340805</c:v>
                </c:pt>
                <c:pt idx="47">
                  <c:v>0.4331219501147371</c:v>
                </c:pt>
                <c:pt idx="48">
                  <c:v>0.4345495401549619</c:v>
                </c:pt>
                <c:pt idx="49">
                  <c:v>0.43597528694337667</c:v>
                </c:pt>
                <c:pt idx="50">
                  <c:v>0.4373991938602315</c:v>
                </c:pt>
                <c:pt idx="51">
                  <c:v>0.43882126427743123</c:v>
                </c:pt>
                <c:pt idx="52">
                  <c:v>0.4402415015585607</c:v>
                </c:pt>
                <c:pt idx="53">
                  <c:v>0.4416599090589102</c:v>
                </c:pt>
                <c:pt idx="54">
                  <c:v>0.4430764901255016</c:v>
                </c:pt>
                <c:pt idx="55">
                  <c:v>0.44449124809711293</c:v>
                </c:pt>
                <c:pt idx="56">
                  <c:v>0.44590418630430434</c:v>
                </c:pt>
                <c:pt idx="57">
                  <c:v>0.4473153080694431</c:v>
                </c:pt>
                <c:pt idx="58">
                  <c:v>0.4487246167067287</c:v>
                </c:pt>
                <c:pt idx="59">
                  <c:v>0.4501321155222179</c:v>
                </c:pt>
                <c:pt idx="60">
                  <c:v>0.4515378078138496</c:v>
                </c:pt>
                <c:pt idx="61">
                  <c:v>0.45294169687147</c:v>
                </c:pt>
                <c:pt idx="62">
                  <c:v>0.454343785976857</c:v>
                </c:pt>
                <c:pt idx="63">
                  <c:v>0.45574407840374465</c:v>
                </c:pt>
                <c:pt idx="64">
                  <c:v>0.45714257741784864</c:v>
                </c:pt>
                <c:pt idx="65">
                  <c:v>0.4585392862768899</c:v>
                </c:pt>
                <c:pt idx="66">
                  <c:v>0.45993420823061926</c:v>
                </c:pt>
                <c:pt idx="67">
                  <c:v>0.4613273465208419</c:v>
                </c:pt>
                <c:pt idx="68">
                  <c:v>0.4627187043814415</c:v>
                </c:pt>
                <c:pt idx="69">
                  <c:v>0.46410828503840446</c:v>
                </c:pt>
                <c:pt idx="70">
                  <c:v>0.4654960917098434</c:v>
                </c:pt>
                <c:pt idx="71">
                  <c:v>0.46688212760602205</c:v>
                </c:pt>
                <c:pt idx="72">
                  <c:v>0.4682663959293784</c:v>
                </c:pt>
                <c:pt idx="73">
                  <c:v>0.4696488998745486</c:v>
                </c:pt>
                <c:pt idx="74">
                  <c:v>0.47102964262839075</c:v>
                </c:pt>
                <c:pt idx="75">
                  <c:v>0.47240862737000866</c:v>
                </c:pt>
                <c:pt idx="76">
                  <c:v>0.47378585727077516</c:v>
                </c:pt>
                <c:pt idx="77">
                  <c:v>0.47516133549435546</c:v>
                </c:pt>
                <c:pt idx="78">
                  <c:v>0.4765350651967306</c:v>
                </c:pt>
                <c:pt idx="79">
                  <c:v>0.47790704952622115</c:v>
                </c:pt>
                <c:pt idx="80">
                  <c:v>0.4792772916235094</c:v>
                </c:pt>
                <c:pt idx="81">
                  <c:v>0.4806457946216633</c:v>
                </c:pt>
                <c:pt idx="82">
                  <c:v>0.48201256164615947</c:v>
                </c:pt>
                <c:pt idx="83">
                  <c:v>0.4833775958149053</c:v>
                </c:pt>
                <c:pt idx="84">
                  <c:v>0.4847409002382628</c:v>
                </c:pt>
                <c:pt idx="85">
                  <c:v>0.4861024780190707</c:v>
                </c:pt>
                <c:pt idx="86">
                  <c:v>0.4874623322526675</c:v>
                </c:pt>
                <c:pt idx="87">
                  <c:v>0.488820466026914</c:v>
                </c:pt>
                <c:pt idx="88">
                  <c:v>0.4901768824222153</c:v>
                </c:pt>
                <c:pt idx="89">
                  <c:v>0.49153158451154433</c:v>
                </c:pt>
                <c:pt idx="90">
                  <c:v>0.4928845753604631</c:v>
                </c:pt>
                <c:pt idx="91">
                  <c:v>0.4942358580271453</c:v>
                </c:pt>
                <c:pt idx="92">
                  <c:v>0.4955854355623991</c:v>
                </c:pt>
                <c:pt idx="93">
                  <c:v>0.49693331100968857</c:v>
                </c:pt>
                <c:pt idx="94">
                  <c:v>0.4982794874051557</c:v>
                </c:pt>
                <c:pt idx="95">
                  <c:v>0.4996239677776428</c:v>
                </c:pt>
                <c:pt idx="96">
                  <c:v>0.5009667551487144</c:v>
                </c:pt>
                <c:pt idx="97">
                  <c:v>0.5023078525326783</c:v>
                </c:pt>
                <c:pt idx="98">
                  <c:v>0.5036472629366079</c:v>
                </c:pt>
                <c:pt idx="99">
                  <c:v>0.504984989360364</c:v>
                </c:pt>
                <c:pt idx="100">
                  <c:v>0.506321034796616</c:v>
                </c:pt>
                <c:pt idx="101">
                  <c:v>0.5076554022308635</c:v>
                </c:pt>
                <c:pt idx="102">
                  <c:v>0.5089880946414576</c:v>
                </c:pt>
                <c:pt idx="103">
                  <c:v>0.510319114999622</c:v>
                </c:pt>
                <c:pt idx="104">
                  <c:v>0.5116484662694755</c:v>
                </c:pt>
                <c:pt idx="105">
                  <c:v>0.5129761514080513</c:v>
                </c:pt>
                <c:pt idx="106">
                  <c:v>0.5143021733653196</c:v>
                </c:pt>
                <c:pt idx="107">
                  <c:v>0.515626535084208</c:v>
                </c:pt>
                <c:pt idx="108">
                  <c:v>0.5169492395006223</c:v>
                </c:pt>
                <c:pt idx="109">
                  <c:v>0.5182702895434679</c:v>
                </c:pt>
                <c:pt idx="110">
                  <c:v>0.5195896881346701</c:v>
                </c:pt>
                <c:pt idx="111">
                  <c:v>0.5209074381891956</c:v>
                </c:pt>
                <c:pt idx="112">
                  <c:v>0.5222235426150719</c:v>
                </c:pt>
                <c:pt idx="113">
                  <c:v>0.5235380043134087</c:v>
                </c:pt>
                <c:pt idx="114">
                  <c:v>0.5248508261784188</c:v>
                </c:pt>
                <c:pt idx="115">
                  <c:v>0.5261620110974379</c:v>
                </c:pt>
                <c:pt idx="116">
                  <c:v>0.5274715619509445</c:v>
                </c:pt>
                <c:pt idx="117">
                  <c:v>0.5287794816125814</c:v>
                </c:pt>
                <c:pt idx="118">
                  <c:v>0.5300857729491754</c:v>
                </c:pt>
                <c:pt idx="119">
                  <c:v>0.5313904388207568</c:v>
                </c:pt>
                <c:pt idx="120">
                  <c:v>0.5326934820805804</c:v>
                </c:pt>
                <c:pt idx="121">
                  <c:v>0.5339949055751451</c:v>
                </c:pt>
                <c:pt idx="122">
                  <c:v>0.535294712144214</c:v>
                </c:pt>
                <c:pt idx="123">
                  <c:v>0.5365929046208338</c:v>
                </c:pt>
                <c:pt idx="124">
                  <c:v>0.5378894858313553</c:v>
                </c:pt>
                <c:pt idx="125">
                  <c:v>0.5391844585954524</c:v>
                </c:pt>
                <c:pt idx="126">
                  <c:v>0.5404778257261426</c:v>
                </c:pt>
                <c:pt idx="127">
                  <c:v>0.5417695900298054</c:v>
                </c:pt>
                <c:pt idx="128">
                  <c:v>0.5430597543062031</c:v>
                </c:pt>
                <c:pt idx="129">
                  <c:v>0.5443483213484993</c:v>
                </c:pt>
                <c:pt idx="130">
                  <c:v>0.545635293943279</c:v>
                </c:pt>
                <c:pt idx="131">
                  <c:v>0.5469206748705672</c:v>
                </c:pt>
                <c:pt idx="132">
                  <c:v>0.5482044669038484</c:v>
                </c:pt>
                <c:pt idx="133">
                  <c:v>0.5494866728100865</c:v>
                </c:pt>
                <c:pt idx="134">
                  <c:v>0.5507672953497423</c:v>
                </c:pt>
                <c:pt idx="135">
                  <c:v>0.5520463372767943</c:v>
                </c:pt>
                <c:pt idx="136">
                  <c:v>0.5533238013387564</c:v>
                </c:pt>
                <c:pt idx="137">
                  <c:v>0.5545996902766974</c:v>
                </c:pt>
                <c:pt idx="138">
                  <c:v>0.5558740068252601</c:v>
                </c:pt>
                <c:pt idx="139">
                  <c:v>0.557146753712679</c:v>
                </c:pt>
                <c:pt idx="140">
                  <c:v>0.5584179336608</c:v>
                </c:pt>
                <c:pt idx="141">
                  <c:v>0.559687549385099</c:v>
                </c:pt>
                <c:pt idx="142">
                  <c:v>0.5609556035947</c:v>
                </c:pt>
                <c:pt idx="143">
                  <c:v>0.5622220989923933</c:v>
                </c:pt>
                <c:pt idx="144">
                  <c:v>0.5634870382746555</c:v>
                </c:pt>
                <c:pt idx="145">
                  <c:v>0.5647504241316663</c:v>
                </c:pt>
                <c:pt idx="146">
                  <c:v>0.5660122592473271</c:v>
                </c:pt>
                <c:pt idx="147">
                  <c:v>0.5672725462992799</c:v>
                </c:pt>
                <c:pt idx="148">
                  <c:v>0.5685312879589248</c:v>
                </c:pt>
                <c:pt idx="149">
                  <c:v>0.5697884868914391</c:v>
                </c:pt>
                <c:pt idx="150">
                  <c:v>0.5710441457557941</c:v>
                </c:pt>
                <c:pt idx="151">
                  <c:v>0.5722982672047738</c:v>
                </c:pt>
                <c:pt idx="152">
                  <c:v>0.5735508538849928</c:v>
                </c:pt>
                <c:pt idx="153">
                  <c:v>0.5748019084369139</c:v>
                </c:pt>
                <c:pt idx="154">
                  <c:v>0.5760514334948666</c:v>
                </c:pt>
                <c:pt idx="155">
                  <c:v>0.5772994316870644</c:v>
                </c:pt>
                <c:pt idx="156">
                  <c:v>0.5785459056356215</c:v>
                </c:pt>
                <c:pt idx="157">
                  <c:v>0.5797908579565726</c:v>
                </c:pt>
                <c:pt idx="158">
                  <c:v>0.5810342912598888</c:v>
                </c:pt>
                <c:pt idx="159">
                  <c:v>0.5822762081494951</c:v>
                </c:pt>
                <c:pt idx="160">
                  <c:v>0.583516611223289</c:v>
                </c:pt>
                <c:pt idx="161">
                  <c:v>0.5847555030731572</c:v>
                </c:pt>
                <c:pt idx="162">
                  <c:v>0.5859928862849922</c:v>
                </c:pt>
                <c:pt idx="163">
                  <c:v>0.5872287634387112</c:v>
                </c:pt>
                <c:pt idx="164">
                  <c:v>0.5884631371082718</c:v>
                </c:pt>
                <c:pt idx="165">
                  <c:v>0.5896960098616898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ntcg163jh103jt1!$H$6</c:f>
              <c:strCache>
                <c:ptCount val="1"/>
                <c:pt idx="0">
                  <c:v xml:space="preserve">Vout-div (T)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ntcg163jh103jt1!$H$7:$H$172</c:f>
              <c:numCache>
                <c:formatCode>General</c:formatCode>
                <c:ptCount val="166"/>
                <c:pt idx="0">
                  <c:v>2.9361326305462314</c:v>
                </c:pt>
                <c:pt idx="1">
                  <c:v>2.9346132726846825</c:v>
                </c:pt>
                <c:pt idx="2">
                  <c:v>2.9330959960550342</c:v>
                </c:pt>
                <c:pt idx="3">
                  <c:v>2.9315807941988683</c:v>
                </c:pt>
                <c:pt idx="4">
                  <c:v>2.9300676607167144</c:v>
                </c:pt>
                <c:pt idx="5">
                  <c:v>2.9285565892677727</c:v>
                </c:pt>
                <c:pt idx="6">
                  <c:v>2.9270475735696335</c:v>
                </c:pt>
                <c:pt idx="7">
                  <c:v>2.9255406073980006</c:v>
                </c:pt>
                <c:pt idx="8">
                  <c:v>2.9240356845864204</c:v>
                </c:pt>
                <c:pt idx="9">
                  <c:v>2.9225327990260044</c:v>
                </c:pt>
                <c:pt idx="10">
                  <c:v>2.9210319446651583</c:v>
                </c:pt>
                <c:pt idx="11">
                  <c:v>2.919533115509314</c:v>
                </c:pt>
                <c:pt idx="12">
                  <c:v>2.918036305620658</c:v>
                </c:pt>
                <c:pt idx="13">
                  <c:v>2.916541509117865</c:v>
                </c:pt>
                <c:pt idx="14">
                  <c:v>2.9150487201758315</c:v>
                </c:pt>
                <c:pt idx="15">
                  <c:v>2.913557933025413</c:v>
                </c:pt>
                <c:pt idx="16">
                  <c:v>2.9120691419531575</c:v>
                </c:pt>
                <c:pt idx="17">
                  <c:v>2.9105823413010463</c:v>
                </c:pt>
                <c:pt idx="18">
                  <c:v>2.9090975254662337</c:v>
                </c:pt>
                <c:pt idx="19">
                  <c:v>2.907614688900787</c:v>
                </c:pt>
                <c:pt idx="20">
                  <c:v>2.906133826111428</c:v>
                </c:pt>
                <c:pt idx="21">
                  <c:v>2.9046549316592802</c:v>
                </c:pt>
                <c:pt idx="22">
                  <c:v>2.90317800015961</c:v>
                </c:pt>
                <c:pt idx="23">
                  <c:v>2.9017030262815764</c:v>
                </c:pt>
                <c:pt idx="24">
                  <c:v>2.900230004747976</c:v>
                </c:pt>
                <c:pt idx="25">
                  <c:v>2.8987589303349948</c:v>
                </c:pt>
                <c:pt idx="26">
                  <c:v>2.897289797871957</c:v>
                </c:pt>
                <c:pt idx="27">
                  <c:v>2.8958226022410782</c:v>
                </c:pt>
                <c:pt idx="28">
                  <c:v>2.8943573383772168</c:v>
                </c:pt>
                <c:pt idx="29">
                  <c:v>2.8928940012676287</c:v>
                </c:pt>
                <c:pt idx="30">
                  <c:v>2.8914325859517263</c:v>
                </c:pt>
                <c:pt idx="31">
                  <c:v>2.88997308752083</c:v>
                </c:pt>
                <c:pt idx="32">
                  <c:v>2.8885155011179307</c:v>
                </c:pt>
                <c:pt idx="33">
                  <c:v>2.887059821937448</c:v>
                </c:pt>
                <c:pt idx="34">
                  <c:v>2.885606045224992</c:v>
                </c:pt>
                <c:pt idx="35">
                  <c:v>2.8841541662771215</c:v>
                </c:pt>
                <c:pt idx="36">
                  <c:v>2.8827041804411135</c:v>
                </c:pt>
                <c:pt idx="37">
                  <c:v>2.8812560831147223</c:v>
                </c:pt>
                <c:pt idx="38">
                  <c:v>2.879809869745947</c:v>
                </c:pt>
                <c:pt idx="39">
                  <c:v>2.8783655358328013</c:v>
                </c:pt>
                <c:pt idx="40">
                  <c:v>2.876923076923077</c:v>
                </c:pt>
                <c:pt idx="41">
                  <c:v>2.8754824887667034</c:v>
                </c:pt>
                <c:pt idx="42">
                  <c:v>2.8740437677597477</c:v>
                </c:pt>
                <c:pt idx="43">
                  <c:v>2.8726069104628116</c:v>
                </c:pt>
                <c:pt idx="44">
                  <c:v>2.8711719134450266</c:v>
                </c:pt>
                <c:pt idx="45">
                  <c:v>2.8697387732840265</c:v>
                </c:pt>
                <c:pt idx="46">
                  <c:v>2.8683074865659193</c:v>
                </c:pt>
                <c:pt idx="47">
                  <c:v>2.866878049885263</c:v>
                </c:pt>
                <c:pt idx="48">
                  <c:v>2.865450459845038</c:v>
                </c:pt>
                <c:pt idx="49">
                  <c:v>2.864024713056623</c:v>
                </c:pt>
                <c:pt idx="50">
                  <c:v>2.8626008061397683</c:v>
                </c:pt>
                <c:pt idx="51">
                  <c:v>2.8611787357225684</c:v>
                </c:pt>
                <c:pt idx="52">
                  <c:v>2.859758498441439</c:v>
                </c:pt>
                <c:pt idx="53">
                  <c:v>2.8583400909410894</c:v>
                </c:pt>
                <c:pt idx="54">
                  <c:v>2.8569235098744983</c:v>
                </c:pt>
                <c:pt idx="55">
                  <c:v>2.855508751902887</c:v>
                </c:pt>
                <c:pt idx="56">
                  <c:v>2.8540958136956953</c:v>
                </c:pt>
                <c:pt idx="57">
                  <c:v>2.852684691930557</c:v>
                </c:pt>
                <c:pt idx="58">
                  <c:v>2.851275383293271</c:v>
                </c:pt>
                <c:pt idx="59">
                  <c:v>2.849867884477782</c:v>
                </c:pt>
                <c:pt idx="60">
                  <c:v>2.84846219218615</c:v>
                </c:pt>
                <c:pt idx="61">
                  <c:v>2.8470583031285295</c:v>
                </c:pt>
                <c:pt idx="62">
                  <c:v>2.8456562140231427</c:v>
                </c:pt>
                <c:pt idx="63">
                  <c:v>2.844255921596255</c:v>
                </c:pt>
                <c:pt idx="64">
                  <c:v>2.842857422582151</c:v>
                </c:pt>
                <c:pt idx="65">
                  <c:v>2.8414607137231096</c:v>
                </c:pt>
                <c:pt idx="66">
                  <c:v>2.8400657917693803</c:v>
                </c:pt>
                <c:pt idx="67">
                  <c:v>2.8386726534791578</c:v>
                </c:pt>
                <c:pt idx="68">
                  <c:v>2.837281295618558</c:v>
                </c:pt>
                <c:pt idx="69">
                  <c:v>2.8358917149615954</c:v>
                </c:pt>
                <c:pt idx="70">
                  <c:v>2.8345039082901566</c:v>
                </c:pt>
                <c:pt idx="71">
                  <c:v>2.8331178723939776</c:v>
                </c:pt>
                <c:pt idx="72">
                  <c:v>2.8317336040706214</c:v>
                </c:pt>
                <c:pt idx="73">
                  <c:v>2.830351100125451</c:v>
                </c:pt>
                <c:pt idx="74">
                  <c:v>2.828970357371609</c:v>
                </c:pt>
                <c:pt idx="75">
                  <c:v>2.8275913726299913</c:v>
                </c:pt>
                <c:pt idx="76">
                  <c:v>2.8262141427292247</c:v>
                </c:pt>
                <c:pt idx="77">
                  <c:v>2.8248386645056445</c:v>
                </c:pt>
                <c:pt idx="78">
                  <c:v>2.823464934803269</c:v>
                </c:pt>
                <c:pt idx="79">
                  <c:v>2.822092950473779</c:v>
                </c:pt>
                <c:pt idx="80">
                  <c:v>2.8207227083764903</c:v>
                </c:pt>
                <c:pt idx="81">
                  <c:v>2.8193542053783363</c:v>
                </c:pt>
                <c:pt idx="82">
                  <c:v>2.8179874383538404</c:v>
                </c:pt>
                <c:pt idx="83">
                  <c:v>2.8166224041850945</c:v>
                </c:pt>
                <c:pt idx="84">
                  <c:v>2.815259099761737</c:v>
                </c:pt>
                <c:pt idx="85">
                  <c:v>2.813897521980929</c:v>
                </c:pt>
                <c:pt idx="86">
                  <c:v>2.812537667747332</c:v>
                </c:pt>
                <c:pt idx="87">
                  <c:v>2.811179533973086</c:v>
                </c:pt>
                <c:pt idx="88">
                  <c:v>2.809823117577784</c:v>
                </c:pt>
                <c:pt idx="89">
                  <c:v>2.8084684154884556</c:v>
                </c:pt>
                <c:pt idx="90">
                  <c:v>2.807115424639537</c:v>
                </c:pt>
                <c:pt idx="91">
                  <c:v>2.8057641419728543</c:v>
                </c:pt>
                <c:pt idx="92">
                  <c:v>2.8044145644376</c:v>
                </c:pt>
                <c:pt idx="93">
                  <c:v>2.803066688990311</c:v>
                </c:pt>
                <c:pt idx="94">
                  <c:v>2.8017205125948443</c:v>
                </c:pt>
                <c:pt idx="95">
                  <c:v>2.8003760322223568</c:v>
                </c:pt>
                <c:pt idx="96">
                  <c:v>2.7990332448512856</c:v>
                </c:pt>
                <c:pt idx="97">
                  <c:v>2.7976921474673215</c:v>
                </c:pt>
                <c:pt idx="98">
                  <c:v>2.796352737063392</c:v>
                </c:pt>
                <c:pt idx="99">
                  <c:v>2.7950150106396356</c:v>
                </c:pt>
                <c:pt idx="100">
                  <c:v>2.7936789652033838</c:v>
                </c:pt>
                <c:pt idx="101">
                  <c:v>2.792344597769136</c:v>
                </c:pt>
                <c:pt idx="102">
                  <c:v>2.791011905358542</c:v>
                </c:pt>
                <c:pt idx="103">
                  <c:v>2.7896808850003776</c:v>
                </c:pt>
                <c:pt idx="104">
                  <c:v>2.788351533730524</c:v>
                </c:pt>
                <c:pt idx="105">
                  <c:v>2.7870238485919483</c:v>
                </c:pt>
                <c:pt idx="106">
                  <c:v>2.78569782663468</c:v>
                </c:pt>
                <c:pt idx="107">
                  <c:v>2.784373464915792</c:v>
                </c:pt>
                <c:pt idx="108">
                  <c:v>2.7830507604993775</c:v>
                </c:pt>
                <c:pt idx="109">
                  <c:v>2.7817297104565317</c:v>
                </c:pt>
                <c:pt idx="110">
                  <c:v>2.7804103118653294</c:v>
                </c:pt>
                <c:pt idx="111">
                  <c:v>2.779092561810804</c:v>
                </c:pt>
                <c:pt idx="112">
                  <c:v>2.777776457384928</c:v>
                </c:pt>
                <c:pt idx="113">
                  <c:v>2.776461995686591</c:v>
                </c:pt>
                <c:pt idx="114">
                  <c:v>2.7751491738215806</c:v>
                </c:pt>
                <c:pt idx="115">
                  <c:v>2.773837988902562</c:v>
                </c:pt>
                <c:pt idx="116">
                  <c:v>2.7725284380490556</c:v>
                </c:pt>
                <c:pt idx="117">
                  <c:v>2.7712205183874183</c:v>
                </c:pt>
                <c:pt idx="118">
                  <c:v>2.7699142270508244</c:v>
                </c:pt>
                <c:pt idx="119">
                  <c:v>2.768609561179243</c:v>
                </c:pt>
                <c:pt idx="120">
                  <c:v>2.767306517919419</c:v>
                </c:pt>
                <c:pt idx="121">
                  <c:v>2.7660050944248544</c:v>
                </c:pt>
                <c:pt idx="122">
                  <c:v>2.7647052878557856</c:v>
                </c:pt>
                <c:pt idx="123">
                  <c:v>2.763407095379166</c:v>
                </c:pt>
                <c:pt idx="124">
                  <c:v>2.762110514168645</c:v>
                </c:pt>
                <c:pt idx="125">
                  <c:v>2.760815541404547</c:v>
                </c:pt>
                <c:pt idx="126">
                  <c:v>2.759522174273857</c:v>
                </c:pt>
                <c:pt idx="127">
                  <c:v>2.7582304099701944</c:v>
                </c:pt>
                <c:pt idx="128">
                  <c:v>2.7569402456937966</c:v>
                </c:pt>
                <c:pt idx="129">
                  <c:v>2.7556516786515</c:v>
                </c:pt>
                <c:pt idx="130">
                  <c:v>2.754364706056721</c:v>
                </c:pt>
                <c:pt idx="131">
                  <c:v>2.7530793251294323</c:v>
                </c:pt>
                <c:pt idx="132">
                  <c:v>2.7517955330961508</c:v>
                </c:pt>
                <c:pt idx="133">
                  <c:v>2.7505133271899136</c:v>
                </c:pt>
                <c:pt idx="134">
                  <c:v>2.7492327046502574</c:v>
                </c:pt>
                <c:pt idx="135">
                  <c:v>2.747953662723206</c:v>
                </c:pt>
                <c:pt idx="136">
                  <c:v>2.7466761986612434</c:v>
                </c:pt>
                <c:pt idx="137">
                  <c:v>2.745400309723302</c:v>
                </c:pt>
                <c:pt idx="138">
                  <c:v>2.7441259931747393</c:v>
                </c:pt>
                <c:pt idx="139">
                  <c:v>2.742853246287321</c:v>
                </c:pt>
                <c:pt idx="140">
                  <c:v>2.7415820663391997</c:v>
                </c:pt>
                <c:pt idx="141">
                  <c:v>2.740312450614901</c:v>
                </c:pt>
                <c:pt idx="142">
                  <c:v>2.7390443964053</c:v>
                </c:pt>
                <c:pt idx="143">
                  <c:v>2.737777901007606</c:v>
                </c:pt>
                <c:pt idx="144">
                  <c:v>2.736512961725344</c:v>
                </c:pt>
                <c:pt idx="145">
                  <c:v>2.7352495758683335</c:v>
                </c:pt>
                <c:pt idx="146">
                  <c:v>2.733987740752673</c:v>
                </c:pt>
                <c:pt idx="147">
                  <c:v>2.7327274537007202</c:v>
                </c:pt>
                <c:pt idx="148">
                  <c:v>2.731468712041075</c:v>
                </c:pt>
                <c:pt idx="149">
                  <c:v>2.7302115131085603</c:v>
                </c:pt>
                <c:pt idx="150">
                  <c:v>2.7289558542442056</c:v>
                </c:pt>
                <c:pt idx="151">
                  <c:v>2.7277017327952264</c:v>
                </c:pt>
                <c:pt idx="152">
                  <c:v>2.7264491461150073</c:v>
                </c:pt>
                <c:pt idx="153">
                  <c:v>2.7251980915630862</c:v>
                </c:pt>
                <c:pt idx="154">
                  <c:v>2.723948566505133</c:v>
                </c:pt>
                <c:pt idx="155">
                  <c:v>2.7227005683129355</c:v>
                </c:pt>
                <c:pt idx="156">
                  <c:v>2.721454094364378</c:v>
                </c:pt>
                <c:pt idx="157">
                  <c:v>2.720209142043427</c:v>
                </c:pt>
                <c:pt idx="158">
                  <c:v>2.7189657087401113</c:v>
                </c:pt>
                <c:pt idx="159">
                  <c:v>2.7177237918505046</c:v>
                </c:pt>
                <c:pt idx="160">
                  <c:v>2.7164833887767106</c:v>
                </c:pt>
                <c:pt idx="161">
                  <c:v>2.7152444969268426</c:v>
                </c:pt>
                <c:pt idx="162">
                  <c:v>2.7140071137150072</c:v>
                </c:pt>
                <c:pt idx="163">
                  <c:v>2.7127712365612884</c:v>
                </c:pt>
                <c:pt idx="164">
                  <c:v>2.711536862891728</c:v>
                </c:pt>
                <c:pt idx="165">
                  <c:v>2.7103039901383097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17105488"/>
        <c:axId val="1317085936"/>
      </c:scatterChart>
      <c:valAx>
        <c:axId val="131946041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</a:t>
                </a:r>
                <a:r>
                  <a:rPr lang="en-US"/>
                  <a:t>C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54592"/>
        <c:crosses val="autoZero"/>
        <c:crossBetween val="midCat"/>
      </c:valAx>
      <c:valAx>
        <c:axId val="13194545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60416"/>
        <c:crosses val="autoZero"/>
        <c:crossBetween val="midCat"/>
      </c:valAx>
      <c:valAx>
        <c:axId val="1317085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05488"/>
        <c:crosses val="max"/>
        <c:crossBetween val="midCat"/>
      </c:valAx>
      <c:valAx>
        <c:axId val="131710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7085936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423914" y="9808508"/>
      <a:ext cx="4762499" cy="26003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Top PT1000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ntcg163jh103jt1!$H$6</c:f>
              <c:strCache>
                <c:ptCount val="1"/>
                <c:pt idx="0">
                  <c:v xml:space="preserve">Vout-div (T)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ntcg163jh103jt1!$H$7:$H$172</c:f>
              <c:numCache>
                <c:formatCode>General</c:formatCode>
                <c:ptCount val="166"/>
                <c:pt idx="0">
                  <c:v>2.9361326305462314</c:v>
                </c:pt>
                <c:pt idx="1">
                  <c:v>2.9346132726846825</c:v>
                </c:pt>
                <c:pt idx="2">
                  <c:v>2.9330959960550342</c:v>
                </c:pt>
                <c:pt idx="3">
                  <c:v>2.9315807941988683</c:v>
                </c:pt>
                <c:pt idx="4">
                  <c:v>2.9300676607167144</c:v>
                </c:pt>
                <c:pt idx="5">
                  <c:v>2.9285565892677727</c:v>
                </c:pt>
                <c:pt idx="6">
                  <c:v>2.9270475735696335</c:v>
                </c:pt>
                <c:pt idx="7">
                  <c:v>2.9255406073980006</c:v>
                </c:pt>
                <c:pt idx="8">
                  <c:v>2.9240356845864204</c:v>
                </c:pt>
                <c:pt idx="9">
                  <c:v>2.9225327990260044</c:v>
                </c:pt>
                <c:pt idx="10">
                  <c:v>2.9210319446651583</c:v>
                </c:pt>
                <c:pt idx="11">
                  <c:v>2.919533115509314</c:v>
                </c:pt>
                <c:pt idx="12">
                  <c:v>2.918036305620658</c:v>
                </c:pt>
                <c:pt idx="13">
                  <c:v>2.916541509117865</c:v>
                </c:pt>
                <c:pt idx="14">
                  <c:v>2.9150487201758315</c:v>
                </c:pt>
                <c:pt idx="15">
                  <c:v>2.913557933025413</c:v>
                </c:pt>
                <c:pt idx="16">
                  <c:v>2.9120691419531575</c:v>
                </c:pt>
                <c:pt idx="17">
                  <c:v>2.9105823413010463</c:v>
                </c:pt>
                <c:pt idx="18">
                  <c:v>2.9090975254662337</c:v>
                </c:pt>
                <c:pt idx="19">
                  <c:v>2.907614688900787</c:v>
                </c:pt>
                <c:pt idx="20">
                  <c:v>2.906133826111428</c:v>
                </c:pt>
                <c:pt idx="21">
                  <c:v>2.9046549316592802</c:v>
                </c:pt>
                <c:pt idx="22">
                  <c:v>2.90317800015961</c:v>
                </c:pt>
                <c:pt idx="23">
                  <c:v>2.9017030262815764</c:v>
                </c:pt>
                <c:pt idx="24">
                  <c:v>2.900230004747976</c:v>
                </c:pt>
                <c:pt idx="25">
                  <c:v>2.8987589303349948</c:v>
                </c:pt>
                <c:pt idx="26">
                  <c:v>2.897289797871957</c:v>
                </c:pt>
                <c:pt idx="27">
                  <c:v>2.8958226022410782</c:v>
                </c:pt>
                <c:pt idx="28">
                  <c:v>2.8943573383772168</c:v>
                </c:pt>
                <c:pt idx="29">
                  <c:v>2.8928940012676287</c:v>
                </c:pt>
                <c:pt idx="30">
                  <c:v>2.8914325859517263</c:v>
                </c:pt>
                <c:pt idx="31">
                  <c:v>2.88997308752083</c:v>
                </c:pt>
                <c:pt idx="32">
                  <c:v>2.8885155011179307</c:v>
                </c:pt>
                <c:pt idx="33">
                  <c:v>2.887059821937448</c:v>
                </c:pt>
                <c:pt idx="34">
                  <c:v>2.885606045224992</c:v>
                </c:pt>
                <c:pt idx="35">
                  <c:v>2.8841541662771215</c:v>
                </c:pt>
                <c:pt idx="36">
                  <c:v>2.8827041804411135</c:v>
                </c:pt>
                <c:pt idx="37">
                  <c:v>2.8812560831147223</c:v>
                </c:pt>
                <c:pt idx="38">
                  <c:v>2.879809869745947</c:v>
                </c:pt>
                <c:pt idx="39">
                  <c:v>2.8783655358328013</c:v>
                </c:pt>
                <c:pt idx="40">
                  <c:v>2.876923076923077</c:v>
                </c:pt>
                <c:pt idx="41">
                  <c:v>2.8754824887667034</c:v>
                </c:pt>
                <c:pt idx="42">
                  <c:v>2.8740437677597477</c:v>
                </c:pt>
                <c:pt idx="43">
                  <c:v>2.8726069104628116</c:v>
                </c:pt>
                <c:pt idx="44">
                  <c:v>2.8711719134450266</c:v>
                </c:pt>
                <c:pt idx="45">
                  <c:v>2.8697387732840265</c:v>
                </c:pt>
                <c:pt idx="46">
                  <c:v>2.8683074865659193</c:v>
                </c:pt>
                <c:pt idx="47">
                  <c:v>2.866878049885263</c:v>
                </c:pt>
                <c:pt idx="48">
                  <c:v>2.865450459845038</c:v>
                </c:pt>
                <c:pt idx="49">
                  <c:v>2.864024713056623</c:v>
                </c:pt>
                <c:pt idx="50">
                  <c:v>2.8626008061397683</c:v>
                </c:pt>
                <c:pt idx="51">
                  <c:v>2.8611787357225684</c:v>
                </c:pt>
                <c:pt idx="52">
                  <c:v>2.859758498441439</c:v>
                </c:pt>
                <c:pt idx="53">
                  <c:v>2.8583400909410894</c:v>
                </c:pt>
                <c:pt idx="54">
                  <c:v>2.8569235098744983</c:v>
                </c:pt>
                <c:pt idx="55">
                  <c:v>2.855508751902887</c:v>
                </c:pt>
                <c:pt idx="56">
                  <c:v>2.8540958136956953</c:v>
                </c:pt>
                <c:pt idx="57">
                  <c:v>2.852684691930557</c:v>
                </c:pt>
                <c:pt idx="58">
                  <c:v>2.851275383293271</c:v>
                </c:pt>
                <c:pt idx="59">
                  <c:v>2.849867884477782</c:v>
                </c:pt>
                <c:pt idx="60">
                  <c:v>2.84846219218615</c:v>
                </c:pt>
                <c:pt idx="61">
                  <c:v>2.8470583031285295</c:v>
                </c:pt>
                <c:pt idx="62">
                  <c:v>2.8456562140231427</c:v>
                </c:pt>
                <c:pt idx="63">
                  <c:v>2.844255921596255</c:v>
                </c:pt>
                <c:pt idx="64">
                  <c:v>2.842857422582151</c:v>
                </c:pt>
                <c:pt idx="65">
                  <c:v>2.8414607137231096</c:v>
                </c:pt>
                <c:pt idx="66">
                  <c:v>2.8400657917693803</c:v>
                </c:pt>
                <c:pt idx="67">
                  <c:v>2.8386726534791578</c:v>
                </c:pt>
                <c:pt idx="68">
                  <c:v>2.837281295618558</c:v>
                </c:pt>
                <c:pt idx="69">
                  <c:v>2.8358917149615954</c:v>
                </c:pt>
                <c:pt idx="70">
                  <c:v>2.8345039082901566</c:v>
                </c:pt>
                <c:pt idx="71">
                  <c:v>2.8331178723939776</c:v>
                </c:pt>
                <c:pt idx="72">
                  <c:v>2.8317336040706214</c:v>
                </c:pt>
                <c:pt idx="73">
                  <c:v>2.830351100125451</c:v>
                </c:pt>
                <c:pt idx="74">
                  <c:v>2.828970357371609</c:v>
                </c:pt>
                <c:pt idx="75">
                  <c:v>2.8275913726299913</c:v>
                </c:pt>
                <c:pt idx="76">
                  <c:v>2.8262141427292247</c:v>
                </c:pt>
                <c:pt idx="77">
                  <c:v>2.8248386645056445</c:v>
                </c:pt>
                <c:pt idx="78">
                  <c:v>2.823464934803269</c:v>
                </c:pt>
                <c:pt idx="79">
                  <c:v>2.822092950473779</c:v>
                </c:pt>
                <c:pt idx="80">
                  <c:v>2.8207227083764903</c:v>
                </c:pt>
                <c:pt idx="81">
                  <c:v>2.8193542053783363</c:v>
                </c:pt>
                <c:pt idx="82">
                  <c:v>2.8179874383538404</c:v>
                </c:pt>
                <c:pt idx="83">
                  <c:v>2.8166224041850945</c:v>
                </c:pt>
                <c:pt idx="84">
                  <c:v>2.815259099761737</c:v>
                </c:pt>
                <c:pt idx="85">
                  <c:v>2.813897521980929</c:v>
                </c:pt>
                <c:pt idx="86">
                  <c:v>2.812537667747332</c:v>
                </c:pt>
                <c:pt idx="87">
                  <c:v>2.811179533973086</c:v>
                </c:pt>
                <c:pt idx="88">
                  <c:v>2.809823117577784</c:v>
                </c:pt>
                <c:pt idx="89">
                  <c:v>2.8084684154884556</c:v>
                </c:pt>
                <c:pt idx="90">
                  <c:v>2.807115424639537</c:v>
                </c:pt>
                <c:pt idx="91">
                  <c:v>2.8057641419728543</c:v>
                </c:pt>
                <c:pt idx="92">
                  <c:v>2.8044145644376</c:v>
                </c:pt>
                <c:pt idx="93">
                  <c:v>2.803066688990311</c:v>
                </c:pt>
                <c:pt idx="94">
                  <c:v>2.8017205125948443</c:v>
                </c:pt>
                <c:pt idx="95">
                  <c:v>2.8003760322223568</c:v>
                </c:pt>
                <c:pt idx="96">
                  <c:v>2.7990332448512856</c:v>
                </c:pt>
                <c:pt idx="97">
                  <c:v>2.7976921474673215</c:v>
                </c:pt>
                <c:pt idx="98">
                  <c:v>2.796352737063392</c:v>
                </c:pt>
                <c:pt idx="99">
                  <c:v>2.7950150106396356</c:v>
                </c:pt>
                <c:pt idx="100">
                  <c:v>2.7936789652033838</c:v>
                </c:pt>
                <c:pt idx="101">
                  <c:v>2.792344597769136</c:v>
                </c:pt>
                <c:pt idx="102">
                  <c:v>2.791011905358542</c:v>
                </c:pt>
                <c:pt idx="103">
                  <c:v>2.7896808850003776</c:v>
                </c:pt>
                <c:pt idx="104">
                  <c:v>2.788351533730524</c:v>
                </c:pt>
                <c:pt idx="105">
                  <c:v>2.7870238485919483</c:v>
                </c:pt>
                <c:pt idx="106">
                  <c:v>2.78569782663468</c:v>
                </c:pt>
                <c:pt idx="107">
                  <c:v>2.784373464915792</c:v>
                </c:pt>
                <c:pt idx="108">
                  <c:v>2.7830507604993775</c:v>
                </c:pt>
                <c:pt idx="109">
                  <c:v>2.7817297104565317</c:v>
                </c:pt>
                <c:pt idx="110">
                  <c:v>2.7804103118653294</c:v>
                </c:pt>
                <c:pt idx="111">
                  <c:v>2.779092561810804</c:v>
                </c:pt>
                <c:pt idx="112">
                  <c:v>2.777776457384928</c:v>
                </c:pt>
                <c:pt idx="113">
                  <c:v>2.776461995686591</c:v>
                </c:pt>
                <c:pt idx="114">
                  <c:v>2.7751491738215806</c:v>
                </c:pt>
                <c:pt idx="115">
                  <c:v>2.773837988902562</c:v>
                </c:pt>
                <c:pt idx="116">
                  <c:v>2.7725284380490556</c:v>
                </c:pt>
                <c:pt idx="117">
                  <c:v>2.7712205183874183</c:v>
                </c:pt>
                <c:pt idx="118">
                  <c:v>2.7699142270508244</c:v>
                </c:pt>
                <c:pt idx="119">
                  <c:v>2.768609561179243</c:v>
                </c:pt>
                <c:pt idx="120">
                  <c:v>2.767306517919419</c:v>
                </c:pt>
                <c:pt idx="121">
                  <c:v>2.7660050944248544</c:v>
                </c:pt>
                <c:pt idx="122">
                  <c:v>2.7647052878557856</c:v>
                </c:pt>
                <c:pt idx="123">
                  <c:v>2.763407095379166</c:v>
                </c:pt>
                <c:pt idx="124">
                  <c:v>2.762110514168645</c:v>
                </c:pt>
                <c:pt idx="125">
                  <c:v>2.760815541404547</c:v>
                </c:pt>
                <c:pt idx="126">
                  <c:v>2.759522174273857</c:v>
                </c:pt>
                <c:pt idx="127">
                  <c:v>2.7582304099701944</c:v>
                </c:pt>
                <c:pt idx="128">
                  <c:v>2.7569402456937966</c:v>
                </c:pt>
                <c:pt idx="129">
                  <c:v>2.7556516786515</c:v>
                </c:pt>
                <c:pt idx="130">
                  <c:v>2.754364706056721</c:v>
                </c:pt>
                <c:pt idx="131">
                  <c:v>2.7530793251294323</c:v>
                </c:pt>
                <c:pt idx="132">
                  <c:v>2.7517955330961508</c:v>
                </c:pt>
                <c:pt idx="133">
                  <c:v>2.7505133271899136</c:v>
                </c:pt>
                <c:pt idx="134">
                  <c:v>2.7492327046502574</c:v>
                </c:pt>
                <c:pt idx="135">
                  <c:v>2.747953662723206</c:v>
                </c:pt>
                <c:pt idx="136">
                  <c:v>2.7466761986612434</c:v>
                </c:pt>
                <c:pt idx="137">
                  <c:v>2.745400309723302</c:v>
                </c:pt>
                <c:pt idx="138">
                  <c:v>2.7441259931747393</c:v>
                </c:pt>
                <c:pt idx="139">
                  <c:v>2.742853246287321</c:v>
                </c:pt>
                <c:pt idx="140">
                  <c:v>2.7415820663391997</c:v>
                </c:pt>
                <c:pt idx="141">
                  <c:v>2.740312450614901</c:v>
                </c:pt>
                <c:pt idx="142">
                  <c:v>2.7390443964053</c:v>
                </c:pt>
                <c:pt idx="143">
                  <c:v>2.737777901007606</c:v>
                </c:pt>
                <c:pt idx="144">
                  <c:v>2.736512961725344</c:v>
                </c:pt>
                <c:pt idx="145">
                  <c:v>2.7352495758683335</c:v>
                </c:pt>
                <c:pt idx="146">
                  <c:v>2.733987740752673</c:v>
                </c:pt>
                <c:pt idx="147">
                  <c:v>2.7327274537007202</c:v>
                </c:pt>
                <c:pt idx="148">
                  <c:v>2.731468712041075</c:v>
                </c:pt>
                <c:pt idx="149">
                  <c:v>2.7302115131085603</c:v>
                </c:pt>
                <c:pt idx="150">
                  <c:v>2.7289558542442056</c:v>
                </c:pt>
                <c:pt idx="151">
                  <c:v>2.7277017327952264</c:v>
                </c:pt>
                <c:pt idx="152">
                  <c:v>2.7264491461150073</c:v>
                </c:pt>
                <c:pt idx="153">
                  <c:v>2.7251980915630862</c:v>
                </c:pt>
                <c:pt idx="154">
                  <c:v>2.723948566505133</c:v>
                </c:pt>
                <c:pt idx="155">
                  <c:v>2.7227005683129355</c:v>
                </c:pt>
                <c:pt idx="156">
                  <c:v>2.721454094364378</c:v>
                </c:pt>
                <c:pt idx="157">
                  <c:v>2.720209142043427</c:v>
                </c:pt>
                <c:pt idx="158">
                  <c:v>2.7189657087401113</c:v>
                </c:pt>
                <c:pt idx="159">
                  <c:v>2.7177237918505046</c:v>
                </c:pt>
                <c:pt idx="160">
                  <c:v>2.7164833887767106</c:v>
                </c:pt>
                <c:pt idx="161">
                  <c:v>2.7152444969268426</c:v>
                </c:pt>
                <c:pt idx="162">
                  <c:v>2.7140071137150072</c:v>
                </c:pt>
                <c:pt idx="163">
                  <c:v>2.7127712365612884</c:v>
                </c:pt>
                <c:pt idx="164">
                  <c:v>2.711536862891728</c:v>
                </c:pt>
                <c:pt idx="165">
                  <c:v>2.7103039901383097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ntcg163jh103jt1!$L$6</c:f>
              <c:strCache>
                <c:ptCount val="1"/>
                <c:pt idx="0">
                  <c:v xml:space="preserve">Vout-ampli (T)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ntcg163jh103jt1!$L$7:$L$172</c:f>
              <c:numCache>
                <c:formatCode>General</c:formatCode>
                <c:ptCount val="166"/>
                <c:pt idx="0">
                  <c:v>15.17001859115553</c:v>
                </c:pt>
                <c:pt idx="1">
                  <c:v>15.162168575537526</c:v>
                </c:pt>
                <c:pt idx="2">
                  <c:v>15.154329312951011</c:v>
                </c:pt>
                <c:pt idx="3">
                  <c:v>15.146500770027487</c:v>
                </c:pt>
                <c:pt idx="4">
                  <c:v>15.138682913703025</c:v>
                </c:pt>
                <c:pt idx="5">
                  <c:v>15.130875711216827</c:v>
                </c:pt>
                <c:pt idx="6">
                  <c:v>15.123079130109774</c:v>
                </c:pt>
                <c:pt idx="7">
                  <c:v>15.115293138223004</c:v>
                </c:pt>
                <c:pt idx="8">
                  <c:v>15.107517703696507</c:v>
                </c:pt>
                <c:pt idx="9">
                  <c:v>15.09975279496769</c:v>
                </c:pt>
                <c:pt idx="10">
                  <c:v>15.091998380769985</c:v>
                </c:pt>
                <c:pt idx="11">
                  <c:v>15.084254430131457</c:v>
                </c:pt>
                <c:pt idx="12">
                  <c:v>15.0765209123734</c:v>
                </c:pt>
                <c:pt idx="13">
                  <c:v>15.068797797108969</c:v>
                </c:pt>
                <c:pt idx="14">
                  <c:v>15.061085054241797</c:v>
                </c:pt>
                <c:pt idx="15">
                  <c:v>15.053382653964634</c:v>
                </c:pt>
                <c:pt idx="16">
                  <c:v>15.045690566757981</c:v>
                </c:pt>
                <c:pt idx="17">
                  <c:v>15.03800876338874</c:v>
                </c:pt>
                <c:pt idx="18">
                  <c:v>15.030337214908874</c:v>
                </c:pt>
                <c:pt idx="19">
                  <c:v>15.022675892654066</c:v>
                </c:pt>
                <c:pt idx="20">
                  <c:v>15.015024768242379</c:v>
                </c:pt>
                <c:pt idx="21">
                  <c:v>15.007383813572948</c:v>
                </c:pt>
                <c:pt idx="22">
                  <c:v>14.999753000824652</c:v>
                </c:pt>
                <c:pt idx="23">
                  <c:v>14.992132302454813</c:v>
                </c:pt>
                <c:pt idx="24">
                  <c:v>14.984521691197877</c:v>
                </c:pt>
                <c:pt idx="25">
                  <c:v>14.97692114006414</c:v>
                </c:pt>
                <c:pt idx="26">
                  <c:v>14.969330622338447</c:v>
                </c:pt>
                <c:pt idx="27">
                  <c:v>14.961750111578905</c:v>
                </c:pt>
                <c:pt idx="28">
                  <c:v>14.954179581615621</c:v>
                </c:pt>
                <c:pt idx="29">
                  <c:v>14.946619006549415</c:v>
                </c:pt>
                <c:pt idx="30">
                  <c:v>14.939068360750586</c:v>
                </c:pt>
                <c:pt idx="31">
                  <c:v>14.931527618857622</c:v>
                </c:pt>
                <c:pt idx="32">
                  <c:v>14.923996755775976</c:v>
                </c:pt>
                <c:pt idx="33">
                  <c:v>14.916475746676817</c:v>
                </c:pt>
                <c:pt idx="34">
                  <c:v>14.908964566995792</c:v>
                </c:pt>
                <c:pt idx="35">
                  <c:v>14.901463192431795</c:v>
                </c:pt>
                <c:pt idx="36">
                  <c:v>14.893971598945754</c:v>
                </c:pt>
                <c:pt idx="37">
                  <c:v>14.8864897627594</c:v>
                </c:pt>
                <c:pt idx="38">
                  <c:v>14.87901766035406</c:v>
                </c:pt>
                <c:pt idx="39">
                  <c:v>14.871555268469475</c:v>
                </c:pt>
                <c:pt idx="40">
                  <c:v>14.864102564102565</c:v>
                </c:pt>
                <c:pt idx="41">
                  <c:v>14.856659525294635</c:v>
                </c:pt>
                <c:pt idx="42">
                  <c:v>14.849226133425363</c:v>
                </c:pt>
                <c:pt idx="43">
                  <c:v>14.841802370724528</c:v>
                </c:pt>
                <c:pt idx="44">
                  <c:v>14.834388219465971</c:v>
                </c:pt>
                <c:pt idx="45">
                  <c:v>14.826983661967471</c:v>
                </c:pt>
                <c:pt idx="46">
                  <c:v>14.819588680590584</c:v>
                </c:pt>
                <c:pt idx="47">
                  <c:v>14.812203257740526</c:v>
                </c:pt>
                <c:pt idx="48">
                  <c:v>14.804827375866031</c:v>
                </c:pt>
                <c:pt idx="49">
                  <c:v>14.79746101745922</c:v>
                </c:pt>
                <c:pt idx="50">
                  <c:v>14.790104165055471</c:v>
                </c:pt>
                <c:pt idx="51">
                  <c:v>14.78275680123327</c:v>
                </c:pt>
                <c:pt idx="52">
                  <c:v>14.775418908614103</c:v>
                </c:pt>
                <c:pt idx="53">
                  <c:v>14.768090469862296</c:v>
                </c:pt>
                <c:pt idx="54">
                  <c:v>14.760771467684908</c:v>
                </c:pt>
                <c:pt idx="55">
                  <c:v>14.753461884831584</c:v>
                </c:pt>
                <c:pt idx="56">
                  <c:v>14.746161704094426</c:v>
                </c:pt>
                <c:pt idx="57">
                  <c:v>14.738870908307877</c:v>
                </c:pt>
                <c:pt idx="58">
                  <c:v>14.731589480348568</c:v>
                </c:pt>
                <c:pt idx="59">
                  <c:v>14.724317403135206</c:v>
                </c:pt>
                <c:pt idx="60">
                  <c:v>14.717054659628444</c:v>
                </c:pt>
                <c:pt idx="61">
                  <c:v>14.709801232830737</c:v>
                </c:pt>
                <c:pt idx="62">
                  <c:v>14.702557105786239</c:v>
                </c:pt>
                <c:pt idx="63">
                  <c:v>14.695322261580651</c:v>
                </c:pt>
                <c:pt idx="64">
                  <c:v>14.688096683341115</c:v>
                </c:pt>
                <c:pt idx="65">
                  <c:v>14.680880354236066</c:v>
                </c:pt>
                <c:pt idx="66">
                  <c:v>14.673673257475132</c:v>
                </c:pt>
                <c:pt idx="67">
                  <c:v>14.666475376308982</c:v>
                </c:pt>
                <c:pt idx="68">
                  <c:v>14.659286694029218</c:v>
                </c:pt>
                <c:pt idx="69">
                  <c:v>14.652107193968243</c:v>
                </c:pt>
                <c:pt idx="70">
                  <c:v>14.644936859499143</c:v>
                </c:pt>
                <c:pt idx="71">
                  <c:v>14.637775674035552</c:v>
                </c:pt>
                <c:pt idx="72">
                  <c:v>14.630623621031544</c:v>
                </c:pt>
                <c:pt idx="73">
                  <c:v>14.623480683981498</c:v>
                </c:pt>
                <c:pt idx="74">
                  <c:v>14.616346846419981</c:v>
                </c:pt>
                <c:pt idx="75">
                  <c:v>14.609222091921623</c:v>
                </c:pt>
                <c:pt idx="76">
                  <c:v>14.602106404100995</c:v>
                </c:pt>
                <c:pt idx="77">
                  <c:v>14.594999766612498</c:v>
                </c:pt>
                <c:pt idx="78">
                  <c:v>14.587902163150224</c:v>
                </c:pt>
                <c:pt idx="79">
                  <c:v>14.580813577447858</c:v>
                </c:pt>
                <c:pt idx="80">
                  <c:v>14.573733993278534</c:v>
                </c:pt>
                <c:pt idx="81">
                  <c:v>14.566663394454737</c:v>
                </c:pt>
                <c:pt idx="82">
                  <c:v>14.559601764828177</c:v>
                </c:pt>
                <c:pt idx="83">
                  <c:v>14.552549088289656</c:v>
                </c:pt>
                <c:pt idx="84">
                  <c:v>14.545505348768975</c:v>
                </c:pt>
                <c:pt idx="85">
                  <c:v>14.5384705302348</c:v>
                </c:pt>
                <c:pt idx="86">
                  <c:v>14.531444616694548</c:v>
                </c:pt>
                <c:pt idx="87">
                  <c:v>14.524427592194277</c:v>
                </c:pt>
                <c:pt idx="88">
                  <c:v>14.517419440818552</c:v>
                </c:pt>
                <c:pt idx="89">
                  <c:v>14.510420146690354</c:v>
                </c:pt>
                <c:pt idx="90">
                  <c:v>14.503429693970942</c:v>
                </c:pt>
                <c:pt idx="91">
                  <c:v>14.496448066859749</c:v>
                </c:pt>
                <c:pt idx="92">
                  <c:v>14.489475249594268</c:v>
                </c:pt>
                <c:pt idx="93">
                  <c:v>14.48251122644994</c:v>
                </c:pt>
                <c:pt idx="94">
                  <c:v>14.47555598174003</c:v>
                </c:pt>
                <c:pt idx="95">
                  <c:v>14.46860949981551</c:v>
                </c:pt>
                <c:pt idx="96">
                  <c:v>14.461671765064976</c:v>
                </c:pt>
                <c:pt idx="97">
                  <c:v>14.454742761914495</c:v>
                </c:pt>
                <c:pt idx="98">
                  <c:v>14.447822474827525</c:v>
                </c:pt>
                <c:pt idx="99">
                  <c:v>14.440910888304785</c:v>
                </c:pt>
                <c:pt idx="100">
                  <c:v>14.43400798688415</c:v>
                </c:pt>
                <c:pt idx="101">
                  <c:v>14.427113755140537</c:v>
                </c:pt>
                <c:pt idx="102">
                  <c:v>14.420228177685802</c:v>
                </c:pt>
                <c:pt idx="103">
                  <c:v>14.413351239168618</c:v>
                </c:pt>
                <c:pt idx="104">
                  <c:v>14.406482924274373</c:v>
                </c:pt>
                <c:pt idx="105">
                  <c:v>14.399623217725066</c:v>
                </c:pt>
                <c:pt idx="106">
                  <c:v>14.392772104279182</c:v>
                </c:pt>
                <c:pt idx="107">
                  <c:v>14.385929568731592</c:v>
                </c:pt>
                <c:pt idx="108">
                  <c:v>14.379095595913451</c:v>
                </c:pt>
                <c:pt idx="109">
                  <c:v>14.372270170692081</c:v>
                </c:pt>
                <c:pt idx="110">
                  <c:v>14.36545327797087</c:v>
                </c:pt>
                <c:pt idx="111">
                  <c:v>14.358644902689155</c:v>
                </c:pt>
                <c:pt idx="112">
                  <c:v>14.351845029822128</c:v>
                </c:pt>
                <c:pt idx="113">
                  <c:v>14.34505364438072</c:v>
                </c:pt>
                <c:pt idx="114">
                  <c:v>14.3382707314115</c:v>
                </c:pt>
                <c:pt idx="115">
                  <c:v>14.331496275996571</c:v>
                </c:pt>
                <c:pt idx="116">
                  <c:v>14.324730263253455</c:v>
                </c:pt>
                <c:pt idx="117">
                  <c:v>14.317972678334996</c:v>
                </c:pt>
                <c:pt idx="118">
                  <c:v>14.31122350642926</c:v>
                </c:pt>
                <c:pt idx="119">
                  <c:v>14.304482732759423</c:v>
                </c:pt>
                <c:pt idx="120">
                  <c:v>14.297750342583665</c:v>
                </c:pt>
                <c:pt idx="121">
                  <c:v>14.291026321195082</c:v>
                </c:pt>
                <c:pt idx="122">
                  <c:v>14.28431065392156</c:v>
                </c:pt>
                <c:pt idx="123">
                  <c:v>14.277603326125691</c:v>
                </c:pt>
                <c:pt idx="124">
                  <c:v>14.270904323204666</c:v>
                </c:pt>
                <c:pt idx="125">
                  <c:v>14.26421363059016</c:v>
                </c:pt>
                <c:pt idx="126">
                  <c:v>14.257531233748264</c:v>
                </c:pt>
                <c:pt idx="127">
                  <c:v>14.250857118179338</c:v>
                </c:pt>
                <c:pt idx="128">
                  <c:v>14.24419126941795</c:v>
                </c:pt>
                <c:pt idx="129">
                  <c:v>14.237533673032752</c:v>
                </c:pt>
                <c:pt idx="130">
                  <c:v>14.230884314626392</c:v>
                </c:pt>
                <c:pt idx="131">
                  <c:v>14.224243179835401</c:v>
                </c:pt>
                <c:pt idx="132">
                  <c:v>14.217610254330113</c:v>
                </c:pt>
                <c:pt idx="133">
                  <c:v>14.210985523814553</c:v>
                </c:pt>
                <c:pt idx="134">
                  <c:v>14.20436897402633</c:v>
                </c:pt>
                <c:pt idx="135">
                  <c:v>14.197760590736564</c:v>
                </c:pt>
                <c:pt idx="136">
                  <c:v>14.191160359749759</c:v>
                </c:pt>
                <c:pt idx="137">
                  <c:v>14.184568266903728</c:v>
                </c:pt>
                <c:pt idx="138">
                  <c:v>14.177984298069488</c:v>
                </c:pt>
                <c:pt idx="139">
                  <c:v>14.17140843915116</c:v>
                </c:pt>
                <c:pt idx="140">
                  <c:v>14.164840676085866</c:v>
                </c:pt>
                <c:pt idx="141">
                  <c:v>14.158280994843654</c:v>
                </c:pt>
                <c:pt idx="142">
                  <c:v>14.151729381427383</c:v>
                </c:pt>
                <c:pt idx="143">
                  <c:v>14.145185821872634</c:v>
                </c:pt>
                <c:pt idx="144">
                  <c:v>14.138650302247612</c:v>
                </c:pt>
                <c:pt idx="145">
                  <c:v>14.132122808653056</c:v>
                </c:pt>
                <c:pt idx="146">
                  <c:v>14.125603327222144</c:v>
                </c:pt>
                <c:pt idx="147">
                  <c:v>14.119091844120389</c:v>
                </c:pt>
                <c:pt idx="148">
                  <c:v>14.112588345545555</c:v>
                </c:pt>
                <c:pt idx="149">
                  <c:v>14.106092817727562</c:v>
                </c:pt>
                <c:pt idx="150">
                  <c:v>14.099605246928396</c:v>
                </c:pt>
                <c:pt idx="151">
                  <c:v>14.093125619442004</c:v>
                </c:pt>
                <c:pt idx="152">
                  <c:v>14.086653921594205</c:v>
                </c:pt>
                <c:pt idx="153">
                  <c:v>14.080190139742612</c:v>
                </c:pt>
                <c:pt idx="154">
                  <c:v>14.073734260276522</c:v>
                </c:pt>
                <c:pt idx="155">
                  <c:v>14.067286269616835</c:v>
                </c:pt>
                <c:pt idx="156">
                  <c:v>14.060846154215955</c:v>
                </c:pt>
                <c:pt idx="157">
                  <c:v>14.054413900557707</c:v>
                </c:pt>
                <c:pt idx="158">
                  <c:v>14.047989495157243</c:v>
                </c:pt>
                <c:pt idx="159">
                  <c:v>14.041572924560942</c:v>
                </c:pt>
                <c:pt idx="160">
                  <c:v>14.035164175346338</c:v>
                </c:pt>
                <c:pt idx="161">
                  <c:v>14.028763234122021</c:v>
                </c:pt>
                <c:pt idx="162">
                  <c:v>14.022370087527538</c:v>
                </c:pt>
                <c:pt idx="163">
                  <c:v>14.015984722233323</c:v>
                </c:pt>
                <c:pt idx="164">
                  <c:v>14.009607124940596</c:v>
                </c:pt>
                <c:pt idx="165">
                  <c:v>14.003237282381267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504305343"/>
        <c:axId val="1504313247"/>
      </c:scatterChart>
      <c:valAx>
        <c:axId val="150430534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13247"/>
        <c:crosses val="autoZero"/>
        <c:crossBetween val="midCat"/>
      </c:valAx>
      <c:valAx>
        <c:axId val="150431324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05343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372724" y="6867524"/>
      <a:ext cx="5150629" cy="26003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PT1000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ntcg163jh103jt1!$G$6</c:f>
              <c:strCache>
                <c:ptCount val="1"/>
                <c:pt idx="0">
                  <c:v xml:space="preserve">Vout-div (B)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ntcg163jh103jt1!$G$7:$G$172</c:f>
              <c:numCache>
                <c:formatCode>General</c:formatCode>
                <c:ptCount val="166"/>
                <c:pt idx="0">
                  <c:v>0.3638673694537681</c:v>
                </c:pt>
                <c:pt idx="1">
                  <c:v>0.365386727315317</c:v>
                </c:pt>
                <c:pt idx="2">
                  <c:v>0.3669040039449655</c:v>
                </c:pt>
                <c:pt idx="3">
                  <c:v>0.36841920580113163</c:v>
                </c:pt>
                <c:pt idx="4">
                  <c:v>0.36993233928328506</c:v>
                </c:pt>
                <c:pt idx="5">
                  <c:v>0.37144341073222686</c:v>
                </c:pt>
                <c:pt idx="6">
                  <c:v>0.3729524264303664</c:v>
                </c:pt>
                <c:pt idx="7">
                  <c:v>0.37445939260199895</c:v>
                </c:pt>
                <c:pt idx="8">
                  <c:v>0.37596431541357916</c:v>
                </c:pt>
                <c:pt idx="9">
                  <c:v>0.3774672009739956</c:v>
                </c:pt>
                <c:pt idx="10">
                  <c:v>0.37896805533484135</c:v>
                </c:pt>
                <c:pt idx="11">
                  <c:v>0.3804668844906857</c:v>
                </c:pt>
                <c:pt idx="12">
                  <c:v>0.3819636943793417</c:v>
                </c:pt>
                <c:pt idx="13">
                  <c:v>0.38345849088213474</c:v>
                </c:pt>
                <c:pt idx="14">
                  <c:v>0.384951279824168</c:v>
                </c:pt>
                <c:pt idx="15">
                  <c:v>0.3864420669745868</c:v>
                </c:pt>
                <c:pt idx="16">
                  <c:v>0.38793085804684246</c:v>
                </c:pt>
                <c:pt idx="17">
                  <c:v>0.38941765869895345</c:v>
                </c:pt>
                <c:pt idx="18">
                  <c:v>0.390902474533766</c:v>
                </c:pt>
                <c:pt idx="19">
                  <c:v>0.39238531109921304</c:v>
                </c:pt>
                <c:pt idx="20">
                  <c:v>0.39386617388857176</c:v>
                </c:pt>
                <c:pt idx="21">
                  <c:v>0.39534506834071964</c:v>
                </c:pt>
                <c:pt idx="22">
                  <c:v>0.3968219998403896</c:v>
                </c:pt>
                <c:pt idx="23">
                  <c:v>0.3982969737184235</c:v>
                </c:pt>
                <c:pt idx="24">
                  <c:v>0.3997699952520237</c:v>
                </c:pt>
                <c:pt idx="25">
                  <c:v>0.40124106966500483</c:v>
                </c:pt>
                <c:pt idx="26">
                  <c:v>0.4027102021280424</c:v>
                </c:pt>
                <c:pt idx="27">
                  <c:v>0.4041773977589213</c:v>
                </c:pt>
                <c:pt idx="28">
                  <c:v>0.4056426616227831</c:v>
                </c:pt>
                <c:pt idx="29">
                  <c:v>0.4071059987323708</c:v>
                </c:pt>
                <c:pt idx="30">
                  <c:v>0.4085674140482736</c:v>
                </c:pt>
                <c:pt idx="31">
                  <c:v>0.41002691247916995</c:v>
                </c:pt>
                <c:pt idx="32">
                  <c:v>0.41148449888206906</c:v>
                </c:pt>
                <c:pt idx="33">
                  <c:v>0.41294017806255134</c:v>
                </c:pt>
                <c:pt idx="34">
                  <c:v>0.4143939547750079</c:v>
                </c:pt>
                <c:pt idx="35">
                  <c:v>0.41584583372287803</c:v>
                </c:pt>
                <c:pt idx="36">
                  <c:v>0.4172958195588862</c:v>
                </c:pt>
                <c:pt idx="37">
                  <c:v>0.4187439168852777</c:v>
                </c:pt>
                <c:pt idx="38">
                  <c:v>0.4201901302540525</c:v>
                </c:pt>
                <c:pt idx="39">
                  <c:v>0.42163446416719835</c:v>
                </c:pt>
                <c:pt idx="40">
                  <c:v>0.4230769230769231</c:v>
                </c:pt>
                <c:pt idx="41">
                  <c:v>0.42451751123329606</c:v>
                </c:pt>
                <c:pt idx="42">
                  <c:v>0.4259562322402522</c:v>
                </c:pt>
                <c:pt idx="43">
                  <c:v>0.4273930895371882</c:v>
                </c:pt>
                <c:pt idx="44">
                  <c:v>0.42882808655497284</c:v>
                </c:pt>
                <c:pt idx="45">
                  <c:v>0.4302612267159732</c:v>
                </c:pt>
                <c:pt idx="46">
                  <c:v>0.4316925134340805</c:v>
                </c:pt>
                <c:pt idx="47">
                  <c:v>0.4331219501147371</c:v>
                </c:pt>
                <c:pt idx="48">
                  <c:v>0.4345495401549619</c:v>
                </c:pt>
                <c:pt idx="49">
                  <c:v>0.43597528694337667</c:v>
                </c:pt>
                <c:pt idx="50">
                  <c:v>0.4373991938602315</c:v>
                </c:pt>
                <c:pt idx="51">
                  <c:v>0.43882126427743123</c:v>
                </c:pt>
                <c:pt idx="52">
                  <c:v>0.4402415015585607</c:v>
                </c:pt>
                <c:pt idx="53">
                  <c:v>0.4416599090589102</c:v>
                </c:pt>
                <c:pt idx="54">
                  <c:v>0.4430764901255016</c:v>
                </c:pt>
                <c:pt idx="55">
                  <c:v>0.44449124809711293</c:v>
                </c:pt>
                <c:pt idx="56">
                  <c:v>0.44590418630430434</c:v>
                </c:pt>
                <c:pt idx="57">
                  <c:v>0.4473153080694431</c:v>
                </c:pt>
                <c:pt idx="58">
                  <c:v>0.4487246167067287</c:v>
                </c:pt>
                <c:pt idx="59">
                  <c:v>0.4501321155222179</c:v>
                </c:pt>
                <c:pt idx="60">
                  <c:v>0.4515378078138496</c:v>
                </c:pt>
                <c:pt idx="61">
                  <c:v>0.45294169687147</c:v>
                </c:pt>
                <c:pt idx="62">
                  <c:v>0.454343785976857</c:v>
                </c:pt>
                <c:pt idx="63">
                  <c:v>0.45574407840374465</c:v>
                </c:pt>
                <c:pt idx="64">
                  <c:v>0.45714257741784864</c:v>
                </c:pt>
                <c:pt idx="65">
                  <c:v>0.4585392862768899</c:v>
                </c:pt>
                <c:pt idx="66">
                  <c:v>0.45993420823061926</c:v>
                </c:pt>
                <c:pt idx="67">
                  <c:v>0.4613273465208419</c:v>
                </c:pt>
                <c:pt idx="68">
                  <c:v>0.4627187043814415</c:v>
                </c:pt>
                <c:pt idx="69">
                  <c:v>0.46410828503840446</c:v>
                </c:pt>
                <c:pt idx="70">
                  <c:v>0.4654960917098434</c:v>
                </c:pt>
                <c:pt idx="71">
                  <c:v>0.46688212760602205</c:v>
                </c:pt>
                <c:pt idx="72">
                  <c:v>0.4682663959293784</c:v>
                </c:pt>
                <c:pt idx="73">
                  <c:v>0.4696488998745486</c:v>
                </c:pt>
                <c:pt idx="74">
                  <c:v>0.47102964262839075</c:v>
                </c:pt>
                <c:pt idx="75">
                  <c:v>0.47240862737000866</c:v>
                </c:pt>
                <c:pt idx="76">
                  <c:v>0.47378585727077516</c:v>
                </c:pt>
                <c:pt idx="77">
                  <c:v>0.47516133549435546</c:v>
                </c:pt>
                <c:pt idx="78">
                  <c:v>0.4765350651967306</c:v>
                </c:pt>
                <c:pt idx="79">
                  <c:v>0.47790704952622115</c:v>
                </c:pt>
                <c:pt idx="80">
                  <c:v>0.4792772916235094</c:v>
                </c:pt>
                <c:pt idx="81">
                  <c:v>0.4806457946216633</c:v>
                </c:pt>
                <c:pt idx="82">
                  <c:v>0.48201256164615947</c:v>
                </c:pt>
                <c:pt idx="83">
                  <c:v>0.4833775958149053</c:v>
                </c:pt>
                <c:pt idx="84">
                  <c:v>0.4847409002382628</c:v>
                </c:pt>
                <c:pt idx="85">
                  <c:v>0.4861024780190707</c:v>
                </c:pt>
                <c:pt idx="86">
                  <c:v>0.4874623322526675</c:v>
                </c:pt>
                <c:pt idx="87">
                  <c:v>0.488820466026914</c:v>
                </c:pt>
                <c:pt idx="88">
                  <c:v>0.4901768824222153</c:v>
                </c:pt>
                <c:pt idx="89">
                  <c:v>0.49153158451154433</c:v>
                </c:pt>
                <c:pt idx="90">
                  <c:v>0.4928845753604631</c:v>
                </c:pt>
                <c:pt idx="91">
                  <c:v>0.4942358580271453</c:v>
                </c:pt>
                <c:pt idx="92">
                  <c:v>0.4955854355623991</c:v>
                </c:pt>
                <c:pt idx="93">
                  <c:v>0.49693331100968857</c:v>
                </c:pt>
                <c:pt idx="94">
                  <c:v>0.4982794874051557</c:v>
                </c:pt>
                <c:pt idx="95">
                  <c:v>0.4996239677776428</c:v>
                </c:pt>
                <c:pt idx="96">
                  <c:v>0.5009667551487144</c:v>
                </c:pt>
                <c:pt idx="97">
                  <c:v>0.5023078525326783</c:v>
                </c:pt>
                <c:pt idx="98">
                  <c:v>0.5036472629366079</c:v>
                </c:pt>
                <c:pt idx="99">
                  <c:v>0.504984989360364</c:v>
                </c:pt>
                <c:pt idx="100">
                  <c:v>0.506321034796616</c:v>
                </c:pt>
                <c:pt idx="101">
                  <c:v>0.5076554022308635</c:v>
                </c:pt>
                <c:pt idx="102">
                  <c:v>0.5089880946414576</c:v>
                </c:pt>
                <c:pt idx="103">
                  <c:v>0.510319114999622</c:v>
                </c:pt>
                <c:pt idx="104">
                  <c:v>0.5116484662694755</c:v>
                </c:pt>
                <c:pt idx="105">
                  <c:v>0.5129761514080513</c:v>
                </c:pt>
                <c:pt idx="106">
                  <c:v>0.5143021733653196</c:v>
                </c:pt>
                <c:pt idx="107">
                  <c:v>0.515626535084208</c:v>
                </c:pt>
                <c:pt idx="108">
                  <c:v>0.5169492395006223</c:v>
                </c:pt>
                <c:pt idx="109">
                  <c:v>0.5182702895434679</c:v>
                </c:pt>
                <c:pt idx="110">
                  <c:v>0.5195896881346701</c:v>
                </c:pt>
                <c:pt idx="111">
                  <c:v>0.5209074381891956</c:v>
                </c:pt>
                <c:pt idx="112">
                  <c:v>0.5222235426150719</c:v>
                </c:pt>
                <c:pt idx="113">
                  <c:v>0.5235380043134087</c:v>
                </c:pt>
                <c:pt idx="114">
                  <c:v>0.5248508261784188</c:v>
                </c:pt>
                <c:pt idx="115">
                  <c:v>0.5261620110974379</c:v>
                </c:pt>
                <c:pt idx="116">
                  <c:v>0.5274715619509445</c:v>
                </c:pt>
                <c:pt idx="117">
                  <c:v>0.5287794816125814</c:v>
                </c:pt>
                <c:pt idx="118">
                  <c:v>0.5300857729491754</c:v>
                </c:pt>
                <c:pt idx="119">
                  <c:v>0.5313904388207568</c:v>
                </c:pt>
                <c:pt idx="120">
                  <c:v>0.5326934820805804</c:v>
                </c:pt>
                <c:pt idx="121">
                  <c:v>0.5339949055751451</c:v>
                </c:pt>
                <c:pt idx="122">
                  <c:v>0.535294712144214</c:v>
                </c:pt>
                <c:pt idx="123">
                  <c:v>0.5365929046208338</c:v>
                </c:pt>
                <c:pt idx="124">
                  <c:v>0.5378894858313553</c:v>
                </c:pt>
                <c:pt idx="125">
                  <c:v>0.5391844585954524</c:v>
                </c:pt>
                <c:pt idx="126">
                  <c:v>0.5404778257261426</c:v>
                </c:pt>
                <c:pt idx="127">
                  <c:v>0.5417695900298054</c:v>
                </c:pt>
                <c:pt idx="128">
                  <c:v>0.5430597543062031</c:v>
                </c:pt>
                <c:pt idx="129">
                  <c:v>0.5443483213484993</c:v>
                </c:pt>
                <c:pt idx="130">
                  <c:v>0.545635293943279</c:v>
                </c:pt>
                <c:pt idx="131">
                  <c:v>0.5469206748705672</c:v>
                </c:pt>
                <c:pt idx="132">
                  <c:v>0.5482044669038484</c:v>
                </c:pt>
                <c:pt idx="133">
                  <c:v>0.5494866728100865</c:v>
                </c:pt>
                <c:pt idx="134">
                  <c:v>0.5507672953497423</c:v>
                </c:pt>
                <c:pt idx="135">
                  <c:v>0.5520463372767943</c:v>
                </c:pt>
                <c:pt idx="136">
                  <c:v>0.5533238013387564</c:v>
                </c:pt>
                <c:pt idx="137">
                  <c:v>0.5545996902766974</c:v>
                </c:pt>
                <c:pt idx="138">
                  <c:v>0.5558740068252601</c:v>
                </c:pt>
                <c:pt idx="139">
                  <c:v>0.557146753712679</c:v>
                </c:pt>
                <c:pt idx="140">
                  <c:v>0.5584179336608</c:v>
                </c:pt>
                <c:pt idx="141">
                  <c:v>0.559687549385099</c:v>
                </c:pt>
                <c:pt idx="142">
                  <c:v>0.5609556035947</c:v>
                </c:pt>
                <c:pt idx="143">
                  <c:v>0.5622220989923933</c:v>
                </c:pt>
                <c:pt idx="144">
                  <c:v>0.5634870382746555</c:v>
                </c:pt>
                <c:pt idx="145">
                  <c:v>0.5647504241316663</c:v>
                </c:pt>
                <c:pt idx="146">
                  <c:v>0.5660122592473271</c:v>
                </c:pt>
                <c:pt idx="147">
                  <c:v>0.5672725462992799</c:v>
                </c:pt>
                <c:pt idx="148">
                  <c:v>0.5685312879589248</c:v>
                </c:pt>
                <c:pt idx="149">
                  <c:v>0.5697884868914391</c:v>
                </c:pt>
                <c:pt idx="150">
                  <c:v>0.5710441457557941</c:v>
                </c:pt>
                <c:pt idx="151">
                  <c:v>0.5722982672047738</c:v>
                </c:pt>
                <c:pt idx="152">
                  <c:v>0.5735508538849928</c:v>
                </c:pt>
                <c:pt idx="153">
                  <c:v>0.5748019084369139</c:v>
                </c:pt>
                <c:pt idx="154">
                  <c:v>0.5760514334948666</c:v>
                </c:pt>
                <c:pt idx="155">
                  <c:v>0.5772994316870644</c:v>
                </c:pt>
                <c:pt idx="156">
                  <c:v>0.5785459056356215</c:v>
                </c:pt>
                <c:pt idx="157">
                  <c:v>0.5797908579565726</c:v>
                </c:pt>
                <c:pt idx="158">
                  <c:v>0.5810342912598888</c:v>
                </c:pt>
                <c:pt idx="159">
                  <c:v>0.5822762081494951</c:v>
                </c:pt>
                <c:pt idx="160">
                  <c:v>0.583516611223289</c:v>
                </c:pt>
                <c:pt idx="161">
                  <c:v>0.5847555030731572</c:v>
                </c:pt>
                <c:pt idx="162">
                  <c:v>0.5859928862849922</c:v>
                </c:pt>
                <c:pt idx="163">
                  <c:v>0.5872287634387112</c:v>
                </c:pt>
                <c:pt idx="164">
                  <c:v>0.5884631371082718</c:v>
                </c:pt>
                <c:pt idx="165">
                  <c:v>0.5896960098616898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ntcg163jh103jt1!$N$6</c:f>
              <c:strCache>
                <c:ptCount val="1"/>
                <c:pt idx="0">
                  <c:v xml:space="preserve">Vout-ampli (B)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ntcg163jh103jt1!$N$7:$N$172</c:f>
              <c:numCache>
                <c:formatCode>General</c:formatCode>
                <c:ptCount val="166"/>
                <c:pt idx="0">
                  <c:v>1.8799814088444684</c:v>
                </c:pt>
                <c:pt idx="1">
                  <c:v>1.8878314244624714</c:v>
                </c:pt>
                <c:pt idx="2">
                  <c:v>1.8956706870489883</c:v>
                </c:pt>
                <c:pt idx="3">
                  <c:v>1.9034992299725135</c:v>
                </c:pt>
                <c:pt idx="4">
                  <c:v>1.9113170862969728</c:v>
                </c:pt>
                <c:pt idx="5">
                  <c:v>1.9191242887831723</c:v>
                </c:pt>
                <c:pt idx="6">
                  <c:v>1.9269208698902265</c:v>
                </c:pt>
                <c:pt idx="7">
                  <c:v>1.9347068617769947</c:v>
                </c:pt>
                <c:pt idx="8">
                  <c:v>1.9424822963034925</c:v>
                </c:pt>
                <c:pt idx="9">
                  <c:v>1.9502472050323107</c:v>
                </c:pt>
                <c:pt idx="10">
                  <c:v>1.9580016192300138</c:v>
                </c:pt>
                <c:pt idx="11">
                  <c:v>1.965745569868543</c:v>
                </c:pt>
                <c:pt idx="12">
                  <c:v>1.9734790876265988</c:v>
                </c:pt>
                <c:pt idx="13">
                  <c:v>1.9812022028910297</c:v>
                </c:pt>
                <c:pt idx="14">
                  <c:v>1.9889149457582014</c:v>
                </c:pt>
                <c:pt idx="15">
                  <c:v>1.9966173460353651</c:v>
                </c:pt>
                <c:pt idx="16">
                  <c:v>2.0043094332420197</c:v>
                </c:pt>
                <c:pt idx="17">
                  <c:v>2.0119912366112596</c:v>
                </c:pt>
                <c:pt idx="18">
                  <c:v>2.0196627850911244</c:v>
                </c:pt>
                <c:pt idx="19">
                  <c:v>2.027324107345934</c:v>
                </c:pt>
                <c:pt idx="20">
                  <c:v>2.034975231757621</c:v>
                </c:pt>
                <c:pt idx="21">
                  <c:v>2.042616186427052</c:v>
                </c:pt>
                <c:pt idx="22">
                  <c:v>2.0502469991753465</c:v>
                </c:pt>
                <c:pt idx="23">
                  <c:v>2.057867697545188</c:v>
                </c:pt>
                <c:pt idx="24">
                  <c:v>2.0654783088021227</c:v>
                </c:pt>
                <c:pt idx="25">
                  <c:v>2.0730788599358583</c:v>
                </c:pt>
                <c:pt idx="26">
                  <c:v>2.0806693776615526</c:v>
                </c:pt>
                <c:pt idx="27">
                  <c:v>2.0882498884210934</c:v>
                </c:pt>
                <c:pt idx="28">
                  <c:v>2.0958204183843794</c:v>
                </c:pt>
                <c:pt idx="29">
                  <c:v>2.1033809934505827</c:v>
                </c:pt>
                <c:pt idx="30">
                  <c:v>2.1109316392494137</c:v>
                </c:pt>
                <c:pt idx="31">
                  <c:v>2.1184723811423782</c:v>
                </c:pt>
                <c:pt idx="32">
                  <c:v>2.1260032442240235</c:v>
                </c:pt>
                <c:pt idx="33">
                  <c:v>2.133524253323182</c:v>
                </c:pt>
                <c:pt idx="34">
                  <c:v>2.1410354330042076</c:v>
                </c:pt>
                <c:pt idx="35">
                  <c:v>2.1485368075682034</c:v>
                </c:pt>
                <c:pt idx="36">
                  <c:v>2.1560284010542454</c:v>
                </c:pt>
                <c:pt idx="37">
                  <c:v>2.1635102372406014</c:v>
                </c:pt>
                <c:pt idx="38">
                  <c:v>2.170982339645938</c:v>
                </c:pt>
                <c:pt idx="39">
                  <c:v>2.178444731530525</c:v>
                </c:pt>
                <c:pt idx="40">
                  <c:v>2.185897435897436</c:v>
                </c:pt>
                <c:pt idx="41">
                  <c:v>2.193340474705363</c:v>
                </c:pt>
                <c:pt idx="42">
                  <c:v>2.2007738665746364</c:v>
                </c:pt>
                <c:pt idx="43">
                  <c:v>2.2081976292754724</c:v>
                </c:pt>
                <c:pt idx="44">
                  <c:v>2.2156117805340263</c:v>
                </c:pt>
                <c:pt idx="45">
                  <c:v>2.2230163380325285</c:v>
                </c:pt>
                <c:pt idx="46">
                  <c:v>2.230411319409416</c:v>
                </c:pt>
                <c:pt idx="47">
                  <c:v>2.237796742259475</c:v>
                </c:pt>
                <c:pt idx="48">
                  <c:v>2.24517262413397</c:v>
                </c:pt>
                <c:pt idx="49">
                  <c:v>2.2525389825407798</c:v>
                </c:pt>
                <c:pt idx="50">
                  <c:v>2.2598958349445297</c:v>
                </c:pt>
                <c:pt idx="51">
                  <c:v>2.267243198766728</c:v>
                </c:pt>
                <c:pt idx="52">
                  <c:v>2.274581091385897</c:v>
                </c:pt>
                <c:pt idx="53">
                  <c:v>2.281909530137703</c:v>
                </c:pt>
                <c:pt idx="54">
                  <c:v>2.2892285323150916</c:v>
                </c:pt>
                <c:pt idx="55">
                  <c:v>2.296538115168417</c:v>
                </c:pt>
                <c:pt idx="56">
                  <c:v>2.3038382959055728</c:v>
                </c:pt>
                <c:pt idx="57">
                  <c:v>2.3111290916921226</c:v>
                </c:pt>
                <c:pt idx="58">
                  <c:v>2.3184105196514317</c:v>
                </c:pt>
                <c:pt idx="59">
                  <c:v>2.3256825968647927</c:v>
                </c:pt>
                <c:pt idx="60">
                  <c:v>2.3329453403715563</c:v>
                </c:pt>
                <c:pt idx="61">
                  <c:v>2.340198767169262</c:v>
                </c:pt>
                <c:pt idx="62">
                  <c:v>2.3474428942137613</c:v>
                </c:pt>
                <c:pt idx="63">
                  <c:v>2.3546777384193476</c:v>
                </c:pt>
                <c:pt idx="64">
                  <c:v>2.3619033166588848</c:v>
                </c:pt>
                <c:pt idx="65">
                  <c:v>2.369119645763931</c:v>
                </c:pt>
                <c:pt idx="66">
                  <c:v>2.376326742524866</c:v>
                </c:pt>
                <c:pt idx="67">
                  <c:v>2.3835246236910166</c:v>
                </c:pt>
                <c:pt idx="68">
                  <c:v>2.3907133059707815</c:v>
                </c:pt>
                <c:pt idx="69">
                  <c:v>2.3978928060317566</c:v>
                </c:pt>
                <c:pt idx="70">
                  <c:v>2.405063140500858</c:v>
                </c:pt>
                <c:pt idx="71">
                  <c:v>2.4122243259644476</c:v>
                </c:pt>
                <c:pt idx="72">
                  <c:v>2.419376378968455</c:v>
                </c:pt>
                <c:pt idx="73">
                  <c:v>2.4265193160185015</c:v>
                </c:pt>
                <c:pt idx="74">
                  <c:v>2.433653153580019</c:v>
                </c:pt>
                <c:pt idx="75">
                  <c:v>2.440777908078378</c:v>
                </c:pt>
                <c:pt idx="76">
                  <c:v>2.447893595899005</c:v>
                </c:pt>
                <c:pt idx="77">
                  <c:v>2.455000233387503</c:v>
                </c:pt>
                <c:pt idx="78">
                  <c:v>2.462097836849775</c:v>
                </c:pt>
                <c:pt idx="79">
                  <c:v>2.4691864225521427</c:v>
                </c:pt>
                <c:pt idx="80">
                  <c:v>2.4762660067214655</c:v>
                </c:pt>
                <c:pt idx="81">
                  <c:v>2.4833366055452606</c:v>
                </c:pt>
                <c:pt idx="82">
                  <c:v>2.490398235171824</c:v>
                </c:pt>
                <c:pt idx="83">
                  <c:v>2.4974509117103443</c:v>
                </c:pt>
                <c:pt idx="84">
                  <c:v>2.5044946512310244</c:v>
                </c:pt>
                <c:pt idx="85">
                  <c:v>2.5115294697651986</c:v>
                </c:pt>
                <c:pt idx="86">
                  <c:v>2.518555383305449</c:v>
                </c:pt>
                <c:pt idx="87">
                  <c:v>2.5255724078057225</c:v>
                </c:pt>
                <c:pt idx="88">
                  <c:v>2.532580559181446</c:v>
                </c:pt>
                <c:pt idx="89">
                  <c:v>2.539579853309646</c:v>
                </c:pt>
                <c:pt idx="90">
                  <c:v>2.5465703060290594</c:v>
                </c:pt>
                <c:pt idx="91">
                  <c:v>2.553551933140251</c:v>
                </c:pt>
                <c:pt idx="92">
                  <c:v>2.5605247504057287</c:v>
                </c:pt>
                <c:pt idx="93">
                  <c:v>2.567488773550058</c:v>
                </c:pt>
                <c:pt idx="94">
                  <c:v>2.5744440182599715</c:v>
                </c:pt>
                <c:pt idx="95">
                  <c:v>2.581390500184488</c:v>
                </c:pt>
                <c:pt idx="96">
                  <c:v>2.5883282349350245</c:v>
                </c:pt>
                <c:pt idx="97">
                  <c:v>2.595257238085505</c:v>
                </c:pt>
                <c:pt idx="98">
                  <c:v>2.602177525172474</c:v>
                </c:pt>
                <c:pt idx="99">
                  <c:v>2.609089111695214</c:v>
                </c:pt>
                <c:pt idx="100">
                  <c:v>2.6159920131158496</c:v>
                </c:pt>
                <c:pt idx="101">
                  <c:v>2.6228862448594614</c:v>
                </c:pt>
                <c:pt idx="102">
                  <c:v>2.6297718223141975</c:v>
                </c:pt>
                <c:pt idx="103">
                  <c:v>2.6366487608313807</c:v>
                </c:pt>
                <c:pt idx="104">
                  <c:v>2.6435170757256232</c:v>
                </c:pt>
                <c:pt idx="105">
                  <c:v>2.650376782274932</c:v>
                </c:pt>
                <c:pt idx="106">
                  <c:v>2.657227895720818</c:v>
                </c:pt>
                <c:pt idx="107">
                  <c:v>2.664070431268408</c:v>
                </c:pt>
                <c:pt idx="108">
                  <c:v>2.670904404086549</c:v>
                </c:pt>
                <c:pt idx="109">
                  <c:v>2.6777298293079177</c:v>
                </c:pt>
                <c:pt idx="110">
                  <c:v>2.684546722029129</c:v>
                </c:pt>
                <c:pt idx="111">
                  <c:v>2.691355097310844</c:v>
                </c:pt>
                <c:pt idx="112">
                  <c:v>2.6981549701778715</c:v>
                </c:pt>
                <c:pt idx="113">
                  <c:v>2.7049463556192785</c:v>
                </c:pt>
                <c:pt idx="114">
                  <c:v>2.7117292685884973</c:v>
                </c:pt>
                <c:pt idx="115">
                  <c:v>2.7185037240034293</c:v>
                </c:pt>
                <c:pt idx="116">
                  <c:v>2.7252697367465464</c:v>
                </c:pt>
                <c:pt idx="117">
                  <c:v>2.732027321665004</c:v>
                </c:pt>
                <c:pt idx="118">
                  <c:v>2.7387764935707395</c:v>
                </c:pt>
                <c:pt idx="119">
                  <c:v>2.7455172672405768</c:v>
                </c:pt>
                <c:pt idx="120">
                  <c:v>2.7522496574163324</c:v>
                </c:pt>
                <c:pt idx="121">
                  <c:v>2.7589736788049164</c:v>
                </c:pt>
                <c:pt idx="122">
                  <c:v>2.765689346078439</c:v>
                </c:pt>
                <c:pt idx="123">
                  <c:v>2.772396673874308</c:v>
                </c:pt>
                <c:pt idx="124">
                  <c:v>2.779095676795336</c:v>
                </c:pt>
                <c:pt idx="125">
                  <c:v>2.7857863694098377</c:v>
                </c:pt>
                <c:pt idx="126">
                  <c:v>2.7924687662517367</c:v>
                </c:pt>
                <c:pt idx="127">
                  <c:v>2.7991428818206616</c:v>
                </c:pt>
                <c:pt idx="128">
                  <c:v>2.80580873058205</c:v>
                </c:pt>
                <c:pt idx="129">
                  <c:v>2.8124663269672467</c:v>
                </c:pt>
                <c:pt idx="130">
                  <c:v>2.8191156853736086</c:v>
                </c:pt>
                <c:pt idx="131">
                  <c:v>2.8257568201645973</c:v>
                </c:pt>
                <c:pt idx="132">
                  <c:v>2.8323897456698837</c:v>
                </c:pt>
                <c:pt idx="133">
                  <c:v>2.839014476185447</c:v>
                </c:pt>
                <c:pt idx="134">
                  <c:v>2.845631025973669</c:v>
                </c:pt>
                <c:pt idx="135">
                  <c:v>2.8522394092634373</c:v>
                </c:pt>
                <c:pt idx="136">
                  <c:v>2.8588396402502414</c:v>
                </c:pt>
                <c:pt idx="137">
                  <c:v>2.86543173309627</c:v>
                </c:pt>
                <c:pt idx="138">
                  <c:v>2.872015701930511</c:v>
                </c:pt>
                <c:pt idx="139">
                  <c:v>2.8785915608488413</c:v>
                </c:pt>
                <c:pt idx="140">
                  <c:v>2.885159323914133</c:v>
                </c:pt>
                <c:pt idx="141">
                  <c:v>2.8917190051563453</c:v>
                </c:pt>
                <c:pt idx="142">
                  <c:v>2.898270618572617</c:v>
                </c:pt>
                <c:pt idx="143">
                  <c:v>2.9048141781273653</c:v>
                </c:pt>
                <c:pt idx="144">
                  <c:v>2.911349697752387</c:v>
                </c:pt>
                <c:pt idx="145">
                  <c:v>2.917877191346943</c:v>
                </c:pt>
                <c:pt idx="146">
                  <c:v>2.9243966727778568</c:v>
                </c:pt>
                <c:pt idx="147">
                  <c:v>2.9309081558796133</c:v>
                </c:pt>
                <c:pt idx="148">
                  <c:v>2.9374116544544453</c:v>
                </c:pt>
                <c:pt idx="149">
                  <c:v>2.9439071822724356</c:v>
                </c:pt>
                <c:pt idx="150">
                  <c:v>2.950394753071603</c:v>
                </c:pt>
                <c:pt idx="151">
                  <c:v>2.9568743805579984</c:v>
                </c:pt>
                <c:pt idx="152">
                  <c:v>2.9633460784057966</c:v>
                </c:pt>
                <c:pt idx="153">
                  <c:v>2.9698098602573886</c:v>
                </c:pt>
                <c:pt idx="154">
                  <c:v>2.9762657397234777</c:v>
                </c:pt>
                <c:pt idx="155">
                  <c:v>2.9827137303831663</c:v>
                </c:pt>
                <c:pt idx="156">
                  <c:v>2.9891538457840445</c:v>
                </c:pt>
                <c:pt idx="157">
                  <c:v>2.995586099442292</c:v>
                </c:pt>
                <c:pt idx="158">
                  <c:v>3.002010504842759</c:v>
                </c:pt>
                <c:pt idx="159">
                  <c:v>3.0084270754390583</c:v>
                </c:pt>
                <c:pt idx="160">
                  <c:v>3.01483582465366</c:v>
                </c:pt>
                <c:pt idx="161">
                  <c:v>3.021236765877979</c:v>
                </c:pt>
                <c:pt idx="162">
                  <c:v>3.02762991247246</c:v>
                </c:pt>
                <c:pt idx="163">
                  <c:v>3.0340152777666747</c:v>
                </c:pt>
                <c:pt idx="164">
                  <c:v>3.0403928750594047</c:v>
                </c:pt>
                <c:pt idx="165">
                  <c:v>3.046762717618731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504305343"/>
        <c:axId val="1504313247"/>
      </c:scatterChart>
      <c:valAx>
        <c:axId val="150430534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13247"/>
        <c:crosses val="autoZero"/>
        <c:crossBetween val="midCat"/>
      </c:valAx>
      <c:valAx>
        <c:axId val="150431324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05343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325099" y="4017308"/>
      <a:ext cx="4960129" cy="26003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image" Target="../media/image1.png"/><Relationship Id="rId3" Type="http://schemas.openxmlformats.org/officeDocument/2006/relationships/chart" Target="../charts/chart2.xml" /><Relationship Id="rId4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16</xdr:col>
      <xdr:colOff>289314</xdr:colOff>
      <xdr:row>54</xdr:row>
      <xdr:rowOff>35858</xdr:rowOff>
    </xdr:from>
    <xdr:to>
      <xdr:col>24</xdr:col>
      <xdr:colOff>175014</xdr:colOff>
      <xdr:row>68</xdr:row>
      <xdr:rowOff>102533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10423914" y="9808508"/>
        <a:ext cx="4762499" cy="26003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561975</xdr:colOff>
      <xdr:row>5</xdr:row>
      <xdr:rowOff>171450</xdr:rowOff>
    </xdr:from>
    <xdr:to>
      <xdr:col>26</xdr:col>
      <xdr:colOff>533400</xdr:colOff>
      <xdr:row>20</xdr:row>
      <xdr:rowOff>180975</xdr:rowOff>
    </xdr:to>
    <xdr:pic>
      <xdr:nvPicPr>
        <xdr:cNvPr id="3" name="Picture 2" descr="Fig. 2: Basic circuits for temperature detection and temperature compensation" hidden="0"/>
        <xdr:cNvPicPr>
          <a:picLocks noChangeAspect="1" noChangeArrowheads="1"/>
        </xdr:cNvPicPr>
      </xdr:nvPicPr>
      <xdr:blipFill>
        <a:blip r:embed="rId2"/>
        <a:stretch/>
      </xdr:blipFill>
      <xdr:spPr bwMode="auto">
        <a:xfrm>
          <a:off x="9896475" y="1123950"/>
          <a:ext cx="6677025" cy="2867025"/>
        </a:xfrm>
        <a:prstGeom prst="rect">
          <a:avLst/>
        </a:prstGeom>
        <a:noFill/>
      </xdr:spPr>
    </xdr:pic>
    <xdr:clientData/>
  </xdr:twoCellAnchor>
  <xdr:twoCellAnchor editAs="twoCell">
    <xdr:from>
      <xdr:col>16</xdr:col>
      <xdr:colOff>238124</xdr:colOff>
      <xdr:row>37</xdr:row>
      <xdr:rowOff>171449</xdr:rowOff>
    </xdr:from>
    <xdr:to>
      <xdr:col>24</xdr:col>
      <xdr:colOff>511954</xdr:colOff>
      <xdr:row>52</xdr:row>
      <xdr:rowOff>57149</xdr:rowOff>
    </xdr:to>
    <xdr:graphicFrame>
      <xdr:nvGraphicFramePr>
        <xdr:cNvPr id="4" name="Chart 3" hidden="0"/>
        <xdr:cNvGraphicFramePr>
          <a:graphicFrameLocks xmlns:a="http://schemas.openxmlformats.org/drawingml/2006/main"/>
        </xdr:cNvGraphicFramePr>
      </xdr:nvGraphicFramePr>
      <xdr:xfrm>
        <a:off x="10372724" y="6867524"/>
        <a:ext cx="5150629" cy="26003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16</xdr:col>
      <xdr:colOff>190499</xdr:colOff>
      <xdr:row>22</xdr:row>
      <xdr:rowOff>35858</xdr:rowOff>
    </xdr:from>
    <xdr:to>
      <xdr:col>24</xdr:col>
      <xdr:colOff>273829</xdr:colOff>
      <xdr:row>36</xdr:row>
      <xdr:rowOff>102533</xdr:rowOff>
    </xdr:to>
    <xdr:graphicFrame>
      <xdr:nvGraphicFramePr>
        <xdr:cNvPr id="5" name="Chart 4" hidden="0"/>
        <xdr:cNvGraphicFramePr>
          <a:graphicFrameLocks xmlns:a="http://schemas.openxmlformats.org/drawingml/2006/main"/>
        </xdr:cNvGraphicFramePr>
      </xdr:nvGraphicFramePr>
      <xdr:xfrm>
        <a:off x="10325099" y="4017308"/>
        <a:ext cx="4960129" cy="26003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ntcg163jh103jt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tcg163jh103jt1"/>
    </sheetNames>
    <sheetDataSet>
      <sheetData sheetId="0">
        <row r="6">
          <cell r="K6" t="str">
            <v xml:space="preserve">Vout-div (T)</v>
          </cell>
          <cell r="O6" t="str">
            <v xml:space="preserve">Vout-ampli (T)</v>
          </cell>
        </row>
        <row r="7">
          <cell r="A7">
            <v>-40</v>
          </cell>
          <cell r="K7">
            <v>0.16624685138539042</v>
          </cell>
          <cell r="O7">
            <v>0.20282115869017631</v>
          </cell>
        </row>
        <row r="8">
          <cell r="A8">
            <v>-39</v>
          </cell>
          <cell r="K8">
            <v>0.17497348886532343</v>
          </cell>
          <cell r="O8">
            <v>0.2134676564156946</v>
          </cell>
        </row>
        <row r="9">
          <cell r="A9">
            <v>-38</v>
          </cell>
          <cell r="K9">
            <v>0.18415178571428573</v>
          </cell>
          <cell r="O9">
            <v>0.22466517857142859</v>
          </cell>
        </row>
        <row r="10">
          <cell r="A10">
            <v>-37</v>
          </cell>
          <cell r="K10">
            <v>0.19366197183098591</v>
          </cell>
          <cell r="O10">
            <v>0.23626760563380281</v>
          </cell>
        </row>
        <row r="11">
          <cell r="A11">
            <v>-36</v>
          </cell>
          <cell r="K11">
            <v>0.20357803824799509</v>
          </cell>
          <cell r="O11">
            <v>0.24836520666255399</v>
          </cell>
        </row>
        <row r="12">
          <cell r="A12">
            <v>-35</v>
          </cell>
          <cell r="K12">
            <v>0.21386908619572259</v>
          </cell>
          <cell r="O12">
            <v>0.26092028515878157</v>
          </cell>
        </row>
        <row r="13">
          <cell r="A13">
            <v>-34</v>
          </cell>
          <cell r="K13">
            <v>0.22464261402314498</v>
          </cell>
          <cell r="O13">
            <v>0.27406398910823687</v>
          </cell>
        </row>
        <row r="14">
          <cell r="A14">
            <v>-33</v>
          </cell>
          <cell r="K14">
            <v>0.23571428571428571</v>
          </cell>
          <cell r="O14">
            <v>0.28757142857142853</v>
          </cell>
        </row>
        <row r="15">
          <cell r="A15">
            <v>-32</v>
          </cell>
          <cell r="K15">
            <v>0.24737631184407796</v>
          </cell>
          <cell r="O15">
            <v>0.30179910044977509</v>
          </cell>
        </row>
        <row r="16">
          <cell r="A16">
            <v>-31</v>
          </cell>
          <cell r="K16">
            <v>0.25943396226415094</v>
          </cell>
          <cell r="O16">
            <v>0.31650943396226416</v>
          </cell>
        </row>
        <row r="17">
          <cell r="A17">
            <v>-30</v>
          </cell>
          <cell r="K17">
            <v>0.27205276174773291</v>
          </cell>
          <cell r="O17">
            <v>0.33190436933223416</v>
          </cell>
        </row>
        <row r="18">
          <cell r="A18">
            <v>-29</v>
          </cell>
          <cell r="K18">
            <v>0.28497409326424872</v>
          </cell>
          <cell r="O18">
            <v>0.34766839378238346</v>
          </cell>
        </row>
        <row r="19">
          <cell r="A19">
            <v>-28</v>
          </cell>
          <cell r="K19">
            <v>0.29837251356238698</v>
          </cell>
          <cell r="O19">
            <v>0.36401446654611208</v>
          </cell>
        </row>
        <row r="20">
          <cell r="A20">
            <v>-27</v>
          </cell>
          <cell r="K20">
            <v>0.31238167360848162</v>
          </cell>
          <cell r="O20">
            <v>0.38110564180234757</v>
          </cell>
        </row>
        <row r="21">
          <cell r="A21">
            <v>-26</v>
          </cell>
          <cell r="K21">
            <v>0.32682975141131032</v>
          </cell>
          <cell r="O21">
            <v>0.39873229672179861</v>
          </cell>
        </row>
        <row r="22">
          <cell r="A22">
            <v>-25</v>
          </cell>
          <cell r="K22">
            <v>0.34175642087821045</v>
          </cell>
          <cell r="O22">
            <v>0.41694283347141675</v>
          </cell>
        </row>
        <row r="23">
          <cell r="A23">
            <v>-24</v>
          </cell>
          <cell r="K23">
            <v>0.35722017752760338</v>
          </cell>
          <cell r="O23">
            <v>0.43580861658367609</v>
          </cell>
        </row>
        <row r="24">
          <cell r="A24">
            <v>-23</v>
          </cell>
          <cell r="K24">
            <v>0.37317652380413885</v>
          </cell>
          <cell r="O24">
            <v>0.45527535904104938</v>
          </cell>
        </row>
        <row r="25">
          <cell r="A25">
            <v>-22</v>
          </cell>
          <cell r="K25">
            <v>0.38965639390719092</v>
          </cell>
          <cell r="O25">
            <v>0.4753808005667729</v>
          </cell>
        </row>
        <row r="26">
          <cell r="A26">
            <v>-21</v>
          </cell>
          <cell r="K26">
            <v>0.40670446142469807</v>
          </cell>
          <cell r="O26">
            <v>0.49617944293813165</v>
          </cell>
        </row>
        <row r="27">
          <cell r="A27">
            <v>-20</v>
          </cell>
          <cell r="K27">
            <v>0.42421905129193982</v>
          </cell>
          <cell r="O27">
            <v>0.51754724257616658</v>
          </cell>
        </row>
        <row r="28">
          <cell r="A28">
            <v>-19</v>
          </cell>
          <cell r="K28">
            <v>0.44229995979091274</v>
          </cell>
          <cell r="O28">
            <v>0.53960595094491348</v>
          </cell>
        </row>
        <row r="29">
          <cell r="A29">
            <v>-18</v>
          </cell>
          <cell r="K29">
            <v>0.46089385474860339</v>
          </cell>
          <cell r="O29">
            <v>0.56229050279329618</v>
          </cell>
        </row>
        <row r="30">
          <cell r="A30">
            <v>-17</v>
          </cell>
          <cell r="K30">
            <v>0.4800698283386674</v>
          </cell>
          <cell r="O30">
            <v>0.58568519057317425</v>
          </cell>
        </row>
        <row r="31">
          <cell r="A31">
            <v>-16</v>
          </cell>
          <cell r="K31">
            <v>0.49977283053157656</v>
          </cell>
          <cell r="O31">
            <v>0.60972285324852338</v>
          </cell>
        </row>
        <row r="32">
          <cell r="A32">
            <v>-15</v>
          </cell>
          <cell r="K32">
            <v>0.52001260636621494</v>
          </cell>
          <cell r="O32">
            <v>0.63441537976678219</v>
          </cell>
        </row>
        <row r="33">
          <cell r="A33">
            <v>-14</v>
          </cell>
          <cell r="K33">
            <v>0.54071767982959196</v>
          </cell>
          <cell r="O33">
            <v>0.65967556939210215</v>
          </cell>
        </row>
        <row r="34">
          <cell r="A34">
            <v>-13</v>
          </cell>
          <cell r="K34">
            <v>0.56208482370975987</v>
          </cell>
          <cell r="O34">
            <v>0.68574348492590698</v>
          </cell>
        </row>
        <row r="35">
          <cell r="A35">
            <v>-12</v>
          </cell>
          <cell r="K35">
            <v>0.58386411889596601</v>
          </cell>
          <cell r="O35">
            <v>0.71231422505307851</v>
          </cell>
        </row>
        <row r="36">
          <cell r="A36">
            <v>-11</v>
          </cell>
          <cell r="K36">
            <v>0.60628329965092775</v>
          </cell>
          <cell r="O36">
            <v>0.73966562557413185</v>
          </cell>
        </row>
        <row r="37">
          <cell r="A37">
            <v>-10</v>
          </cell>
          <cell r="K37">
            <v>0.62917063870352719</v>
          </cell>
          <cell r="O37">
            <v>0.76758817921830313</v>
          </cell>
        </row>
        <row r="38">
          <cell r="A38">
            <v>-9</v>
          </cell>
          <cell r="K38">
            <v>0.6525608068024521</v>
          </cell>
          <cell r="O38">
            <v>0.79612418429899157</v>
          </cell>
        </row>
        <row r="39">
          <cell r="A39">
            <v>-8</v>
          </cell>
          <cell r="K39">
            <v>0.67650676506765062</v>
          </cell>
          <cell r="O39">
            <v>0.82533825338253375</v>
          </cell>
        </row>
        <row r="40">
          <cell r="A40">
            <v>-7</v>
          </cell>
          <cell r="K40">
            <v>0.70093457943925241</v>
          </cell>
          <cell r="O40">
            <v>0.85514018691588789</v>
          </cell>
        </row>
        <row r="41">
          <cell r="A41">
            <v>-6</v>
          </cell>
          <cell r="K41">
            <v>0.72591289045314555</v>
          </cell>
          <cell r="O41">
            <v>0.88561372635283753</v>
          </cell>
        </row>
        <row r="42">
          <cell r="A42">
            <v>-5</v>
          </cell>
          <cell r="K42">
            <v>0.75119508308672889</v>
          </cell>
          <cell r="O42">
            <v>0.91645800136580924</v>
          </cell>
        </row>
        <row r="43">
          <cell r="A43">
            <v>-4</v>
          </cell>
          <cell r="K43">
            <v>0.77720207253886009</v>
          </cell>
          <cell r="O43">
            <v>0.94818652849740925</v>
          </cell>
        </row>
        <row r="44">
          <cell r="A44">
            <v>-3</v>
          </cell>
          <cell r="K44">
            <v>0.80350620891161428</v>
          </cell>
          <cell r="O44">
            <v>0.98027757487216938</v>
          </cell>
        </row>
        <row r="45">
          <cell r="A45">
            <v>-2</v>
          </cell>
          <cell r="K45">
            <v>0.83018867924528306</v>
          </cell>
          <cell r="O45">
            <v>1.0128301886792452</v>
          </cell>
        </row>
        <row r="46">
          <cell r="A46">
            <v>-1</v>
          </cell>
          <cell r="K46">
            <v>0.85736554949337507</v>
          </cell>
          <cell r="O46">
            <v>1.0459859703819177</v>
          </cell>
        </row>
        <row r="47">
          <cell r="A47">
            <v>0</v>
          </cell>
          <cell r="K47">
            <v>0.88519313304721026</v>
          </cell>
          <cell r="O47">
            <v>1.0799356223175964</v>
          </cell>
        </row>
        <row r="48">
          <cell r="A48">
            <v>1</v>
          </cell>
          <cell r="K48">
            <v>0.9131156613171002</v>
          </cell>
          <cell r="O48">
            <v>1.1140011068068623</v>
          </cell>
        </row>
        <row r="49">
          <cell r="A49">
            <v>2</v>
          </cell>
          <cell r="K49">
            <v>0.94151212553495012</v>
          </cell>
          <cell r="O49">
            <v>1.1486447931526391</v>
          </cell>
        </row>
        <row r="50">
          <cell r="A50">
            <v>3</v>
          </cell>
          <cell r="K50">
            <v>0.9703028521023227</v>
          </cell>
          <cell r="O50">
            <v>1.1837694795648337</v>
          </cell>
        </row>
        <row r="51">
          <cell r="A51">
            <v>4</v>
          </cell>
          <cell r="K51">
            <v>0.99939430648092076</v>
          </cell>
          <cell r="O51">
            <v>1.2192610539067232</v>
          </cell>
        </row>
        <row r="52">
          <cell r="A52">
            <v>5</v>
          </cell>
          <cell r="K52">
            <v>1.028999064546305</v>
          </cell>
          <cell r="O52">
            <v>1.255378858746492</v>
          </cell>
        </row>
        <row r="53">
          <cell r="A53">
            <v>6</v>
          </cell>
          <cell r="K53">
            <v>1.0587102983638113</v>
          </cell>
          <cell r="O53">
            <v>1.2916265640038498</v>
          </cell>
        </row>
        <row r="54">
          <cell r="A54">
            <v>7</v>
          </cell>
          <cell r="K54">
            <v>1.0887495875948532</v>
          </cell>
          <cell r="O54">
            <v>1.328274496865721</v>
          </cell>
        </row>
        <row r="55">
          <cell r="A55">
            <v>8</v>
          </cell>
          <cell r="K55">
            <v>1.1190233977619533</v>
          </cell>
          <cell r="O55">
            <v>1.365208545269583</v>
          </cell>
        </row>
        <row r="56">
          <cell r="A56">
            <v>9</v>
          </cell>
          <cell r="K56">
            <v>1.1494252873563218</v>
          </cell>
          <cell r="O56">
            <v>1.4022988505747125</v>
          </cell>
        </row>
        <row r="57">
          <cell r="A57">
            <v>10</v>
          </cell>
          <cell r="K57">
            <v>1.1802575107296136</v>
          </cell>
          <cell r="O57">
            <v>1.4399141630901287</v>
          </cell>
        </row>
        <row r="58">
          <cell r="A58">
            <v>11</v>
          </cell>
          <cell r="K58">
            <v>1.2110091743119267</v>
          </cell>
          <cell r="O58">
            <v>1.4774311926605506</v>
          </cell>
        </row>
        <row r="59">
          <cell r="A59">
            <v>12</v>
          </cell>
          <cell r="K59">
            <v>1.242002258185924</v>
          </cell>
          <cell r="O59">
            <v>1.5152427549868273</v>
          </cell>
        </row>
        <row r="60">
          <cell r="A60">
            <v>13</v>
          </cell>
          <cell r="K60">
            <v>1.2736395214203011</v>
          </cell>
          <cell r="O60">
            <v>1.5538402161327673</v>
          </cell>
        </row>
        <row r="61">
          <cell r="A61">
            <v>14</v>
          </cell>
          <cell r="K61">
            <v>1.3048635824436536</v>
          </cell>
          <cell r="O61">
            <v>1.5919335705812574</v>
          </cell>
        </row>
        <row r="62">
          <cell r="A62">
            <v>15</v>
          </cell>
          <cell r="K62">
            <v>1.3360323886639676</v>
          </cell>
          <cell r="O62">
            <v>1.6299595141700405</v>
          </cell>
        </row>
        <row r="63">
          <cell r="A63">
            <v>16</v>
          </cell>
          <cell r="K63">
            <v>1.3675922088686281</v>
          </cell>
          <cell r="O63">
            <v>1.6684624948197262</v>
          </cell>
        </row>
        <row r="64">
          <cell r="A64">
            <v>17</v>
          </cell>
          <cell r="K64">
            <v>1.3988978380669777</v>
          </cell>
          <cell r="O64">
            <v>1.7066553624417127</v>
          </cell>
        </row>
        <row r="65">
          <cell r="A65">
            <v>18</v>
          </cell>
          <cell r="K65">
            <v>1.4304291287386215</v>
          </cell>
          <cell r="O65">
            <v>1.7451235370611182</v>
          </cell>
        </row>
        <row r="66">
          <cell r="A66">
            <v>19</v>
          </cell>
          <cell r="K66">
            <v>1.4621178555604786</v>
          </cell>
          <cell r="O66">
            <v>1.7837837837837838</v>
          </cell>
        </row>
        <row r="67">
          <cell r="A67">
            <v>20</v>
          </cell>
          <cell r="K67">
            <v>1.4938886373924853</v>
          </cell>
          <cell r="O67">
            <v>1.822544137618832</v>
          </cell>
        </row>
        <row r="68">
          <cell r="A68">
            <v>21</v>
          </cell>
          <cell r="K68">
            <v>1.5249537892791127</v>
          </cell>
          <cell r="O68">
            <v>1.8604436229205175</v>
          </cell>
        </row>
        <row r="69">
          <cell r="A69">
            <v>22</v>
          </cell>
          <cell r="K69">
            <v>1.5566037735849056</v>
          </cell>
          <cell r="O69">
            <v>1.8990566037735848</v>
          </cell>
        </row>
        <row r="70">
          <cell r="A70">
            <v>23</v>
          </cell>
          <cell r="K70">
            <v>1.588065447545717</v>
          </cell>
          <cell r="O70">
            <v>1.9374398460057747</v>
          </cell>
        </row>
        <row r="71">
          <cell r="A71">
            <v>24</v>
          </cell>
          <cell r="K71">
            <v>1.6192345436702649</v>
          </cell>
          <cell r="O71">
            <v>1.9754661432777232</v>
          </cell>
        </row>
        <row r="72">
          <cell r="A72">
            <v>25</v>
          </cell>
          <cell r="K72">
            <v>1.65</v>
          </cell>
          <cell r="O72">
            <v>2.0129999999999999</v>
          </cell>
        </row>
        <row r="73">
          <cell r="A73">
            <v>26</v>
          </cell>
          <cell r="K73">
            <v>1.6808434778179597</v>
          </cell>
          <cell r="O73">
            <v>2.0506290429379108</v>
          </cell>
        </row>
        <row r="74">
          <cell r="A74">
            <v>27</v>
          </cell>
          <cell r="K74">
            <v>1.7114407219168135</v>
          </cell>
          <cell r="O74">
            <v>2.0879576807385125</v>
          </cell>
        </row>
        <row r="75">
          <cell r="A75">
            <v>28</v>
          </cell>
          <cell r="K75">
            <v>1.7418844022169437</v>
          </cell>
          <cell r="O75">
            <v>2.1250989707046712</v>
          </cell>
        </row>
        <row r="76">
          <cell r="A76">
            <v>29</v>
          </cell>
          <cell r="K76">
            <v>1.7720975190634733</v>
          </cell>
          <cell r="O76">
            <v>2.1619589732574376</v>
          </cell>
        </row>
        <row r="77">
          <cell r="A77">
            <v>30</v>
          </cell>
          <cell r="K77">
            <v>1.8020969855832243</v>
          </cell>
          <cell r="O77">
            <v>2.1985583224115337</v>
          </cell>
        </row>
        <row r="78">
          <cell r="A78">
            <v>31</v>
          </cell>
          <cell r="K78">
            <v>1.8318068276436303</v>
          </cell>
          <cell r="O78">
            <v>2.2348043297252289</v>
          </cell>
        </row>
        <row r="79">
          <cell r="A79">
            <v>32</v>
          </cell>
          <cell r="K79">
            <v>1.8612521150592216</v>
          </cell>
          <cell r="O79">
            <v>2.2707275803722502</v>
          </cell>
        </row>
        <row r="80">
          <cell r="A80">
            <v>33</v>
          </cell>
          <cell r="K80">
            <v>1.890467461044913</v>
          </cell>
          <cell r="O80">
            <v>2.3063703024747939</v>
          </cell>
        </row>
        <row r="81">
          <cell r="A81">
            <v>34</v>
          </cell>
          <cell r="K81">
            <v>1.9192741654065373</v>
          </cell>
          <cell r="O81">
            <v>2.3415144817959752</v>
          </cell>
        </row>
        <row r="82">
          <cell r="A82">
            <v>35</v>
          </cell>
          <cell r="K82">
            <v>1.9478219808759296</v>
          </cell>
          <cell r="O82">
            <v>2.3763428166686342</v>
          </cell>
        </row>
        <row r="83">
          <cell r="A83">
            <v>36</v>
          </cell>
          <cell r="K83">
            <v>1.9760479041916168</v>
          </cell>
          <cell r="O83">
            <v>2.4107784431137724</v>
          </cell>
        </row>
        <row r="84">
          <cell r="A84">
            <v>37</v>
          </cell>
          <cell r="K84">
            <v>2.0038863249939278</v>
          </cell>
          <cell r="O84">
            <v>2.4447413164925917</v>
          </cell>
        </row>
        <row r="85">
          <cell r="A85">
            <v>38</v>
          </cell>
          <cell r="K85">
            <v>2.0313942751615879</v>
          </cell>
          <cell r="O85">
            <v>2.478301015697137</v>
          </cell>
        </row>
        <row r="86">
          <cell r="A86">
            <v>39</v>
          </cell>
          <cell r="K86">
            <v>2.0585116337096876</v>
          </cell>
          <cell r="O86">
            <v>2.511384193125819</v>
          </cell>
        </row>
        <row r="87">
          <cell r="A87">
            <v>40</v>
          </cell>
          <cell r="K87">
            <v>2.0851762921774295</v>
          </cell>
          <cell r="O87">
            <v>2.543915076456464</v>
          </cell>
        </row>
        <row r="88">
          <cell r="A88">
            <v>41</v>
          </cell>
          <cell r="K88">
            <v>2.1115945738418223</v>
          </cell>
          <cell r="O88">
            <v>2.5761453800870231</v>
          </cell>
        </row>
        <row r="89">
          <cell r="A89">
            <v>42</v>
          </cell>
          <cell r="K89">
            <v>2.1375825884181889</v>
          </cell>
          <cell r="O89">
            <v>2.6078507578701906</v>
          </cell>
        </row>
        <row r="90">
          <cell r="A90">
            <v>43</v>
          </cell>
          <cell r="K90">
            <v>2.1632251720747298</v>
          </cell>
          <cell r="O90">
            <v>2.6391347099311702</v>
          </cell>
        </row>
        <row r="91">
          <cell r="A91">
            <v>44</v>
          </cell>
          <cell r="K91">
            <v>2.1883289124668437</v>
          </cell>
          <cell r="O91">
            <v>2.669761273209549</v>
          </cell>
        </row>
        <row r="92">
          <cell r="A92">
            <v>45</v>
          </cell>
          <cell r="K92">
            <v>2.2131312453893099</v>
          </cell>
          <cell r="O92">
            <v>2.7000201193749582</v>
          </cell>
        </row>
        <row r="93">
          <cell r="A93">
            <v>46</v>
          </cell>
          <cell r="K93">
            <v>2.2374398264289108</v>
          </cell>
          <cell r="O93">
            <v>2.729676588243271</v>
          </cell>
        </row>
        <row r="94">
          <cell r="A94">
            <v>47</v>
          </cell>
          <cell r="K94">
            <v>2.2615131578947372</v>
          </cell>
          <cell r="O94">
            <v>2.7590460526315792</v>
          </cell>
        </row>
        <row r="95">
          <cell r="A95">
            <v>48</v>
          </cell>
          <cell r="K95">
            <v>2.2850020772746156</v>
          </cell>
          <cell r="O95">
            <v>2.7877025342750308</v>
          </cell>
        </row>
        <row r="96">
          <cell r="A96">
            <v>49</v>
          </cell>
          <cell r="K96">
            <v>2.3081765405329788</v>
          </cell>
          <cell r="O96">
            <v>2.8159753794502342</v>
          </cell>
        </row>
        <row r="97">
          <cell r="A97">
            <v>50</v>
          </cell>
          <cell r="K97">
            <v>2.3308376889391154</v>
          </cell>
          <cell r="O97">
            <v>2.8436219805057208</v>
          </cell>
        </row>
        <row r="98">
          <cell r="A98">
            <v>51</v>
          </cell>
          <cell r="K98">
            <v>2.3531089560752991</v>
          </cell>
          <cell r="O98">
            <v>2.8707929264118648</v>
          </cell>
        </row>
        <row r="99">
          <cell r="A99">
            <v>52</v>
          </cell>
          <cell r="K99">
            <v>2.3749550197912921</v>
          </cell>
          <cell r="O99">
            <v>2.8974451241453765</v>
          </cell>
        </row>
        <row r="100">
          <cell r="A100">
            <v>53</v>
          </cell>
          <cell r="K100">
            <v>2.3963401350664437</v>
          </cell>
          <cell r="O100">
            <v>2.9235349647810613</v>
          </cell>
        </row>
        <row r="101">
          <cell r="A101">
            <v>54</v>
          </cell>
          <cell r="K101">
            <v>2.4174053182917001</v>
          </cell>
          <cell r="O101">
            <v>2.9492344883158741</v>
          </cell>
        </row>
        <row r="102">
          <cell r="A102">
            <v>55</v>
          </cell>
          <cell r="K102">
            <v>2.4379432624113475</v>
          </cell>
          <cell r="O102">
            <v>2.9742907801418439</v>
          </cell>
        </row>
        <row r="103">
          <cell r="A103">
            <v>56</v>
          </cell>
          <cell r="K103">
            <v>2.4581005586592179</v>
          </cell>
          <cell r="O103">
            <v>2.998882681564246</v>
          </cell>
        </row>
        <row r="104">
          <cell r="A104">
            <v>57</v>
          </cell>
          <cell r="K104">
            <v>2.4778495269559997</v>
          </cell>
          <cell r="O104">
            <v>3.0229764228863196</v>
          </cell>
        </row>
        <row r="105">
          <cell r="A105">
            <v>58</v>
          </cell>
          <cell r="K105">
            <v>2.4971623155505109</v>
          </cell>
          <cell r="O105">
            <v>3.0465380249716234</v>
          </cell>
        </row>
        <row r="106">
          <cell r="A106">
            <v>59</v>
          </cell>
          <cell r="K106">
            <v>2.5162028211971026</v>
          </cell>
          <cell r="O106">
            <v>3.0697674418604652</v>
          </cell>
        </row>
        <row r="107">
          <cell r="A107">
            <v>60</v>
          </cell>
          <cell r="K107">
            <v>2.5347568937706431</v>
          </cell>
          <cell r="O107">
            <v>3.0924034104001845</v>
          </cell>
        </row>
        <row r="108">
          <cell r="A108">
            <v>61</v>
          </cell>
          <cell r="K108">
            <v>2.5527964724994199</v>
          </cell>
          <cell r="O108">
            <v>3.1144116964492921</v>
          </cell>
        </row>
        <row r="109">
          <cell r="A109">
            <v>62</v>
          </cell>
          <cell r="K109">
            <v>2.5706940874035991</v>
          </cell>
          <cell r="O109">
            <v>3.1362467866323906</v>
          </cell>
        </row>
        <row r="110">
          <cell r="A110">
            <v>63</v>
          </cell>
          <cell r="K110">
            <v>2.5880323111912791</v>
          </cell>
          <cell r="O110">
            <v>3.1573994196533604</v>
          </cell>
        </row>
        <row r="111">
          <cell r="A111">
            <v>64</v>
          </cell>
          <cell r="K111">
            <v>2.6049889485317337</v>
          </cell>
          <cell r="O111">
            <v>3.1780865172087149</v>
          </cell>
        </row>
        <row r="112">
          <cell r="A112">
            <v>65</v>
          </cell>
          <cell r="K112">
            <v>2.621544327931363</v>
          </cell>
          <cell r="O112">
            <v>3.1982840800762626</v>
          </cell>
        </row>
        <row r="113">
          <cell r="A113">
            <v>66</v>
          </cell>
          <cell r="K113">
            <v>2.6376788426184961</v>
          </cell>
          <cell r="O113">
            <v>3.2179681879945652</v>
          </cell>
        </row>
        <row r="114">
          <cell r="A114">
            <v>67</v>
          </cell>
          <cell r="K114">
            <v>2.6535863621743325</v>
          </cell>
          <cell r="O114">
            <v>3.2373753618526857</v>
          </cell>
        </row>
        <row r="115">
          <cell r="A115">
            <v>68</v>
          </cell>
          <cell r="K115">
            <v>2.6690391459074729</v>
          </cell>
          <cell r="O115">
            <v>3.2562277580071171</v>
          </cell>
        </row>
        <row r="116">
          <cell r="A116">
            <v>69</v>
          </cell>
          <cell r="K116">
            <v>2.6840178934526229</v>
          </cell>
          <cell r="O116">
            <v>3.2745018300121997</v>
          </cell>
        </row>
        <row r="117">
          <cell r="A117">
            <v>70</v>
          </cell>
          <cell r="K117">
            <v>2.6989449578801015</v>
          </cell>
          <cell r="O117">
            <v>3.2927128486137236</v>
          </cell>
        </row>
        <row r="118">
          <cell r="A118">
            <v>71</v>
          </cell>
          <cell r="K118">
            <v>2.7131464276905368</v>
          </cell>
          <cell r="O118">
            <v>3.3100386417824548</v>
          </cell>
        </row>
        <row r="119">
          <cell r="A119">
            <v>72</v>
          </cell>
          <cell r="K119">
            <v>2.7272727272727275</v>
          </cell>
          <cell r="O119">
            <v>3.3272727272727276</v>
          </cell>
        </row>
        <row r="120">
          <cell r="A120">
            <v>73</v>
          </cell>
          <cell r="K120">
            <v>2.7410914527784702</v>
          </cell>
          <cell r="O120">
            <v>3.3441315723897338</v>
          </cell>
        </row>
        <row r="121">
          <cell r="A121">
            <v>74</v>
          </cell>
          <cell r="K121">
            <v>2.7543610716968532</v>
          </cell>
          <cell r="O121">
            <v>3.3603205074701608</v>
          </cell>
        </row>
        <row r="122">
          <cell r="A122">
            <v>75</v>
          </cell>
          <cell r="K122">
            <v>2.767527675276753</v>
          </cell>
          <cell r="O122">
            <v>3.3763837638376386</v>
          </cell>
        </row>
        <row r="123">
          <cell r="A123">
            <v>76</v>
          </cell>
          <cell r="K123">
            <v>2.7803521779425395</v>
          </cell>
          <cell r="O123">
            <v>3.392029657089898</v>
          </cell>
        </row>
        <row r="124">
          <cell r="A124">
            <v>77</v>
          </cell>
          <cell r="K124">
            <v>2.7925869510027925</v>
          </cell>
          <cell r="O124">
            <v>3.4069560802234067</v>
          </cell>
        </row>
        <row r="125">
          <cell r="A125">
            <v>78</v>
          </cell>
          <cell r="K125">
            <v>2.8049298767530813</v>
          </cell>
          <cell r="O125">
            <v>3.422014449638759</v>
          </cell>
        </row>
        <row r="126">
          <cell r="A126">
            <v>79</v>
          </cell>
          <cell r="K126">
            <v>2.8166609764424719</v>
          </cell>
          <cell r="O126">
            <v>3.4363263912598159</v>
          </cell>
        </row>
        <row r="127">
          <cell r="A127">
            <v>80</v>
          </cell>
          <cell r="K127">
            <v>2.828248200205691</v>
          </cell>
          <cell r="O127">
            <v>3.4504628042509431</v>
          </cell>
        </row>
        <row r="128">
          <cell r="A128">
            <v>81</v>
          </cell>
          <cell r="K128">
            <v>2.839442436757873</v>
          </cell>
          <cell r="O128">
            <v>3.4641197728446049</v>
          </cell>
        </row>
        <row r="129">
          <cell r="A129">
            <v>82</v>
          </cell>
          <cell r="K129">
            <v>2.8504793988079813</v>
          </cell>
          <cell r="O129">
            <v>3.4775848665457372</v>
          </cell>
        </row>
        <row r="130">
          <cell r="A130">
            <v>83</v>
          </cell>
          <cell r="K130">
            <v>2.8611062944338475</v>
          </cell>
          <cell r="O130">
            <v>3.4905496792092938</v>
          </cell>
        </row>
        <row r="131">
          <cell r="A131">
            <v>84</v>
          </cell>
          <cell r="K131">
            <v>2.8715628263139572</v>
          </cell>
          <cell r="O131">
            <v>3.5033066481030275</v>
          </cell>
        </row>
        <row r="132">
          <cell r="A132">
            <v>85</v>
          </cell>
          <cell r="K132">
            <v>2.8818443804034581</v>
          </cell>
          <cell r="O132">
            <v>3.515850144092219</v>
          </cell>
        </row>
        <row r="133">
          <cell r="A133">
            <v>86</v>
          </cell>
          <cell r="K133">
            <v>2.8916929547844377</v>
          </cell>
          <cell r="O133">
            <v>3.5278654048370139</v>
          </cell>
        </row>
        <row r="134">
          <cell r="A134">
            <v>87</v>
          </cell>
          <cell r="K134">
            <v>2.9013539651837523</v>
          </cell>
          <cell r="O134">
            <v>3.5396518375241777</v>
          </cell>
        </row>
        <row r="135">
          <cell r="A135">
            <v>88</v>
          </cell>
          <cell r="K135">
            <v>2.9108229690394283</v>
          </cell>
          <cell r="O135">
            <v>3.5512040222281023</v>
          </cell>
        </row>
        <row r="136">
          <cell r="A136">
            <v>89</v>
          </cell>
          <cell r="K136">
            <v>2.9198371969562911</v>
          </cell>
          <cell r="O136">
            <v>3.562201380286675</v>
          </cell>
        </row>
        <row r="137">
          <cell r="A137">
            <v>90</v>
          </cell>
          <cell r="K137">
            <v>2.9289074287742967</v>
          </cell>
          <cell r="O137">
            <v>3.5732670631046419</v>
          </cell>
        </row>
        <row r="138">
          <cell r="A138">
            <v>91</v>
          </cell>
          <cell r="K138">
            <v>2.9375111269360867</v>
          </cell>
          <cell r="O138">
            <v>3.5837635748620258</v>
          </cell>
        </row>
        <row r="139">
          <cell r="A139">
            <v>92</v>
          </cell>
          <cell r="K139">
            <v>2.9461655209356308</v>
          </cell>
          <cell r="O139">
            <v>3.5943219355414695</v>
          </cell>
        </row>
        <row r="140">
          <cell r="A140">
            <v>93</v>
          </cell>
          <cell r="K140">
            <v>2.9543419874664281</v>
          </cell>
          <cell r="O140">
            <v>3.6042972247090423</v>
          </cell>
        </row>
        <row r="141">
          <cell r="A141">
            <v>94</v>
          </cell>
          <cell r="K141">
            <v>2.9625639644492328</v>
          </cell>
          <cell r="O141">
            <v>3.6143280366280637</v>
          </cell>
        </row>
        <row r="142">
          <cell r="A142">
            <v>95</v>
          </cell>
          <cell r="K142">
            <v>2.9702970297029703</v>
          </cell>
          <cell r="O142">
            <v>3.6237623762376239</v>
          </cell>
        </row>
        <row r="143">
          <cell r="A143">
            <v>96</v>
          </cell>
          <cell r="K143">
            <v>2.9780705712480824</v>
          </cell>
          <cell r="O143">
            <v>3.6332460969226603</v>
          </cell>
        </row>
        <row r="144">
          <cell r="A144">
            <v>97</v>
          </cell>
          <cell r="K144">
            <v>2.9853446716120859</v>
          </cell>
          <cell r="O144">
            <v>3.6421204993667446</v>
          </cell>
        </row>
        <row r="145">
          <cell r="A145">
            <v>98</v>
          </cell>
          <cell r="K145">
            <v>2.9926543937607692</v>
          </cell>
          <cell r="O145">
            <v>3.6510383603881382</v>
          </cell>
        </row>
        <row r="146">
          <cell r="A146">
            <v>99</v>
          </cell>
          <cell r="K146">
            <v>2.9997272975184077</v>
          </cell>
          <cell r="O146">
            <v>3.6596673029724571</v>
          </cell>
        </row>
        <row r="147">
          <cell r="A147">
            <v>100</v>
          </cell>
          <cell r="K147">
            <v>3.0068337129840548</v>
          </cell>
          <cell r="O147">
            <v>3.6683371298405469</v>
          </cell>
        </row>
        <row r="148">
          <cell r="A148">
            <v>101</v>
          </cell>
          <cell r="K148">
            <v>3.0134234316500774</v>
          </cell>
          <cell r="O148">
            <v>3.6763765866130944</v>
          </cell>
        </row>
        <row r="149">
          <cell r="A149">
            <v>102</v>
          </cell>
          <cell r="K149">
            <v>3.0200420975565114</v>
          </cell>
          <cell r="O149">
            <v>3.684451359018944</v>
          </cell>
        </row>
        <row r="150">
          <cell r="A150">
            <v>103</v>
          </cell>
          <cell r="K150">
            <v>3.0264123257520175</v>
          </cell>
          <cell r="O150">
            <v>3.6922230374174614</v>
          </cell>
        </row>
        <row r="151">
          <cell r="A151">
            <v>104</v>
          </cell>
          <cell r="K151">
            <v>3.0328094844223874</v>
          </cell>
          <cell r="O151">
            <v>3.7000275709953128</v>
          </cell>
        </row>
        <row r="152">
          <cell r="A152">
            <v>105</v>
          </cell>
          <cell r="K152">
            <v>3.0386740331491713</v>
          </cell>
          <cell r="O152">
            <v>3.7071823204419889</v>
          </cell>
        </row>
        <row r="153">
          <cell r="A153">
            <v>106</v>
          </cell>
          <cell r="K153">
            <v>3.0448422218121425</v>
          </cell>
          <cell r="O153">
            <v>3.7147075106108138</v>
          </cell>
        </row>
        <row r="154">
          <cell r="A154">
            <v>107</v>
          </cell>
          <cell r="K154">
            <v>3.050471436494731</v>
          </cell>
          <cell r="O154">
            <v>3.7215751525235716</v>
          </cell>
        </row>
        <row r="155">
          <cell r="A155">
            <v>108</v>
          </cell>
          <cell r="K155">
            <v>3.0561215039822187</v>
          </cell>
          <cell r="O155">
            <v>3.7284682348583069</v>
          </cell>
        </row>
        <row r="156">
          <cell r="A156">
            <v>109</v>
          </cell>
          <cell r="K156">
            <v>3.0615084887280823</v>
          </cell>
          <cell r="O156">
            <v>3.7350403562482604</v>
          </cell>
        </row>
        <row r="157">
          <cell r="A157">
            <v>110</v>
          </cell>
          <cell r="K157">
            <v>3.0669144981412639</v>
          </cell>
          <cell r="O157">
            <v>3.7416356877323418</v>
          </cell>
        </row>
        <row r="158">
          <cell r="A158">
            <v>111</v>
          </cell>
          <cell r="K158">
            <v>3.0720536212995717</v>
          </cell>
          <cell r="O158">
            <v>3.7479054179854776</v>
          </cell>
        </row>
        <row r="159">
          <cell r="A159">
            <v>112</v>
          </cell>
          <cell r="K159">
            <v>3.0772099962700485</v>
          </cell>
          <cell r="O159">
            <v>3.7541961954494592</v>
          </cell>
        </row>
        <row r="160">
          <cell r="A160">
            <v>113</v>
          </cell>
          <cell r="K160">
            <v>3.0820958251611095</v>
          </cell>
          <cell r="O160">
            <v>3.7601569066965537</v>
          </cell>
        </row>
        <row r="161">
          <cell r="A161">
            <v>114</v>
          </cell>
          <cell r="K161">
            <v>3.0869971936389149</v>
          </cell>
          <cell r="O161">
            <v>3.7661365762394761</v>
          </cell>
        </row>
        <row r="162">
          <cell r="A162">
            <v>115</v>
          </cell>
          <cell r="K162">
            <v>3.0916245081506464</v>
          </cell>
          <cell r="O162">
            <v>3.7717818999437887</v>
          </cell>
        </row>
        <row r="163">
          <cell r="A163">
            <v>116</v>
          </cell>
          <cell r="K163">
            <v>3.0962657158941642</v>
          </cell>
          <cell r="O163">
            <v>3.7774441733908803</v>
          </cell>
        </row>
        <row r="164">
          <cell r="A164">
            <v>117</v>
          </cell>
          <cell r="K164">
            <v>3.1006295217513857</v>
          </cell>
          <cell r="O164">
            <v>3.7827680165366906</v>
          </cell>
        </row>
        <row r="165">
          <cell r="A165">
            <v>118</v>
          </cell>
          <cell r="K165">
            <v>3.1050056454648098</v>
          </cell>
          <cell r="O165">
            <v>3.7881068874670678</v>
          </cell>
        </row>
        <row r="166">
          <cell r="A166">
            <v>119</v>
          </cell>
          <cell r="K166">
            <v>3.1093941392631681</v>
          </cell>
          <cell r="O166">
            <v>3.7934608499010651</v>
          </cell>
        </row>
        <row r="167">
          <cell r="A167">
            <v>120</v>
          </cell>
          <cell r="K167">
            <v>3.1135012737050665</v>
          </cell>
          <cell r="O167">
            <v>3.798471553920181</v>
          </cell>
        </row>
        <row r="168">
          <cell r="A168">
            <v>121</v>
          </cell>
          <cell r="K168">
            <v>3.117619272555503</v>
          </cell>
          <cell r="O168">
            <v>3.8034955125177135</v>
          </cell>
        </row>
        <row r="169">
          <cell r="A169">
            <v>122</v>
          </cell>
          <cell r="K169">
            <v>3.1214528944381388</v>
          </cell>
          <cell r="O169">
            <v>3.8081725312145291</v>
          </cell>
        </row>
        <row r="170">
          <cell r="A170">
            <v>123</v>
          </cell>
          <cell r="K170">
            <v>3.1252959560564451</v>
          </cell>
          <cell r="O170">
            <v>3.8128610663888627</v>
          </cell>
        </row>
        <row r="171">
          <cell r="A171">
            <v>124</v>
          </cell>
          <cell r="K171">
            <v>3.1291484923193629</v>
          </cell>
          <cell r="O171">
            <v>3.8175611606296225</v>
          </cell>
        </row>
        <row r="172">
          <cell r="A172">
            <v>125</v>
          </cell>
          <cell r="K172">
            <v>3.1327131194228213</v>
          </cell>
          <cell r="O172">
            <v>3.8219100056958419</v>
          </cell>
        </row>
      </sheetData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drawing" Target="../drawings/drawing1.xml"/><Relationship  Id="rId1" Type="http://schemas.openxmlformats.org/officeDocument/2006/relationships/hyperlink" Target="https://www.farnell.com/datasheets/2305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M3" activeCellId="0" sqref="M3"/>
    </sheetView>
  </sheetViews>
  <sheetFormatPr defaultRowHeight="14.25"/>
  <cols>
    <col bestFit="1" customWidth="1" min="7" max="7" width="12"/>
    <col bestFit="1" customWidth="1" min="12" max="12" width="12"/>
  </cols>
  <sheetData>
    <row r="1">
      <c r="A1" t="s">
        <v>0</v>
      </c>
      <c r="B1" t="s">
        <v>1</v>
      </c>
      <c r="D1" t="s">
        <v>2</v>
      </c>
      <c r="E1" s="1">
        <v>3.9083e-003</v>
      </c>
    </row>
    <row r="2">
      <c r="A2" t="s">
        <v>3</v>
      </c>
      <c r="B2">
        <v>3850</v>
      </c>
      <c r="C2" t="s">
        <v>4</v>
      </c>
      <c r="D2" t="s">
        <v>5</v>
      </c>
      <c r="E2" s="1">
        <v>-5.7749999999999998e-007</v>
      </c>
      <c r="O2" s="2" t="s">
        <v>6</v>
      </c>
    </row>
    <row r="3">
      <c r="A3" t="s">
        <v>7</v>
      </c>
      <c r="B3">
        <v>1000</v>
      </c>
      <c r="C3" t="s">
        <v>8</v>
      </c>
      <c r="D3" t="s">
        <v>9</v>
      </c>
      <c r="E3" s="1">
        <v>-4.1830000000000003e-012</v>
      </c>
      <c r="G3" t="s">
        <v>10</v>
      </c>
      <c r="H3">
        <v>6.7999999999999998</v>
      </c>
      <c r="L3" t="s">
        <v>11</v>
      </c>
      <c r="M3">
        <v>2.3999999999999999</v>
      </c>
      <c r="O3" s="2"/>
    </row>
    <row r="4">
      <c r="A4" t="s">
        <v>12</v>
      </c>
      <c r="G4" t="s">
        <v>13</v>
      </c>
      <c r="H4">
        <v>3.2999999999999998</v>
      </c>
      <c r="L4" t="s">
        <v>14</v>
      </c>
      <c r="M4">
        <v>10</v>
      </c>
      <c r="O4" t="s">
        <v>15</v>
      </c>
      <c r="P4">
        <f>N147-N47</f>
        <v>0.69926188801669698</v>
      </c>
    </row>
    <row r="5">
      <c r="A5" t="s">
        <v>16</v>
      </c>
      <c r="C5" t="s">
        <v>17</v>
      </c>
    </row>
    <row r="6">
      <c r="A6" t="s">
        <v>18</v>
      </c>
      <c r="C6" t="s">
        <v>19</v>
      </c>
      <c r="G6" t="s">
        <v>20</v>
      </c>
      <c r="H6" t="s">
        <v>21</v>
      </c>
      <c r="I6" t="s">
        <v>22</v>
      </c>
      <c r="J6" t="s">
        <v>23</v>
      </c>
      <c r="L6" t="s">
        <v>24</v>
      </c>
      <c r="N6" t="s">
        <v>25</v>
      </c>
    </row>
    <row r="7">
      <c r="A7">
        <v>-40</v>
      </c>
      <c r="C7" s="3">
        <f t="shared" ref="C7:C46" si="0">$B$3*(1+$E$1*A7+$E$2*A7*A7+$E$3*(A7-100)*A7*A7*A7)/1000</f>
        <v>0.84270652031999993</v>
      </c>
      <c r="G7">
        <f t="shared" ref="G7:G9" si="1">$H$4*C7/(C7+$H$3)</f>
        <v>0.36386736945376807</v>
      </c>
      <c r="H7">
        <f t="shared" ref="H7:H9" si="2">$H$4*$H$3/($H$3+C7)</f>
        <v>2.9361326305462314</v>
      </c>
      <c r="I7">
        <f t="shared" ref="I7:I9" si="3">$H$4/(($H$3+C7)*1000)</f>
        <v>4.3178421037444583e-004</v>
      </c>
      <c r="J7">
        <f t="shared" ref="J7:J70" si="4">H7*I7</f>
        <v>1.267775709435049e-003</v>
      </c>
      <c r="L7">
        <f t="shared" ref="L7:L70" si="5">H7*(1+($M$4/$M$3))</f>
        <v>15.170018591155531</v>
      </c>
      <c r="N7">
        <f t="shared" ref="N7:N70" si="6">G7*(1+($M$4/$M$3))</f>
        <v>1.8799814088444684</v>
      </c>
    </row>
    <row r="8">
      <c r="A8">
        <v>-39</v>
      </c>
      <c r="C8" s="3">
        <f t="shared" si="0"/>
        <v>0.84666343223859708</v>
      </c>
      <c r="G8">
        <f t="shared" si="1"/>
        <v>0.36538672731531702</v>
      </c>
      <c r="H8">
        <f t="shared" si="2"/>
        <v>2.9346132726846825</v>
      </c>
      <c r="I8">
        <f t="shared" si="3"/>
        <v>4.315607753948063e-004</v>
      </c>
      <c r="J8">
        <f t="shared" si="4"/>
        <v>1.2664639794436917e-003</v>
      </c>
      <c r="L8">
        <f t="shared" si="5"/>
        <v>15.162168575537526</v>
      </c>
      <c r="N8">
        <f t="shared" si="6"/>
        <v>1.8878314244624714</v>
      </c>
    </row>
    <row r="9">
      <c r="A9">
        <v>-38</v>
      </c>
      <c r="C9" s="3">
        <f t="shared" si="0"/>
        <v>0.850619014918512</v>
      </c>
      <c r="G9">
        <f t="shared" si="1"/>
        <v>0.36690400394496547</v>
      </c>
      <c r="H9">
        <f t="shared" si="2"/>
        <v>2.9330959960550342</v>
      </c>
      <c r="I9">
        <f t="shared" si="3"/>
        <v>4.3133764647868158e-004</v>
      </c>
      <c r="J9">
        <f t="shared" si="4"/>
        <v>1.2651547238344228e-003</v>
      </c>
      <c r="L9">
        <f t="shared" si="5"/>
        <v>15.154329312951011</v>
      </c>
      <c r="N9">
        <f t="shared" si="6"/>
        <v>1.8956706870489883</v>
      </c>
    </row>
    <row r="10">
      <c r="A10">
        <v>-37</v>
      </c>
      <c r="C10" s="3">
        <f t="shared" si="0"/>
        <v>0.85457327473463707</v>
      </c>
      <c r="G10">
        <f t="shared" ref="G10:G73" si="7">$H$4*C10/(C10+$H$3)</f>
        <v>0.36841920580113163</v>
      </c>
      <c r="H10">
        <f t="shared" ref="H10:H73" si="8">$H$4*$H$3/($H$3+C10)</f>
        <v>2.9315807941988683</v>
      </c>
      <c r="I10">
        <f t="shared" ref="I10:I73" si="9">$H$4/(($H$3+C10)*1000)</f>
        <v>4.3111482267630416e-004</v>
      </c>
      <c r="J10">
        <f t="shared" si="4"/>
        <v>1.263847934252304e-003</v>
      </c>
      <c r="L10">
        <f t="shared" si="5"/>
        <v>15.146500770027487</v>
      </c>
      <c r="N10">
        <f t="shared" si="6"/>
        <v>1.9034992299725135</v>
      </c>
    </row>
    <row r="11">
      <c r="A11">
        <v>-36</v>
      </c>
      <c r="C11" s="3">
        <f t="shared" si="0"/>
        <v>0.85852621796147199</v>
      </c>
      <c r="G11">
        <f t="shared" si="7"/>
        <v>0.36993233928328506</v>
      </c>
      <c r="H11">
        <f t="shared" si="8"/>
        <v>2.9300676607167144</v>
      </c>
      <c r="I11">
        <f t="shared" si="9"/>
        <v>4.3089230304657567e-004</v>
      </c>
      <c r="J11">
        <f t="shared" si="4"/>
        <v>1.2625436024085177e-003</v>
      </c>
      <c r="L11">
        <f t="shared" si="5"/>
        <v>15.138682913703025</v>
      </c>
      <c r="N11">
        <f t="shared" si="6"/>
        <v>1.9113170862969728</v>
      </c>
    </row>
    <row r="12">
      <c r="A12">
        <v>-35</v>
      </c>
      <c r="C12" s="3">
        <f t="shared" si="0"/>
        <v>0.86247785077312511</v>
      </c>
      <c r="G12">
        <f t="shared" si="7"/>
        <v>0.37144341073222686</v>
      </c>
      <c r="H12">
        <f t="shared" si="8"/>
        <v>2.9285565892677727</v>
      </c>
      <c r="I12">
        <f t="shared" si="9"/>
        <v>4.3067008665702549e-004</v>
      </c>
      <c r="J12">
        <f t="shared" si="4"/>
        <v>1.2612417200799546e-003</v>
      </c>
      <c r="L12">
        <f t="shared" si="5"/>
        <v>15.130875711216827</v>
      </c>
      <c r="N12">
        <f t="shared" si="6"/>
        <v>1.9191242887831723</v>
      </c>
    </row>
    <row r="13">
      <c r="A13">
        <v>-34</v>
      </c>
      <c r="C13" s="3">
        <f t="shared" si="0"/>
        <v>0.86642817924331184</v>
      </c>
      <c r="G13">
        <f t="shared" si="7"/>
        <v>0.37295242643036641</v>
      </c>
      <c r="H13">
        <f t="shared" si="8"/>
        <v>2.9270475735696335</v>
      </c>
      <c r="I13">
        <f t="shared" si="9"/>
        <v>4.3044817258376965e-004</v>
      </c>
      <c r="J13">
        <f t="shared" si="4"/>
        <v>1.2599422791088057e-003</v>
      </c>
      <c r="L13">
        <f t="shared" si="5"/>
        <v>15.123079130109774</v>
      </c>
      <c r="N13">
        <f t="shared" si="6"/>
        <v>1.9269208698902265</v>
      </c>
    </row>
    <row r="14">
      <c r="A14">
        <v>-33</v>
      </c>
      <c r="C14" s="3">
        <f t="shared" si="0"/>
        <v>0.87037720934535712</v>
      </c>
      <c r="G14">
        <f t="shared" si="7"/>
        <v>0.37445939260199895</v>
      </c>
      <c r="H14">
        <f t="shared" si="8"/>
        <v>2.9255406073980006</v>
      </c>
      <c r="I14">
        <f t="shared" si="9"/>
        <v>4.3022655991147073e-004</v>
      </c>
      <c r="J14">
        <f t="shared" si="4"/>
        <v>1.2586452714021565e-003</v>
      </c>
      <c r="L14">
        <f t="shared" si="5"/>
        <v>15.115293138223004</v>
      </c>
      <c r="N14">
        <f t="shared" si="6"/>
        <v>1.9347068617769947</v>
      </c>
    </row>
    <row r="15">
      <c r="A15">
        <v>-32</v>
      </c>
      <c r="C15" s="3">
        <f t="shared" si="0"/>
        <v>0.87432494695219198</v>
      </c>
      <c r="G15">
        <f t="shared" si="7"/>
        <v>0.37596431541357916</v>
      </c>
      <c r="H15">
        <f t="shared" si="8"/>
        <v>2.9240356845864204</v>
      </c>
      <c r="I15">
        <f t="shared" si="9"/>
        <v>4.3000524773329716e-004</v>
      </c>
      <c r="J15">
        <f t="shared" si="4"/>
        <v>1.2573506889315849e-003</v>
      </c>
      <c r="L15">
        <f t="shared" si="5"/>
        <v>15.107517703696507</v>
      </c>
      <c r="N15">
        <f t="shared" si="6"/>
        <v>1.9424822963034925</v>
      </c>
    </row>
    <row r="16">
      <c r="A16">
        <v>-31</v>
      </c>
      <c r="C16" s="3">
        <f t="shared" si="0"/>
        <v>0.87827139783635699</v>
      </c>
      <c r="G16">
        <f t="shared" si="7"/>
        <v>0.37746720097399561</v>
      </c>
      <c r="H16">
        <f t="shared" si="8"/>
        <v>2.9225327990260044</v>
      </c>
      <c r="I16">
        <f t="shared" si="9"/>
        <v>4.2978423515088304e-004</v>
      </c>
      <c r="J16">
        <f t="shared" si="4"/>
        <v>1.2560585237327607e-003</v>
      </c>
      <c r="L16">
        <f t="shared" si="5"/>
        <v>15.09975279496769</v>
      </c>
      <c r="N16">
        <f t="shared" si="6"/>
        <v>1.9502472050323107</v>
      </c>
    </row>
    <row r="17">
      <c r="A17">
        <v>-30</v>
      </c>
      <c r="C17" s="3">
        <f t="shared" si="0"/>
        <v>0.88221656767000001</v>
      </c>
      <c r="G17">
        <f t="shared" si="7"/>
        <v>0.37896805533484135</v>
      </c>
      <c r="H17">
        <f t="shared" si="8"/>
        <v>2.9210319446651583</v>
      </c>
      <c r="I17">
        <f t="shared" si="9"/>
        <v>4.29563521274288e-004</v>
      </c>
      <c r="J17">
        <f t="shared" si="4"/>
        <v>1.2547687679050465e-003</v>
      </c>
      <c r="L17">
        <f t="shared" si="5"/>
        <v>15.091998380769985</v>
      </c>
      <c r="N17">
        <f t="shared" si="6"/>
        <v>1.9580016192300138</v>
      </c>
    </row>
    <row r="18">
      <c r="A18">
        <v>-29</v>
      </c>
      <c r="C18" s="3">
        <f t="shared" si="0"/>
        <v>0.88616046202487708</v>
      </c>
      <c r="G18">
        <f t="shared" si="7"/>
        <v>0.38046688449068572</v>
      </c>
      <c r="H18">
        <f t="shared" si="8"/>
        <v>2.919533115509314</v>
      </c>
      <c r="I18">
        <f t="shared" si="9"/>
        <v>4.2934310522195794e-004</v>
      </c>
      <c r="J18">
        <f t="shared" si="4"/>
        <v>1.2534814136111062e-003</v>
      </c>
      <c r="L18">
        <f t="shared" si="5"/>
        <v>15.084254430131457</v>
      </c>
      <c r="N18">
        <f t="shared" si="6"/>
        <v>1.9657455698685431</v>
      </c>
    </row>
    <row r="19">
      <c r="A19">
        <v>-28</v>
      </c>
      <c r="C19" s="3">
        <f t="shared" si="0"/>
        <v>0.89010308637235191</v>
      </c>
      <c r="G19">
        <f t="shared" si="7"/>
        <v>0.38196369437934169</v>
      </c>
      <c r="H19">
        <f t="shared" si="8"/>
        <v>2.918036305620658</v>
      </c>
      <c r="I19">
        <f t="shared" si="9"/>
        <v>4.2912298612068504e-004</v>
      </c>
      <c r="J19">
        <f t="shared" si="4"/>
        <v>1.2521964530765087e-003</v>
      </c>
      <c r="L19">
        <f t="shared" si="5"/>
        <v>15.0765209123734</v>
      </c>
      <c r="N19">
        <f t="shared" si="6"/>
        <v>1.9734790876265988</v>
      </c>
    </row>
    <row r="20">
      <c r="A20">
        <v>-27</v>
      </c>
      <c r="C20" s="3">
        <f t="shared" si="0"/>
        <v>0.89404444608339695</v>
      </c>
      <c r="G20">
        <f t="shared" si="7"/>
        <v>0.38345849088213474</v>
      </c>
      <c r="H20">
        <f t="shared" si="8"/>
        <v>2.9165415091178648</v>
      </c>
      <c r="I20">
        <f t="shared" si="9"/>
        <v>4.289031631055684e-004</v>
      </c>
      <c r="J20">
        <f t="shared" si="4"/>
        <v>1.2509138785893402e-003</v>
      </c>
      <c r="L20">
        <f t="shared" si="5"/>
        <v>15.068797797108969</v>
      </c>
      <c r="N20">
        <f t="shared" si="6"/>
        <v>1.9812022028910297</v>
      </c>
    </row>
    <row r="21">
      <c r="A21">
        <v>-26</v>
      </c>
      <c r="C21" s="3">
        <f t="shared" si="0"/>
        <v>0.89798454642859205</v>
      </c>
      <c r="G21">
        <f t="shared" si="7"/>
        <v>0.38495127982416799</v>
      </c>
      <c r="H21">
        <f t="shared" si="8"/>
        <v>2.9150487201758315</v>
      </c>
      <c r="I21">
        <f t="shared" si="9"/>
        <v>4.286836353199753e-004</v>
      </c>
      <c r="J21">
        <f t="shared" si="4"/>
        <v>1.2496336824998169e-003</v>
      </c>
      <c r="L21">
        <f t="shared" si="5"/>
        <v>15.061085054241797</v>
      </c>
      <c r="N21">
        <f t="shared" si="6"/>
        <v>1.9889149457582014</v>
      </c>
    </row>
    <row r="22">
      <c r="A22">
        <v>-25</v>
      </c>
      <c r="C22" s="3">
        <f t="shared" si="0"/>
        <v>0.90192339257812493</v>
      </c>
      <c r="G22">
        <f t="shared" si="7"/>
        <v>0.38644206697458677</v>
      </c>
      <c r="H22">
        <f t="shared" si="8"/>
        <v>2.9135579330254129</v>
      </c>
      <c r="I22">
        <f t="shared" si="9"/>
        <v>4.2846440191550195e-004</v>
      </c>
      <c r="J22">
        <f t="shared" si="4"/>
        <v>1.2483558572198997e-003</v>
      </c>
      <c r="L22">
        <f t="shared" si="5"/>
        <v>15.053382653964634</v>
      </c>
      <c r="N22">
        <f t="shared" si="6"/>
        <v>1.9966173460353651</v>
      </c>
    </row>
    <row r="23">
      <c r="A23">
        <v>-24</v>
      </c>
      <c r="C23" s="3">
        <f t="shared" si="0"/>
        <v>0.90586098960179207</v>
      </c>
      <c r="G23">
        <f t="shared" si="7"/>
        <v>0.38793085804684246</v>
      </c>
      <c r="H23">
        <f t="shared" si="8"/>
        <v>2.9120691419531575</v>
      </c>
      <c r="I23">
        <f t="shared" si="9"/>
        <v>4.2824546205193491e-004</v>
      </c>
      <c r="J23">
        <f t="shared" si="4"/>
        <v>1.2470803952229115e-003</v>
      </c>
      <c r="L23">
        <f t="shared" si="5"/>
        <v>15.045690566757981</v>
      </c>
      <c r="N23">
        <f t="shared" si="6"/>
        <v>2.0043094332420197</v>
      </c>
    </row>
    <row r="24">
      <c r="A24">
        <v>-23</v>
      </c>
      <c r="C24" s="3">
        <f t="shared" si="0"/>
        <v>0.90979734246899702</v>
      </c>
      <c r="G24">
        <f t="shared" si="7"/>
        <v>0.38941765869895345</v>
      </c>
      <c r="H24">
        <f t="shared" si="8"/>
        <v>2.9105823413010463</v>
      </c>
      <c r="I24">
        <f t="shared" si="9"/>
        <v>4.2802681489721272e-004</v>
      </c>
      <c r="J24">
        <f t="shared" si="4"/>
        <v>1.245807289043159e-003</v>
      </c>
      <c r="L24">
        <f t="shared" si="5"/>
        <v>15.03800876338874</v>
      </c>
      <c r="N24">
        <f t="shared" si="6"/>
        <v>2.0119912366112596</v>
      </c>
    </row>
    <row r="25">
      <c r="A25">
        <v>-22</v>
      </c>
      <c r="C25" s="3">
        <f t="shared" si="0"/>
        <v>0.91373245604875197</v>
      </c>
      <c r="G25">
        <f t="shared" si="7"/>
        <v>0.39090247453376598</v>
      </c>
      <c r="H25">
        <f t="shared" si="8"/>
        <v>2.9090975254662337</v>
      </c>
      <c r="I25">
        <f t="shared" si="9"/>
        <v>4.2780845962738732e-004</v>
      </c>
      <c r="J25">
        <f t="shared" si="4"/>
        <v>1.2445365312755536e-003</v>
      </c>
      <c r="L25">
        <f t="shared" si="5"/>
        <v>15.030337214908874</v>
      </c>
      <c r="N25">
        <f t="shared" si="6"/>
        <v>2.0196627850911244</v>
      </c>
    </row>
    <row r="26">
      <c r="A26">
        <v>-21</v>
      </c>
      <c r="C26" s="3">
        <f t="shared" si="0"/>
        <v>0.91766633510967699</v>
      </c>
      <c r="G26">
        <f t="shared" si="7"/>
        <v>0.39238531109921304</v>
      </c>
      <c r="H26">
        <f t="shared" si="8"/>
        <v>2.9076146889007868</v>
      </c>
      <c r="I26">
        <f t="shared" si="9"/>
        <v>4.2759039542658632e-004</v>
      </c>
      <c r="J26">
        <f t="shared" si="4"/>
        <v>1.2432681145752382e-003</v>
      </c>
      <c r="L26">
        <f t="shared" si="5"/>
        <v>15.022675892654066</v>
      </c>
      <c r="N26">
        <f t="shared" si="6"/>
        <v>2.027324107345934</v>
      </c>
    </row>
    <row r="27">
      <c r="A27">
        <v>-20</v>
      </c>
      <c r="C27" s="3">
        <f t="shared" si="0"/>
        <v>0.92159898432000009</v>
      </c>
      <c r="G27">
        <f t="shared" si="7"/>
        <v>0.39386617388857176</v>
      </c>
      <c r="H27">
        <f t="shared" si="8"/>
        <v>2.9061338261114278</v>
      </c>
      <c r="I27">
        <f t="shared" si="9"/>
        <v>4.2737262148697476e-004</v>
      </c>
      <c r="J27">
        <f t="shared" si="4"/>
        <v>1.242002031657213e-003</v>
      </c>
      <c r="L27">
        <f t="shared" si="5"/>
        <v>15.015024768242379</v>
      </c>
      <c r="N27">
        <f t="shared" si="6"/>
        <v>2.0349752317576209</v>
      </c>
    </row>
    <row r="28">
      <c r="A28">
        <v>-19</v>
      </c>
      <c r="C28" s="3">
        <f t="shared" si="0"/>
        <v>0.92553040824755706</v>
      </c>
      <c r="G28">
        <f t="shared" si="7"/>
        <v>0.39534506834071964</v>
      </c>
      <c r="H28">
        <f t="shared" si="8"/>
        <v>2.9046549316592802</v>
      </c>
      <c r="I28">
        <f t="shared" si="9"/>
        <v>4.2715513700871771e-004</v>
      </c>
      <c r="J28">
        <f t="shared" si="4"/>
        <v>1.2407382752959674e-003</v>
      </c>
      <c r="L28">
        <f t="shared" si="5"/>
        <v>15.007383813572948</v>
      </c>
      <c r="N28">
        <f t="shared" si="6"/>
        <v>2.0426161864270518</v>
      </c>
    </row>
    <row r="29">
      <c r="A29">
        <v>-18</v>
      </c>
      <c r="C29" s="3">
        <f t="shared" si="0"/>
        <v>0.92946061135979197</v>
      </c>
      <c r="G29">
        <f t="shared" si="7"/>
        <v>0.39682199984038963</v>
      </c>
      <c r="H29">
        <f t="shared" si="8"/>
        <v>2.9031780001596101</v>
      </c>
      <c r="I29">
        <f t="shared" si="9"/>
        <v>4.269379411999427e-004</v>
      </c>
      <c r="J29">
        <f t="shared" si="4"/>
        <v>1.2394768383251109e-003</v>
      </c>
      <c r="L29">
        <f t="shared" si="5"/>
        <v>14.999753000824652</v>
      </c>
      <c r="N29">
        <f t="shared" si="6"/>
        <v>2.0502469991753465</v>
      </c>
    </row>
    <row r="30">
      <c r="A30">
        <v>-17</v>
      </c>
      <c r="C30" s="3">
        <f t="shared" si="0"/>
        <v>0.93338959802375698</v>
      </c>
      <c r="G30">
        <f t="shared" si="7"/>
        <v>0.39829697371842349</v>
      </c>
      <c r="H30">
        <f t="shared" si="8"/>
        <v>2.9017030262815764</v>
      </c>
      <c r="I30">
        <f t="shared" si="9"/>
        <v>4.2672103327670243e-004</v>
      </c>
      <c r="J30">
        <f t="shared" si="4"/>
        <v>1.2382177136370087e-003</v>
      </c>
      <c r="L30">
        <f t="shared" si="5"/>
        <v>14.992132302454813</v>
      </c>
      <c r="N30">
        <f t="shared" si="6"/>
        <v>2.0578676975451882</v>
      </c>
    </row>
    <row r="31">
      <c r="A31">
        <v>-16</v>
      </c>
      <c r="C31" s="3">
        <f t="shared" si="0"/>
        <v>0.93731737250611191</v>
      </c>
      <c r="G31">
        <f t="shared" si="7"/>
        <v>0.39976999525202372</v>
      </c>
      <c r="H31">
        <f t="shared" si="8"/>
        <v>2.9002300047479759</v>
      </c>
      <c r="I31">
        <f t="shared" si="9"/>
        <v>4.2650441246293763e-004</v>
      </c>
      <c r="J31">
        <f t="shared" si="4"/>
        <v>1.2369608941824183e-003</v>
      </c>
      <c r="L31">
        <f t="shared" si="5"/>
        <v>14.984521691197877</v>
      </c>
      <c r="N31">
        <f t="shared" si="6"/>
        <v>2.0654783088021227</v>
      </c>
    </row>
    <row r="32">
      <c r="A32">
        <v>-15</v>
      </c>
      <c r="C32" s="3">
        <f t="shared" si="0"/>
        <v>0.94124393897312497</v>
      </c>
      <c r="G32">
        <f t="shared" si="7"/>
        <v>0.40124106966500483</v>
      </c>
      <c r="H32">
        <f t="shared" si="8"/>
        <v>2.8987589303349948</v>
      </c>
      <c r="I32">
        <f t="shared" si="9"/>
        <v>4.2628807799044042e-004</v>
      </c>
      <c r="J32">
        <f t="shared" si="4"/>
        <v>1.2357063729701299e-003</v>
      </c>
      <c r="L32">
        <f t="shared" si="5"/>
        <v>14.976921140064141</v>
      </c>
      <c r="N32">
        <f t="shared" si="6"/>
        <v>2.0730788599358583</v>
      </c>
    </row>
    <row r="33">
      <c r="A33">
        <v>-14</v>
      </c>
      <c r="C33" s="3">
        <f t="shared" si="0"/>
        <v>0.94516930149067202</v>
      </c>
      <c r="G33">
        <f t="shared" si="7"/>
        <v>0.40271020212804243</v>
      </c>
      <c r="H33">
        <f t="shared" si="8"/>
        <v>2.8972897978719572</v>
      </c>
      <c r="I33">
        <f t="shared" si="9"/>
        <v>4.2607202909881726e-004</v>
      </c>
      <c r="J33">
        <f t="shared" si="4"/>
        <v>1.234454143066607e-003</v>
      </c>
      <c r="L33">
        <f t="shared" si="5"/>
        <v>14.969330622338447</v>
      </c>
      <c r="N33">
        <f t="shared" si="6"/>
        <v>2.0806693776615526</v>
      </c>
    </row>
    <row r="34">
      <c r="A34">
        <v>-13</v>
      </c>
      <c r="C34" s="3">
        <f t="shared" si="0"/>
        <v>0.94909346402423689</v>
      </c>
      <c r="G34">
        <f t="shared" si="7"/>
        <v>0.40417739775892131</v>
      </c>
      <c r="H34">
        <f t="shared" si="8"/>
        <v>2.8958226022410782</v>
      </c>
      <c r="I34">
        <f t="shared" si="9"/>
        <v>4.2585626503545274e-004</v>
      </c>
      <c r="J34">
        <f t="shared" si="4"/>
        <v>1.2332041975956312e-003</v>
      </c>
      <c r="L34">
        <f t="shared" si="5"/>
        <v>14.961750111578905</v>
      </c>
      <c r="N34">
        <f t="shared" si="6"/>
        <v>2.0882498884210934</v>
      </c>
    </row>
    <row r="35">
      <c r="A35">
        <v>-12</v>
      </c>
      <c r="C35" s="3">
        <f t="shared" si="0"/>
        <v>0.95301643043891193</v>
      </c>
      <c r="G35">
        <f t="shared" si="7"/>
        <v>0.40564266162278312</v>
      </c>
      <c r="H35">
        <f t="shared" si="8"/>
        <v>2.8943573383772168</v>
      </c>
      <c r="I35">
        <f t="shared" si="9"/>
        <v>4.2564078505547307e-004</v>
      </c>
      <c r="J35">
        <f t="shared" si="4"/>
        <v>1.2319565297379481e-003</v>
      </c>
      <c r="L35">
        <f t="shared" si="5"/>
        <v>14.954179581615621</v>
      </c>
      <c r="N35">
        <f t="shared" si="6"/>
        <v>2.0958204183843794</v>
      </c>
    </row>
    <row r="36">
      <c r="A36">
        <v>-11</v>
      </c>
      <c r="C36" s="3">
        <f t="shared" si="0"/>
        <v>0.95693820449939704</v>
      </c>
      <c r="G36">
        <f t="shared" si="7"/>
        <v>0.4071059987323708</v>
      </c>
      <c r="H36">
        <f t="shared" si="8"/>
        <v>2.8928940012676287</v>
      </c>
      <c r="I36">
        <f t="shared" si="9"/>
        <v>4.2542558842171012e-004</v>
      </c>
      <c r="J36">
        <f t="shared" si="4"/>
        <v>1.2307111327309163e-003</v>
      </c>
      <c r="L36">
        <f t="shared" si="5"/>
        <v>14.946619006549415</v>
      </c>
      <c r="N36">
        <f t="shared" si="6"/>
        <v>2.1033809934505827</v>
      </c>
    </row>
    <row r="37">
      <c r="A37">
        <v>-10</v>
      </c>
      <c r="C37" s="3">
        <f t="shared" si="0"/>
        <v>0.96085878987000006</v>
      </c>
      <c r="G37">
        <f t="shared" si="7"/>
        <v>0.40856741404827362</v>
      </c>
      <c r="H37">
        <f t="shared" si="8"/>
        <v>2.8914325859517263</v>
      </c>
      <c r="I37">
        <f t="shared" si="9"/>
        <v>4.2521067440466566e-004</v>
      </c>
      <c r="J37">
        <f t="shared" si="4"/>
        <v>1.22946799986816e-003</v>
      </c>
      <c r="L37">
        <f t="shared" si="5"/>
        <v>14.939068360750586</v>
      </c>
      <c r="N37">
        <f t="shared" si="6"/>
        <v>2.1109316392494137</v>
      </c>
    </row>
    <row r="38">
      <c r="A38">
        <v>-9</v>
      </c>
      <c r="C38" s="3">
        <f t="shared" si="0"/>
        <v>0.96477819011463695</v>
      </c>
      <c r="G38">
        <f t="shared" si="7"/>
        <v>0.41002691247916995</v>
      </c>
      <c r="H38">
        <f t="shared" si="8"/>
        <v>2.88997308752083</v>
      </c>
      <c r="I38">
        <f t="shared" si="9"/>
        <v>4.2499604228247501e-004</v>
      </c>
      <c r="J38">
        <f t="shared" si="4"/>
        <v>1.2282271244992175e-003</v>
      </c>
      <c r="L38">
        <f t="shared" si="5"/>
        <v>14.931527618857622</v>
      </c>
      <c r="N38">
        <f t="shared" si="6"/>
        <v>2.1184723811423782</v>
      </c>
    </row>
    <row r="39">
      <c r="A39">
        <v>-8</v>
      </c>
      <c r="C39" s="3">
        <f t="shared" si="0"/>
        <v>0.96869640869683205</v>
      </c>
      <c r="G39">
        <f t="shared" si="7"/>
        <v>0.41148449888206906</v>
      </c>
      <c r="H39">
        <f t="shared" si="8"/>
        <v>2.8885155011179307</v>
      </c>
      <c r="I39">
        <f t="shared" si="9"/>
        <v>4.2478169134087219e-004</v>
      </c>
      <c r="J39">
        <f t="shared" si="4"/>
        <v>1.2269885000292017e-003</v>
      </c>
      <c r="L39">
        <f t="shared" si="5"/>
        <v>14.923996755775976</v>
      </c>
      <c r="N39">
        <f t="shared" si="6"/>
        <v>2.1260032442240235</v>
      </c>
    </row>
    <row r="40">
      <c r="A40">
        <v>-7</v>
      </c>
      <c r="C40" s="3">
        <f t="shared" si="0"/>
        <v>0.97261344897971691</v>
      </c>
      <c r="G40">
        <f t="shared" si="7"/>
        <v>0.41294017806255134</v>
      </c>
      <c r="H40">
        <f t="shared" si="8"/>
        <v>2.8870598219374481</v>
      </c>
      <c r="I40">
        <f t="shared" si="9"/>
        <v>4.245676208731542e-004</v>
      </c>
      <c r="J40">
        <f t="shared" si="4"/>
        <v>1.2257521199184546e-003</v>
      </c>
      <c r="L40">
        <f t="shared" si="5"/>
        <v>14.916475746676817</v>
      </c>
      <c r="N40">
        <f t="shared" si="6"/>
        <v>2.133524253323182</v>
      </c>
    </row>
    <row r="41">
      <c r="A41">
        <v>-6</v>
      </c>
      <c r="C41" s="3">
        <f t="shared" si="0"/>
        <v>0.97652931422603206</v>
      </c>
      <c r="G41">
        <f t="shared" si="7"/>
        <v>0.4143939547750079</v>
      </c>
      <c r="H41">
        <f t="shared" si="8"/>
        <v>2.8856060452249919</v>
      </c>
      <c r="I41">
        <f t="shared" si="9"/>
        <v>4.2435383018014591e-004</v>
      </c>
      <c r="J41">
        <f t="shared" si="4"/>
        <v>1.2245179776822087e-003</v>
      </c>
      <c r="L41">
        <f t="shared" si="5"/>
        <v>14.908964566995792</v>
      </c>
      <c r="N41">
        <f t="shared" si="6"/>
        <v>2.1410354330042076</v>
      </c>
    </row>
    <row r="42">
      <c r="A42">
        <v>-5</v>
      </c>
      <c r="C42" s="3">
        <f t="shared" si="0"/>
        <v>0.980444007598125</v>
      </c>
      <c r="G42">
        <f t="shared" si="7"/>
        <v>0.41584583372287803</v>
      </c>
      <c r="H42">
        <f t="shared" si="8"/>
        <v>2.8841541662771215</v>
      </c>
      <c r="I42">
        <f t="shared" si="9"/>
        <v>4.2414031857016497e-004</v>
      </c>
      <c r="J42">
        <f t="shared" si="4"/>
        <v>1.2232860668902469e-003</v>
      </c>
      <c r="L42">
        <f t="shared" si="5"/>
        <v>14.901463192431795</v>
      </c>
      <c r="N42">
        <f t="shared" si="6"/>
        <v>2.1485368075682034</v>
      </c>
    </row>
    <row r="43">
      <c r="A43">
        <v>-4</v>
      </c>
      <c r="C43" s="3">
        <f t="shared" si="0"/>
        <v>0.98435753215795196</v>
      </c>
      <c r="G43">
        <f t="shared" si="7"/>
        <v>0.41729581955888623</v>
      </c>
      <c r="H43">
        <f t="shared" si="8"/>
        <v>2.8827041804411135</v>
      </c>
      <c r="I43">
        <f t="shared" si="9"/>
        <v>4.2392708535898734e-004</v>
      </c>
      <c r="J43">
        <f t="shared" si="4"/>
        <v>1.2220563811665697e-003</v>
      </c>
      <c r="L43">
        <f t="shared" si="5"/>
        <v>14.893971598945754</v>
      </c>
      <c r="N43">
        <f t="shared" si="6"/>
        <v>2.1560284010542454</v>
      </c>
    </row>
    <row r="44">
      <c r="A44">
        <v>-3</v>
      </c>
      <c r="C44" s="3">
        <f t="shared" si="0"/>
        <v>0.98826989086707695</v>
      </c>
      <c r="G44">
        <f t="shared" si="7"/>
        <v>0.41874391688527768</v>
      </c>
      <c r="H44">
        <f t="shared" si="8"/>
        <v>2.8812560831147223</v>
      </c>
      <c r="I44">
        <f t="shared" si="9"/>
        <v>4.2371412986981212e-004</v>
      </c>
      <c r="J44">
        <f t="shared" si="4"/>
        <v>1.2208289141890575e-003</v>
      </c>
      <c r="L44">
        <f t="shared" si="5"/>
        <v>14.8864897627594</v>
      </c>
      <c r="N44">
        <f t="shared" si="6"/>
        <v>2.1635102372406014</v>
      </c>
    </row>
    <row r="45">
      <c r="A45">
        <v>-2</v>
      </c>
      <c r="C45" s="3">
        <f t="shared" si="0"/>
        <v>0.99218108658667215</v>
      </c>
      <c r="G45">
        <f t="shared" si="7"/>
        <v>0.4201901302540525</v>
      </c>
      <c r="H45">
        <f t="shared" si="8"/>
        <v>2.8798098697459471</v>
      </c>
      <c r="I45">
        <f t="shared" si="9"/>
        <v>4.2350145143322756e-004</v>
      </c>
      <c r="J45">
        <f t="shared" si="4"/>
        <v>1.2196036596891426e-003</v>
      </c>
      <c r="L45">
        <f t="shared" si="5"/>
        <v>14.87901766035406</v>
      </c>
      <c r="N45">
        <f t="shared" si="6"/>
        <v>2.170982339645938</v>
      </c>
    </row>
    <row r="46">
      <c r="A46">
        <v>-1</v>
      </c>
      <c r="C46" s="3">
        <f t="shared" si="0"/>
        <v>0.99609112207751693</v>
      </c>
      <c r="G46">
        <f t="shared" si="7"/>
        <v>0.42163446416719835</v>
      </c>
      <c r="H46">
        <f t="shared" si="8"/>
        <v>2.8783655358328013</v>
      </c>
      <c r="I46">
        <f t="shared" si="9"/>
        <v>4.2328904938717667e-004</v>
      </c>
      <c r="J46">
        <f t="shared" si="4"/>
        <v>1.2183806114514778e-003</v>
      </c>
      <c r="L46">
        <f t="shared" si="5"/>
        <v>14.871555268469475</v>
      </c>
      <c r="N46">
        <f t="shared" si="6"/>
        <v>2.1784447315305249</v>
      </c>
    </row>
    <row r="47">
      <c r="A47">
        <v>0</v>
      </c>
      <c r="C47" s="3">
        <f t="shared" ref="C47:C110" si="10">$B$3*(1+$E$1*A47+$E$2*A47*A47)/1000</f>
        <v>1</v>
      </c>
      <c r="G47">
        <f t="shared" si="7"/>
        <v>0.42307692307692307</v>
      </c>
      <c r="H47">
        <f t="shared" si="8"/>
        <v>2.8769230769230769</v>
      </c>
      <c r="I47">
        <f t="shared" si="9"/>
        <v>4.2307692307692304e-004</v>
      </c>
      <c r="J47">
        <f t="shared" si="4"/>
        <v>1.2171597633136094e-003</v>
      </c>
      <c r="L47">
        <f t="shared" si="5"/>
        <v>14.864102564102565</v>
      </c>
      <c r="N47">
        <f t="shared" si="6"/>
        <v>2.1858974358974361</v>
      </c>
    </row>
    <row r="48">
      <c r="A48">
        <v>1</v>
      </c>
      <c r="C48" s="3">
        <f t="shared" si="10"/>
        <v>1.0039077224999999</v>
      </c>
      <c r="G48">
        <f t="shared" si="7"/>
        <v>0.42451751123329606</v>
      </c>
      <c r="H48">
        <f t="shared" si="8"/>
        <v>2.8754824887667034</v>
      </c>
      <c r="I48">
        <f t="shared" si="9"/>
        <v>4.2286507187745643e-004</v>
      </c>
      <c r="J48">
        <f t="shared" si="4"/>
        <v>1.2159411092946993e-003</v>
      </c>
      <c r="L48">
        <f t="shared" si="5"/>
        <v>14.856659525294635</v>
      </c>
      <c r="N48">
        <f t="shared" si="6"/>
        <v>2.1933404747053631</v>
      </c>
    </row>
    <row r="49">
      <c r="A49">
        <v>2</v>
      </c>
      <c r="C49" s="3">
        <f t="shared" si="10"/>
        <v>1.00781429</v>
      </c>
      <c r="G49">
        <f t="shared" si="7"/>
        <v>0.4259562322402522</v>
      </c>
      <c r="H49">
        <f t="shared" si="8"/>
        <v>2.8740437677597477</v>
      </c>
      <c r="I49">
        <f t="shared" si="9"/>
        <v>4.2265349525878645e-004</v>
      </c>
      <c r="J49">
        <f t="shared" si="4"/>
        <v>1.2147246439703893e-003</v>
      </c>
      <c r="L49">
        <f t="shared" si="5"/>
        <v>14.849226133425363</v>
      </c>
      <c r="N49">
        <f t="shared" si="6"/>
        <v>2.2007738665746364</v>
      </c>
    </row>
    <row r="50">
      <c r="A50">
        <v>3</v>
      </c>
      <c r="C50" s="3">
        <f t="shared" si="10"/>
        <v>1.0117197025</v>
      </c>
      <c r="G50">
        <f t="shared" si="7"/>
        <v>0.42739308953718819</v>
      </c>
      <c r="H50">
        <f t="shared" si="8"/>
        <v>2.8726069104628116</v>
      </c>
      <c r="I50">
        <f t="shared" si="9"/>
        <v>4.2244219271511939e-004</v>
      </c>
      <c r="J50">
        <f t="shared" si="4"/>
        <v>1.2135103620645148e-003</v>
      </c>
      <c r="L50">
        <f t="shared" si="5"/>
        <v>14.841802370724528</v>
      </c>
      <c r="N50">
        <f t="shared" si="6"/>
        <v>2.2081976292754724</v>
      </c>
    </row>
    <row r="51">
      <c r="A51">
        <v>4</v>
      </c>
      <c r="C51" s="3">
        <f t="shared" si="10"/>
        <v>1.0156239599999999</v>
      </c>
      <c r="G51">
        <f t="shared" si="7"/>
        <v>0.42882808655497284</v>
      </c>
      <c r="H51">
        <f t="shared" si="8"/>
        <v>2.8711719134450266</v>
      </c>
      <c r="I51">
        <f t="shared" si="9"/>
        <v>4.2223116374191571e-004</v>
      </c>
      <c r="J51">
        <f t="shared" si="4"/>
        <v>1.2122982583169966e-003</v>
      </c>
      <c r="L51">
        <f t="shared" si="5"/>
        <v>14.834388219465971</v>
      </c>
      <c r="N51">
        <f t="shared" si="6"/>
        <v>2.2156117805340263</v>
      </c>
    </row>
    <row r="52">
      <c r="A52">
        <v>5</v>
      </c>
      <c r="C52" s="3">
        <f t="shared" si="10"/>
        <v>1.0195270625000001</v>
      </c>
      <c r="G52">
        <f t="shared" si="7"/>
        <v>0.43026122671597322</v>
      </c>
      <c r="H52">
        <f t="shared" si="8"/>
        <v>2.8697387732840265</v>
      </c>
      <c r="I52">
        <f t="shared" si="9"/>
        <v>4.2202040783588632e-004</v>
      </c>
      <c r="J52">
        <f t="shared" si="4"/>
        <v>1.2110883274837809e-003</v>
      </c>
      <c r="L52">
        <f t="shared" si="5"/>
        <v>14.826983661967471</v>
      </c>
      <c r="N52">
        <f t="shared" si="6"/>
        <v>2.2230163380325285</v>
      </c>
    </row>
    <row r="53">
      <c r="A53">
        <v>6</v>
      </c>
      <c r="C53" s="3">
        <f t="shared" si="10"/>
        <v>1.0234290100000001</v>
      </c>
      <c r="G53">
        <f t="shared" si="7"/>
        <v>0.43169251343408049</v>
      </c>
      <c r="H53">
        <f t="shared" si="8"/>
        <v>2.8683074865659193</v>
      </c>
      <c r="I53">
        <f t="shared" si="9"/>
        <v>4.2180992449498815e-004</v>
      </c>
      <c r="J53">
        <f t="shared" si="4"/>
        <v>1.2098805643367795e-003</v>
      </c>
      <c r="L53">
        <f t="shared" si="5"/>
        <v>14.819588680590584</v>
      </c>
      <c r="N53">
        <f t="shared" si="6"/>
        <v>2.2304113194094159</v>
      </c>
    </row>
    <row r="54">
      <c r="A54">
        <v>7</v>
      </c>
      <c r="C54" s="3">
        <f t="shared" si="10"/>
        <v>1.0273298024999999</v>
      </c>
      <c r="G54">
        <f t="shared" si="7"/>
        <v>0.43312195011473709</v>
      </c>
      <c r="H54">
        <f t="shared" si="8"/>
        <v>2.8668780498852628</v>
      </c>
      <c r="I54">
        <f t="shared" si="9"/>
        <v>4.2159971321842099e-004</v>
      </c>
      <c r="J54">
        <f t="shared" si="4"/>
        <v>1.2086749636638129e-003</v>
      </c>
      <c r="L54">
        <f t="shared" si="5"/>
        <v>14.812203257740526</v>
      </c>
      <c r="N54">
        <f t="shared" si="6"/>
        <v>2.2377967422594751</v>
      </c>
    </row>
    <row r="55">
      <c r="A55">
        <v>8</v>
      </c>
      <c r="C55" s="3">
        <f t="shared" si="10"/>
        <v>1.0312294399999999</v>
      </c>
      <c r="G55">
        <f t="shared" si="7"/>
        <v>0.43454954015496189</v>
      </c>
      <c r="H55">
        <f t="shared" si="8"/>
        <v>2.8654504598450381</v>
      </c>
      <c r="I55">
        <f t="shared" si="9"/>
        <v>4.2138977350662327e-004</v>
      </c>
      <c r="J55">
        <f t="shared" si="4"/>
        <v>1.2074715202685501e-003</v>
      </c>
      <c r="L55">
        <f t="shared" si="5"/>
        <v>14.804827375866031</v>
      </c>
      <c r="N55">
        <f t="shared" si="6"/>
        <v>2.24517262413397</v>
      </c>
    </row>
    <row r="56">
      <c r="A56">
        <v>9</v>
      </c>
      <c r="C56" s="3">
        <f t="shared" si="10"/>
        <v>1.0351279225000001</v>
      </c>
      <c r="G56">
        <f t="shared" si="7"/>
        <v>0.43597528694337667</v>
      </c>
      <c r="H56">
        <f t="shared" si="8"/>
        <v>2.8640247130566232</v>
      </c>
      <c r="I56">
        <f t="shared" si="9"/>
        <v>4.2118010486126811e-004</v>
      </c>
      <c r="J56">
        <f t="shared" si="4"/>
        <v>1.2062702289704519e-003</v>
      </c>
      <c r="L56">
        <f t="shared" si="5"/>
        <v>14.79746101745922</v>
      </c>
      <c r="N56">
        <f t="shared" si="6"/>
        <v>2.2525389825407798</v>
      </c>
    </row>
    <row r="57">
      <c r="A57">
        <v>10</v>
      </c>
      <c r="C57" s="3">
        <f t="shared" si="10"/>
        <v>1.0390252499999999</v>
      </c>
      <c r="G57">
        <f t="shared" si="7"/>
        <v>0.43739919386023152</v>
      </c>
      <c r="H57">
        <f t="shared" si="8"/>
        <v>2.8626008061397683</v>
      </c>
      <c r="I57">
        <f t="shared" si="9"/>
        <v>4.2097070678526004e-004</v>
      </c>
      <c r="J57">
        <f t="shared" si="4"/>
        <v>1.2050710846047135e-003</v>
      </c>
      <c r="L57">
        <f t="shared" si="5"/>
        <v>14.790104165055471</v>
      </c>
      <c r="N57">
        <f t="shared" si="6"/>
        <v>2.2598958349445297</v>
      </c>
    </row>
    <row r="58">
      <c r="A58">
        <v>11</v>
      </c>
      <c r="C58" s="3">
        <f t="shared" si="10"/>
        <v>1.0429214224999999</v>
      </c>
      <c r="G58">
        <f t="shared" si="7"/>
        <v>0.43882126427743123</v>
      </c>
      <c r="H58">
        <f t="shared" si="8"/>
        <v>2.8611787357225684</v>
      </c>
      <c r="I58">
        <f t="shared" si="9"/>
        <v>4.2076157878273069e-004</v>
      </c>
      <c r="J58">
        <f t="shared" si="4"/>
        <v>1.2038740820222052e-003</v>
      </c>
      <c r="L58">
        <f t="shared" si="5"/>
        <v>14.782756801233271</v>
      </c>
      <c r="N58">
        <f t="shared" si="6"/>
        <v>2.2672431987667281</v>
      </c>
    </row>
    <row r="59">
      <c r="A59">
        <v>12</v>
      </c>
      <c r="C59" s="3">
        <f t="shared" si="10"/>
        <v>1.04681644</v>
      </c>
      <c r="G59">
        <f t="shared" si="7"/>
        <v>0.44024150155856068</v>
      </c>
      <c r="H59">
        <f t="shared" si="8"/>
        <v>2.859758498441439</v>
      </c>
      <c r="I59">
        <f t="shared" si="9"/>
        <v>4.2055272035903521e-004</v>
      </c>
      <c r="J59">
        <f t="shared" si="4"/>
        <v>1.2026792160894169e-003</v>
      </c>
      <c r="L59">
        <f t="shared" si="5"/>
        <v>14.775418908614103</v>
      </c>
      <c r="N59">
        <f t="shared" si="6"/>
        <v>2.274581091385897</v>
      </c>
    </row>
    <row r="60">
      <c r="A60">
        <v>13</v>
      </c>
      <c r="C60" s="3">
        <f t="shared" si="10"/>
        <v>1.0507103025</v>
      </c>
      <c r="G60">
        <f t="shared" si="7"/>
        <v>0.44165990905891023</v>
      </c>
      <c r="H60">
        <f t="shared" si="8"/>
        <v>2.8583400909410894</v>
      </c>
      <c r="I60">
        <f t="shared" si="9"/>
        <v>4.2034413102074846e-004</v>
      </c>
      <c r="J60">
        <f t="shared" si="4"/>
        <v>1.2014864816883993e-003</v>
      </c>
      <c r="L60">
        <f t="shared" si="5"/>
        <v>14.768090469862296</v>
      </c>
      <c r="N60">
        <f t="shared" si="6"/>
        <v>2.2819095301377028</v>
      </c>
    </row>
    <row r="61">
      <c r="A61">
        <v>14</v>
      </c>
      <c r="C61" s="3">
        <f t="shared" si="10"/>
        <v>1.0546030100000001</v>
      </c>
      <c r="G61">
        <f t="shared" si="7"/>
        <v>0.4430764901255016</v>
      </c>
      <c r="H61">
        <f t="shared" si="8"/>
        <v>2.8569235098744983</v>
      </c>
      <c r="I61">
        <f t="shared" si="9"/>
        <v>4.2013581027566154e-004</v>
      </c>
      <c r="J61">
        <f t="shared" si="4"/>
        <v>1.2002958737167093e-003</v>
      </c>
      <c r="L61">
        <f t="shared" si="5"/>
        <v>14.760771467684908</v>
      </c>
      <c r="N61">
        <f t="shared" si="6"/>
        <v>2.2892285323150916</v>
      </c>
    </row>
    <row r="62">
      <c r="A62">
        <v>15</v>
      </c>
      <c r="C62" s="3">
        <f t="shared" si="10"/>
        <v>1.0584945625000002</v>
      </c>
      <c r="G62">
        <f t="shared" si="7"/>
        <v>0.44449124809711293</v>
      </c>
      <c r="H62">
        <f t="shared" si="8"/>
        <v>2.855508751902887</v>
      </c>
      <c r="I62">
        <f t="shared" si="9"/>
        <v>4.1992775763277748e-004</v>
      </c>
      <c r="J62">
        <f t="shared" si="4"/>
        <v>1.1991073870873505e-003</v>
      </c>
      <c r="L62">
        <f t="shared" si="5"/>
        <v>14.753461884831584</v>
      </c>
      <c r="N62">
        <f t="shared" si="6"/>
        <v>2.296538115168417</v>
      </c>
    </row>
    <row r="63">
      <c r="A63">
        <v>16</v>
      </c>
      <c r="C63" s="3">
        <f t="shared" si="10"/>
        <v>1.0623849600000002</v>
      </c>
      <c r="G63">
        <f t="shared" si="7"/>
        <v>0.44590418630430434</v>
      </c>
      <c r="H63">
        <f t="shared" si="8"/>
        <v>2.8540958136956953</v>
      </c>
      <c r="I63">
        <f t="shared" si="9"/>
        <v>4.1971997260230814e-004</v>
      </c>
      <c r="J63">
        <f t="shared" si="4"/>
        <v>1.1979210167287195e-003</v>
      </c>
      <c r="L63">
        <f t="shared" si="5"/>
        <v>14.746161704094426</v>
      </c>
      <c r="N63">
        <f t="shared" si="6"/>
        <v>2.3038382959055728</v>
      </c>
    </row>
    <row r="64">
      <c r="A64">
        <v>17</v>
      </c>
      <c r="C64" s="3">
        <f t="shared" si="10"/>
        <v>1.0662742025</v>
      </c>
      <c r="G64">
        <f t="shared" si="7"/>
        <v>0.44731530806944308</v>
      </c>
      <c r="H64">
        <f t="shared" si="8"/>
        <v>2.8526846919305568</v>
      </c>
      <c r="I64">
        <f t="shared" si="9"/>
        <v>4.1951245469567014e-004</v>
      </c>
      <c r="J64">
        <f t="shared" si="4"/>
        <v>1.1967367575845495e-003</v>
      </c>
      <c r="L64">
        <f t="shared" si="5"/>
        <v>14.738870908307877</v>
      </c>
      <c r="N64">
        <f t="shared" si="6"/>
        <v>2.3111290916921226</v>
      </c>
    </row>
    <row r="65">
      <c r="A65">
        <v>18</v>
      </c>
      <c r="C65" s="3">
        <f t="shared" si="10"/>
        <v>1.0701622900000001</v>
      </c>
      <c r="G65">
        <f t="shared" si="7"/>
        <v>0.4487246167067287</v>
      </c>
      <c r="H65">
        <f t="shared" si="8"/>
        <v>2.8512753832932711</v>
      </c>
      <c r="I65">
        <f t="shared" si="9"/>
        <v>4.1930520342548107e-004</v>
      </c>
      <c r="J65">
        <f t="shared" si="4"/>
        <v>1.1955546046138515e-003</v>
      </c>
      <c r="L65">
        <f t="shared" si="5"/>
        <v>14.731589480348568</v>
      </c>
      <c r="N65">
        <f t="shared" si="6"/>
        <v>2.3184105196514317</v>
      </c>
    </row>
    <row r="66">
      <c r="A66">
        <v>19</v>
      </c>
      <c r="C66" s="3">
        <f t="shared" si="10"/>
        <v>1.0740492225</v>
      </c>
      <c r="G66">
        <f t="shared" si="7"/>
        <v>0.45013211552221788</v>
      </c>
      <c r="H66">
        <f t="shared" si="8"/>
        <v>2.8498678844777818</v>
      </c>
      <c r="I66">
        <f t="shared" si="9"/>
        <v>4.1909821830555616e-004</v>
      </c>
      <c r="J66">
        <f t="shared" si="4"/>
        <v>1.194374552790863e-003</v>
      </c>
      <c r="L66">
        <f t="shared" si="5"/>
        <v>14.724317403135206</v>
      </c>
      <c r="N66">
        <f t="shared" si="6"/>
        <v>2.3256825968647927</v>
      </c>
    </row>
    <row r="67">
      <c r="A67">
        <v>20</v>
      </c>
      <c r="C67" s="3">
        <f t="shared" si="10"/>
        <v>1.0779349999999999</v>
      </c>
      <c r="G67">
        <f t="shared" si="7"/>
        <v>0.45153780781384961</v>
      </c>
      <c r="H67">
        <f t="shared" si="8"/>
        <v>2.8484621921861502</v>
      </c>
      <c r="I67">
        <f t="shared" si="9"/>
        <v>4.1889149885090444e-004</v>
      </c>
      <c r="J67">
        <f t="shared" si="4"/>
        <v>1.1931965971049895e-003</v>
      </c>
      <c r="L67">
        <f t="shared" si="5"/>
        <v>14.717054659628444</v>
      </c>
      <c r="N67">
        <f t="shared" si="6"/>
        <v>2.3329453403715563</v>
      </c>
    </row>
    <row r="68">
      <c r="A68">
        <v>21</v>
      </c>
      <c r="C68" s="3">
        <f t="shared" si="10"/>
        <v>1.0818196224999999</v>
      </c>
      <c r="G68">
        <f t="shared" si="7"/>
        <v>0.45294169687147001</v>
      </c>
      <c r="H68">
        <f t="shared" si="8"/>
        <v>2.8470583031285295</v>
      </c>
      <c r="I68">
        <f t="shared" si="9"/>
        <v>4.1868504457772494e-004</v>
      </c>
      <c r="J68">
        <f t="shared" si="4"/>
        <v>1.1920207325607504e-003</v>
      </c>
      <c r="L68">
        <f t="shared" si="5"/>
        <v>14.709801232830737</v>
      </c>
      <c r="N68">
        <f t="shared" si="6"/>
        <v>2.3401987671692619</v>
      </c>
    </row>
    <row r="69">
      <c r="A69">
        <v>22</v>
      </c>
      <c r="C69" s="3">
        <f t="shared" si="10"/>
        <v>1.08570309</v>
      </c>
      <c r="G69">
        <f t="shared" si="7"/>
        <v>0.45434378597685698</v>
      </c>
      <c r="H69">
        <f t="shared" si="8"/>
        <v>2.8456562140231427</v>
      </c>
      <c r="I69">
        <f t="shared" si="9"/>
        <v>4.1847885500340338e-004</v>
      </c>
      <c r="J69">
        <f t="shared" si="4"/>
        <v>1.1908469541777246e-003</v>
      </c>
      <c r="L69">
        <f t="shared" si="5"/>
        <v>14.702557105786239</v>
      </c>
      <c r="N69">
        <f t="shared" si="6"/>
        <v>2.3474428942137613</v>
      </c>
    </row>
    <row r="70">
      <c r="A70">
        <v>23</v>
      </c>
      <c r="C70" s="3">
        <f t="shared" si="10"/>
        <v>1.0895854024999998</v>
      </c>
      <c r="G70">
        <f t="shared" si="7"/>
        <v>0.45574407840374465</v>
      </c>
      <c r="H70">
        <f t="shared" si="8"/>
        <v>2.8442559215962548</v>
      </c>
      <c r="I70">
        <f t="shared" si="9"/>
        <v>4.1827292964650813e-004</v>
      </c>
      <c r="J70">
        <f t="shared" si="4"/>
        <v>1.1896752569904945e-003</v>
      </c>
      <c r="L70">
        <f t="shared" si="5"/>
        <v>14.695322261580651</v>
      </c>
      <c r="N70">
        <f t="shared" si="6"/>
        <v>2.3546777384193476</v>
      </c>
    </row>
    <row r="71">
      <c r="A71">
        <v>24</v>
      </c>
      <c r="C71" s="3">
        <f t="shared" si="10"/>
        <v>1.09346656</v>
      </c>
      <c r="G71">
        <f t="shared" si="7"/>
        <v>0.45714257741784864</v>
      </c>
      <c r="H71">
        <f t="shared" si="8"/>
        <v>2.842857422582151</v>
      </c>
      <c r="I71">
        <f t="shared" si="9"/>
        <v>4.1806726802678696e-004</v>
      </c>
      <c r="J71">
        <f t="shared" ref="J71" si="11">H71*I71</f>
        <v>1.1885056360485928e-003</v>
      </c>
      <c r="L71">
        <f t="shared" ref="L71" si="12">H71*(1+($M$4/$M$3))</f>
        <v>14.688096683341115</v>
      </c>
      <c r="N71">
        <f t="shared" ref="N71" si="13">G71*(1+($M$4/$M$3))</f>
        <v>2.3619033166588848</v>
      </c>
    </row>
    <row r="72">
      <c r="A72">
        <v>25</v>
      </c>
      <c r="C72" s="3">
        <f t="shared" si="10"/>
        <v>1.0973465625000001</v>
      </c>
      <c r="G72">
        <f t="shared" si="7"/>
        <v>0.45853928627688989</v>
      </c>
      <c r="H72">
        <f t="shared" si="8"/>
        <v>2.8414607137231096</v>
      </c>
      <c r="I72">
        <f t="shared" si="9"/>
        <v>4.1786186966516324e-004</v>
      </c>
      <c r="J72">
        <f t="shared" ref="J72:J135" si="14">H72*I72</f>
        <v>1.1873380864164478e-003</v>
      </c>
      <c r="L72">
        <f t="shared" ref="L72:L135" si="15">H72*(1+($M$4/$M$3))</f>
        <v>14.680880354236066</v>
      </c>
      <c r="N72">
        <f t="shared" ref="N72:N135" si="16">G72*(1+($M$4/$M$3))</f>
        <v>2.3691196457639312</v>
      </c>
    </row>
    <row r="73">
      <c r="A73">
        <v>26</v>
      </c>
      <c r="C73" s="3">
        <f t="shared" si="10"/>
        <v>1.1012254100000001</v>
      </c>
      <c r="G73">
        <f t="shared" si="7"/>
        <v>0.45993420823061926</v>
      </c>
      <c r="H73">
        <f t="shared" si="8"/>
        <v>2.8400657917693803</v>
      </c>
      <c r="I73">
        <f t="shared" si="9"/>
        <v>4.1765673408373241e-004</v>
      </c>
      <c r="J73">
        <f t="shared" si="14"/>
        <v>1.1861726031733291e-003</v>
      </c>
      <c r="L73">
        <f t="shared" si="15"/>
        <v>14.673673257475132</v>
      </c>
      <c r="N73">
        <f t="shared" si="16"/>
        <v>2.3763267425248662</v>
      </c>
    </row>
    <row r="74">
      <c r="A74">
        <v>27</v>
      </c>
      <c r="C74" s="3">
        <f t="shared" si="10"/>
        <v>1.1051031025</v>
      </c>
      <c r="G74">
        <f t="shared" ref="G74:G99" si="17">$H$4*C74/(C74+$H$3)</f>
        <v>0.4613273465208419</v>
      </c>
      <c r="H74">
        <f t="shared" ref="H74:H99" si="18">$H$4*$H$3/($H$3+C74)</f>
        <v>2.8386726534791578</v>
      </c>
      <c r="I74">
        <f t="shared" ref="I74:I99" si="19">$H$4/(($H$3+C74)*1000)</f>
        <v>4.1745186080575849e-004</v>
      </c>
      <c r="J74">
        <f t="shared" si="14"/>
        <v>1.1850091814132944e-003</v>
      </c>
      <c r="L74">
        <f t="shared" si="15"/>
        <v>14.666475376308982</v>
      </c>
      <c r="N74">
        <f t="shared" si="16"/>
        <v>2.3835246236910166</v>
      </c>
    </row>
    <row r="75">
      <c r="A75">
        <v>28</v>
      </c>
      <c r="C75" s="3">
        <f t="shared" si="10"/>
        <v>1.10897964</v>
      </c>
      <c r="G75">
        <f t="shared" si="17"/>
        <v>0.46271870438144153</v>
      </c>
      <c r="H75">
        <f t="shared" si="18"/>
        <v>2.837281295618558</v>
      </c>
      <c r="I75">
        <f t="shared" si="19"/>
        <v>4.1724724935567032e-004</v>
      </c>
      <c r="J75">
        <f t="shared" si="14"/>
        <v>1.1838478162451357e-003</v>
      </c>
      <c r="L75">
        <f t="shared" si="15"/>
        <v>14.659286694029218</v>
      </c>
      <c r="N75">
        <f t="shared" si="16"/>
        <v>2.3907133059707815</v>
      </c>
    </row>
    <row r="76">
      <c r="A76">
        <v>29</v>
      </c>
      <c r="C76" s="3">
        <f t="shared" si="10"/>
        <v>1.1128550225</v>
      </c>
      <c r="G76">
        <f t="shared" si="17"/>
        <v>0.46410828503840446</v>
      </c>
      <c r="H76">
        <f t="shared" si="18"/>
        <v>2.8358917149615954</v>
      </c>
      <c r="I76">
        <f t="shared" si="19"/>
        <v>4.1704289925905818e-004</v>
      </c>
      <c r="J76">
        <f t="shared" si="14"/>
        <v>1.1826885027923263e-003</v>
      </c>
      <c r="L76">
        <f t="shared" si="15"/>
        <v>14.652107193968243</v>
      </c>
      <c r="N76">
        <f t="shared" si="16"/>
        <v>2.3978928060317566</v>
      </c>
    </row>
    <row r="77">
      <c r="A77">
        <v>30</v>
      </c>
      <c r="C77" s="3">
        <f t="shared" si="10"/>
        <v>1.1167292499999999</v>
      </c>
      <c r="G77">
        <f t="shared" si="17"/>
        <v>0.46549609170984341</v>
      </c>
      <c r="H77">
        <f t="shared" si="18"/>
        <v>2.8345039082901566</v>
      </c>
      <c r="I77">
        <f t="shared" si="19"/>
        <v>4.1683881004267009e-004</v>
      </c>
      <c r="J77">
        <f t="shared" si="14"/>
        <v>1.1815312361929666e-003</v>
      </c>
      <c r="L77">
        <f t="shared" si="15"/>
        <v>14.644936859499143</v>
      </c>
      <c r="N77">
        <f t="shared" si="16"/>
        <v>2.4050631405008578</v>
      </c>
    </row>
    <row r="78">
      <c r="A78">
        <v>31</v>
      </c>
      <c r="C78" s="3">
        <f t="shared" si="10"/>
        <v>1.1206023224999999</v>
      </c>
      <c r="G78">
        <f t="shared" si="17"/>
        <v>0.46688212760602205</v>
      </c>
      <c r="H78">
        <f t="shared" si="18"/>
        <v>2.8331178723939776</v>
      </c>
      <c r="I78">
        <f t="shared" si="19"/>
        <v>4.1663498123440849e-004</v>
      </c>
      <c r="J78">
        <f t="shared" si="14"/>
        <v>1.1803760115997322e-003</v>
      </c>
      <c r="L78">
        <f t="shared" si="15"/>
        <v>14.637775674035552</v>
      </c>
      <c r="N78">
        <f t="shared" si="16"/>
        <v>2.4122243259644476</v>
      </c>
    </row>
    <row r="79">
      <c r="A79">
        <v>32</v>
      </c>
      <c r="C79" s="3">
        <f t="shared" si="10"/>
        <v>1.1244742400000001</v>
      </c>
      <c r="G79">
        <f t="shared" si="17"/>
        <v>0.46826639592937841</v>
      </c>
      <c r="H79">
        <f t="shared" si="18"/>
        <v>2.8317336040706214</v>
      </c>
      <c r="I79">
        <f t="shared" si="19"/>
        <v>4.1643141236332668e-004</v>
      </c>
      <c r="J79">
        <f t="shared" si="14"/>
        <v>1.1792228241798222e-003</v>
      </c>
      <c r="L79">
        <f t="shared" si="15"/>
        <v>14.630623621031544</v>
      </c>
      <c r="N79">
        <f t="shared" si="16"/>
        <v>2.419376378968455</v>
      </c>
    </row>
    <row r="80">
      <c r="A80">
        <v>33</v>
      </c>
      <c r="C80" s="3">
        <f t="shared" si="10"/>
        <v>1.1283450025000001</v>
      </c>
      <c r="G80">
        <f t="shared" si="17"/>
        <v>0.46964889987454861</v>
      </c>
      <c r="H80">
        <f t="shared" si="18"/>
        <v>2.8303511001254509</v>
      </c>
      <c r="I80">
        <f t="shared" si="19"/>
        <v>4.1622810295962519e-004</v>
      </c>
      <c r="J80">
        <f t="shared" si="14"/>
        <v>1.1780716691149045e-003</v>
      </c>
      <c r="L80">
        <f t="shared" si="15"/>
        <v>14.623480683981498</v>
      </c>
      <c r="N80">
        <f t="shared" si="16"/>
        <v>2.4265193160185015</v>
      </c>
    </row>
    <row r="81">
      <c r="A81">
        <v>34</v>
      </c>
      <c r="C81" s="3">
        <f t="shared" si="10"/>
        <v>1.1322146100000001</v>
      </c>
      <c r="G81">
        <f t="shared" si="17"/>
        <v>0.47102964262839075</v>
      </c>
      <c r="H81">
        <f t="shared" si="18"/>
        <v>2.8289703573716092</v>
      </c>
      <c r="I81">
        <f t="shared" si="19"/>
        <v>4.1602505255464839e-004</v>
      </c>
      <c r="J81">
        <f t="shared" si="14"/>
        <v>1.1769225416010662e-003</v>
      </c>
      <c r="L81">
        <f t="shared" si="15"/>
        <v>14.616346846419981</v>
      </c>
      <c r="N81">
        <f t="shared" si="16"/>
        <v>2.433653153580019</v>
      </c>
    </row>
    <row r="82">
      <c r="A82">
        <v>35</v>
      </c>
      <c r="C82" s="3">
        <f t="shared" si="10"/>
        <v>1.1360830625</v>
      </c>
      <c r="G82">
        <f t="shared" si="17"/>
        <v>0.47240862737000866</v>
      </c>
      <c r="H82">
        <f t="shared" si="18"/>
        <v>2.8275913726299913</v>
      </c>
      <c r="I82">
        <f t="shared" si="19"/>
        <v>4.1582226068088106e-004</v>
      </c>
      <c r="J82">
        <f t="shared" si="14"/>
        <v>1.1757754368487586e-003</v>
      </c>
      <c r="L82">
        <f t="shared" si="15"/>
        <v>14.609222091921623</v>
      </c>
      <c r="N82">
        <f t="shared" si="16"/>
        <v>2.440777908078378</v>
      </c>
    </row>
    <row r="83">
      <c r="A83">
        <v>36</v>
      </c>
      <c r="C83" s="3">
        <f t="shared" si="10"/>
        <v>1.1399503600000001</v>
      </c>
      <c r="G83">
        <f t="shared" si="17"/>
        <v>0.47378585727077516</v>
      </c>
      <c r="H83">
        <f t="shared" si="18"/>
        <v>2.8262141427292247</v>
      </c>
      <c r="I83">
        <f t="shared" si="19"/>
        <v>4.1561972687194479e-004</v>
      </c>
      <c r="J83">
        <f t="shared" si="14"/>
        <v>1.174630350082748e-003</v>
      </c>
      <c r="L83">
        <f t="shared" si="15"/>
        <v>14.602106404100995</v>
      </c>
      <c r="N83">
        <f t="shared" si="16"/>
        <v>2.4478935958990049</v>
      </c>
    </row>
    <row r="84">
      <c r="A84">
        <v>37</v>
      </c>
      <c r="C84" s="3">
        <f t="shared" si="10"/>
        <v>1.1438165025</v>
      </c>
      <c r="G84">
        <f t="shared" si="17"/>
        <v>0.47516133549435546</v>
      </c>
      <c r="H84">
        <f t="shared" si="18"/>
        <v>2.8248386645056445</v>
      </c>
      <c r="I84">
        <f t="shared" si="19"/>
        <v>4.1541745066259476e-004</v>
      </c>
      <c r="J84">
        <f t="shared" si="14"/>
        <v>1.1734872765420637e-003</v>
      </c>
      <c r="L84">
        <f t="shared" si="15"/>
        <v>14.594999766612498</v>
      </c>
      <c r="N84">
        <f t="shared" si="16"/>
        <v>2.4550002333875032</v>
      </c>
    </row>
    <row r="85">
      <c r="A85">
        <v>38</v>
      </c>
      <c r="C85" s="3">
        <f t="shared" si="10"/>
        <v>1.1476814899999999</v>
      </c>
      <c r="G85">
        <f t="shared" si="17"/>
        <v>0.47653506519673061</v>
      </c>
      <c r="H85">
        <f t="shared" si="18"/>
        <v>2.823464934803269</v>
      </c>
      <c r="I85">
        <f t="shared" si="19"/>
        <v>4.1521543158871607e-004</v>
      </c>
      <c r="J85">
        <f t="shared" si="14"/>
        <v>1.1723462114799454e-003</v>
      </c>
      <c r="L85">
        <f t="shared" si="15"/>
        <v>14.587902163150224</v>
      </c>
      <c r="N85">
        <f t="shared" si="16"/>
        <v>2.4620978368497748</v>
      </c>
    </row>
    <row r="86">
      <c r="A86">
        <v>39</v>
      </c>
      <c r="C86" s="3">
        <f t="shared" si="10"/>
        <v>1.1515453224999999</v>
      </c>
      <c r="G86">
        <f t="shared" si="17"/>
        <v>0.47790704952622115</v>
      </c>
      <c r="H86">
        <f t="shared" si="18"/>
        <v>2.8220929504737788</v>
      </c>
      <c r="I86">
        <f t="shared" si="19"/>
        <v>4.1501366918732046e-004</v>
      </c>
      <c r="J86">
        <f t="shared" si="14"/>
        <v>1.171207150163794e-003</v>
      </c>
      <c r="L86">
        <f t="shared" si="15"/>
        <v>14.580813577447858</v>
      </c>
      <c r="N86">
        <f t="shared" si="16"/>
        <v>2.4691864225521427</v>
      </c>
    </row>
    <row r="87">
      <c r="A87">
        <v>40</v>
      </c>
      <c r="C87" s="3">
        <f t="shared" si="10"/>
        <v>1.155408</v>
      </c>
      <c r="G87">
        <f t="shared" si="17"/>
        <v>0.4792772916235094</v>
      </c>
      <c r="H87">
        <f t="shared" si="18"/>
        <v>2.8207227083764903</v>
      </c>
      <c r="I87">
        <f t="shared" si="19"/>
        <v>4.1481216299654267e-004</v>
      </c>
      <c r="J87">
        <f t="shared" si="14"/>
        <v>1.170070087875118e-003</v>
      </c>
      <c r="L87">
        <f t="shared" si="15"/>
        <v>14.573733993278534</v>
      </c>
      <c r="N87">
        <f t="shared" si="16"/>
        <v>2.4762660067214655</v>
      </c>
    </row>
    <row r="88">
      <c r="A88">
        <v>41</v>
      </c>
      <c r="C88" s="3">
        <f t="shared" si="10"/>
        <v>1.1592695224999998</v>
      </c>
      <c r="G88">
        <f t="shared" si="17"/>
        <v>0.48064579462166329</v>
      </c>
      <c r="H88">
        <f t="shared" si="18"/>
        <v>2.8193542053783363</v>
      </c>
      <c r="I88">
        <f t="shared" si="19"/>
        <v>4.1461091255563771e-004</v>
      </c>
      <c r="J88">
        <f t="shared" si="14"/>
        <v>1.1689350199094869e-003</v>
      </c>
      <c r="L88">
        <f t="shared" si="15"/>
        <v>14.566663394454737</v>
      </c>
      <c r="N88">
        <f t="shared" si="16"/>
        <v>2.4833366055452606</v>
      </c>
    </row>
    <row r="89">
      <c r="A89">
        <v>42</v>
      </c>
      <c r="C89" s="3">
        <f t="shared" si="10"/>
        <v>1.16312989</v>
      </c>
      <c r="G89">
        <f t="shared" si="17"/>
        <v>0.48201256164615947</v>
      </c>
      <c r="H89">
        <f t="shared" si="18"/>
        <v>2.8179874383538404</v>
      </c>
      <c r="I89">
        <f t="shared" si="19"/>
        <v>4.1440991740497655e-004</v>
      </c>
      <c r="J89">
        <f t="shared" si="14"/>
        <v>1.1678019415764765e-003</v>
      </c>
      <c r="L89">
        <f t="shared" si="15"/>
        <v>14.559601764828177</v>
      </c>
      <c r="N89">
        <f t="shared" si="16"/>
        <v>2.4903982351718241</v>
      </c>
    </row>
    <row r="90">
      <c r="A90">
        <v>43</v>
      </c>
      <c r="C90" s="3">
        <f t="shared" si="10"/>
        <v>1.1669891025000001</v>
      </c>
      <c r="G90">
        <f t="shared" si="17"/>
        <v>0.4833775958149053</v>
      </c>
      <c r="H90">
        <f t="shared" si="18"/>
        <v>2.8166224041850945</v>
      </c>
      <c r="I90">
        <f t="shared" si="19"/>
        <v>4.1420917708604333e-004</v>
      </c>
      <c r="J90">
        <f t="shared" si="14"/>
        <v>1.1666708481996209e-003</v>
      </c>
      <c r="L90">
        <f t="shared" si="15"/>
        <v>14.552549088289656</v>
      </c>
      <c r="N90">
        <f t="shared" si="16"/>
        <v>2.4974509117103443</v>
      </c>
    </row>
    <row r="91">
      <c r="A91">
        <v>44</v>
      </c>
      <c r="C91" s="3">
        <f t="shared" si="10"/>
        <v>1.1708471600000001</v>
      </c>
      <c r="G91">
        <f t="shared" si="17"/>
        <v>0.48474090023826277</v>
      </c>
      <c r="H91">
        <f t="shared" si="18"/>
        <v>2.8152590997617368</v>
      </c>
      <c r="I91">
        <f t="shared" si="19"/>
        <v>4.140086911414319e-004</v>
      </c>
      <c r="J91">
        <f t="shared" si="14"/>
        <v>1.1655417351163625e-003</v>
      </c>
      <c r="L91">
        <f t="shared" si="15"/>
        <v>14.545505348768975</v>
      </c>
      <c r="N91">
        <f t="shared" si="16"/>
        <v>2.5044946512310244</v>
      </c>
    </row>
    <row r="92">
      <c r="A92">
        <v>45</v>
      </c>
      <c r="C92" s="3">
        <f t="shared" si="10"/>
        <v>1.1747040625</v>
      </c>
      <c r="G92">
        <f t="shared" si="17"/>
        <v>0.48610247801907069</v>
      </c>
      <c r="H92">
        <f t="shared" si="18"/>
        <v>2.813897521980929</v>
      </c>
      <c r="I92">
        <f t="shared" si="19"/>
        <v>4.1380845911484254e-004</v>
      </c>
      <c r="J92">
        <f t="shared" si="14"/>
        <v>1.164414597678002e-003</v>
      </c>
      <c r="L92">
        <f t="shared" si="15"/>
        <v>14.5384705302348</v>
      </c>
      <c r="N92">
        <f t="shared" si="16"/>
        <v>2.5115294697651986</v>
      </c>
    </row>
    <row r="93">
      <c r="A93">
        <v>46</v>
      </c>
      <c r="C93" s="3">
        <f t="shared" si="10"/>
        <v>1.1785598100000001</v>
      </c>
      <c r="G93">
        <f t="shared" si="17"/>
        <v>0.4874623322526675</v>
      </c>
      <c r="H93">
        <f t="shared" si="18"/>
        <v>2.8125376677473319</v>
      </c>
      <c r="I93">
        <f t="shared" si="19"/>
        <v>4.136084805510783e-004</v>
      </c>
      <c r="J93">
        <f t="shared" si="14"/>
        <v>1.1632894312496474e-003</v>
      </c>
      <c r="L93">
        <f t="shared" si="15"/>
        <v>14.531444616694548</v>
      </c>
      <c r="N93">
        <f t="shared" si="16"/>
        <v>2.5185553833054488</v>
      </c>
    </row>
    <row r="94">
      <c r="A94">
        <v>47</v>
      </c>
      <c r="C94" s="3">
        <f t="shared" si="10"/>
        <v>1.1824144025000001</v>
      </c>
      <c r="G94">
        <f t="shared" si="17"/>
        <v>0.48882046602691398</v>
      </c>
      <c r="H94">
        <f t="shared" si="18"/>
        <v>2.8111795339730858</v>
      </c>
      <c r="I94">
        <f t="shared" si="19"/>
        <v>4.1340875499604207e-004</v>
      </c>
      <c r="J94">
        <f t="shared" si="14"/>
        <v>1.1621662312101672e-003</v>
      </c>
      <c r="L94">
        <f t="shared" si="15"/>
        <v>14.524427592194277</v>
      </c>
      <c r="N94">
        <f t="shared" si="16"/>
        <v>2.5255724078057225</v>
      </c>
    </row>
    <row r="95">
      <c r="A95">
        <v>48</v>
      </c>
      <c r="C95" s="3">
        <f t="shared" si="10"/>
        <v>1.18626784</v>
      </c>
      <c r="G95">
        <f t="shared" si="17"/>
        <v>0.4901768824222153</v>
      </c>
      <c r="H95">
        <f t="shared" si="18"/>
        <v>2.8098231175777841</v>
      </c>
      <c r="I95">
        <f t="shared" si="19"/>
        <v>4.1320928199673298e-004</v>
      </c>
      <c r="J95">
        <f t="shared" si="14"/>
        <v>1.161044992952138e-003</v>
      </c>
      <c r="L95">
        <f t="shared" si="15"/>
        <v>14.517419440818552</v>
      </c>
      <c r="N95">
        <f t="shared" si="16"/>
        <v>2.5325805591814459</v>
      </c>
    </row>
    <row r="96">
      <c r="A96">
        <v>49</v>
      </c>
      <c r="C96" s="3">
        <f t="shared" si="10"/>
        <v>1.1901201225</v>
      </c>
      <c r="G96">
        <f t="shared" si="17"/>
        <v>0.49153158451154433</v>
      </c>
      <c r="H96">
        <f t="shared" si="18"/>
        <v>2.8084684154884556</v>
      </c>
      <c r="I96">
        <f t="shared" si="19"/>
        <v>4.1301006110124348e-004</v>
      </c>
      <c r="J96">
        <f t="shared" si="14"/>
        <v>1.1599257118817996e-003</v>
      </c>
      <c r="L96">
        <f t="shared" si="15"/>
        <v>14.510420146690354</v>
      </c>
      <c r="N96">
        <f t="shared" si="16"/>
        <v>2.5395798533096459</v>
      </c>
    </row>
    <row r="97">
      <c r="A97">
        <v>50</v>
      </c>
      <c r="C97" s="3">
        <f t="shared" si="10"/>
        <v>1.1939712500000002</v>
      </c>
      <c r="G97">
        <f t="shared" si="17"/>
        <v>0.4928845753604631</v>
      </c>
      <c r="H97">
        <f t="shared" si="18"/>
        <v>2.8071154246395369</v>
      </c>
      <c r="I97">
        <f t="shared" si="19"/>
        <v>4.1281109185875543e-004</v>
      </c>
      <c r="J97">
        <f t="shared" si="14"/>
        <v>1.1588083834190011e-003</v>
      </c>
      <c r="L97">
        <f t="shared" si="15"/>
        <v>14.503429693970942</v>
      </c>
      <c r="N97">
        <f t="shared" si="16"/>
        <v>2.5465703060290594</v>
      </c>
    </row>
    <row r="98">
      <c r="A98">
        <v>51</v>
      </c>
      <c r="C98" s="3">
        <f t="shared" si="10"/>
        <v>1.1978212225</v>
      </c>
      <c r="G98">
        <f t="shared" si="17"/>
        <v>0.49423585802714531</v>
      </c>
      <c r="H98">
        <f t="shared" si="18"/>
        <v>2.8057641419728543</v>
      </c>
      <c r="I98">
        <f t="shared" si="19"/>
        <v>4.1261237381953742e-004</v>
      </c>
      <c r="J98">
        <f t="shared" si="14"/>
        <v>1.157693002997157e-003</v>
      </c>
      <c r="L98">
        <f t="shared" si="15"/>
        <v>14.496448066859749</v>
      </c>
      <c r="N98">
        <f t="shared" si="16"/>
        <v>2.553551933140251</v>
      </c>
    </row>
    <row r="99">
      <c r="A99">
        <v>52</v>
      </c>
      <c r="C99" s="3">
        <f t="shared" si="10"/>
        <v>1.20167004</v>
      </c>
      <c r="G99">
        <f t="shared" si="17"/>
        <v>0.49558543556239909</v>
      </c>
      <c r="H99">
        <f t="shared" si="18"/>
        <v>2.8044145644376002</v>
      </c>
      <c r="I99">
        <f t="shared" si="19"/>
        <v>4.1241390653494123e-004</v>
      </c>
      <c r="J99">
        <f t="shared" si="14"/>
        <v>1.1565795660631963e-003</v>
      </c>
      <c r="L99">
        <f t="shared" si="15"/>
        <v>14.489475249594268</v>
      </c>
      <c r="N99">
        <f t="shared" si="16"/>
        <v>2.5605247504057287</v>
      </c>
    </row>
    <row r="100">
      <c r="A100">
        <v>53</v>
      </c>
      <c r="C100" s="3">
        <f t="shared" si="10"/>
        <v>1.2055177025000001</v>
      </c>
      <c r="G100">
        <f t="shared" ref="G100:G163" si="20">$H$4*C100/(C100+$H$3)</f>
        <v>0.49693331100968857</v>
      </c>
      <c r="H100">
        <f t="shared" ref="H100:H163" si="21">$H$4*$H$3/($H$3+C100)</f>
        <v>2.8030666889903109</v>
      </c>
      <c r="I100">
        <f t="shared" ref="I100:I163" si="22">$H$4/(($H$3+C100)*1000)</f>
        <v>4.1221568955739871e-004</v>
      </c>
      <c r="J100">
        <f t="shared" si="14"/>
        <v>1.1554680680775154e-003</v>
      </c>
      <c r="L100">
        <f t="shared" si="15"/>
        <v>14.48251122644994</v>
      </c>
      <c r="N100">
        <f t="shared" si="16"/>
        <v>2.5674887735500578</v>
      </c>
    </row>
    <row r="101">
      <c r="A101">
        <v>54</v>
      </c>
      <c r="C101" s="3">
        <f t="shared" si="10"/>
        <v>1.2093642099999999</v>
      </c>
      <c r="G101">
        <f t="shared" si="20"/>
        <v>0.49827948740515571</v>
      </c>
      <c r="H101">
        <f t="shared" si="21"/>
        <v>2.8017205125948443</v>
      </c>
      <c r="I101">
        <f t="shared" si="22"/>
        <v>4.1201772244041829e-004</v>
      </c>
      <c r="J101">
        <f t="shared" si="14"/>
        <v>1.154358504513929e-003</v>
      </c>
      <c r="L101">
        <f t="shared" si="15"/>
        <v>14.47555598174003</v>
      </c>
      <c r="N101">
        <f t="shared" si="16"/>
        <v>2.5744440182599715</v>
      </c>
    </row>
    <row r="102">
      <c r="A102">
        <v>55</v>
      </c>
      <c r="C102" s="3">
        <f t="shared" si="10"/>
        <v>1.2132095624999999</v>
      </c>
      <c r="G102">
        <f t="shared" si="20"/>
        <v>0.49962396777764279</v>
      </c>
      <c r="H102">
        <f t="shared" si="21"/>
        <v>2.8003760322223568</v>
      </c>
      <c r="I102">
        <f t="shared" si="22"/>
        <v>4.1182000473858189e-004</v>
      </c>
      <c r="J102">
        <f t="shared" si="14"/>
        <v>1.153250870859622e-003</v>
      </c>
      <c r="L102">
        <f t="shared" si="15"/>
        <v>14.468609499815511</v>
      </c>
      <c r="N102">
        <f t="shared" si="16"/>
        <v>2.5813905001844879</v>
      </c>
    </row>
    <row r="103">
      <c r="A103">
        <v>56</v>
      </c>
      <c r="C103" s="3">
        <f t="shared" si="10"/>
        <v>1.21705376</v>
      </c>
      <c r="G103">
        <f t="shared" si="20"/>
        <v>0.50096675514871436</v>
      </c>
      <c r="H103">
        <f t="shared" si="21"/>
        <v>2.7990332448512856</v>
      </c>
      <c r="I103">
        <f t="shared" si="22"/>
        <v>4.1162253600754201e-004</v>
      </c>
      <c r="J103">
        <f t="shared" si="14"/>
        <v>1.1521451626151054e-003</v>
      </c>
      <c r="L103">
        <f t="shared" si="15"/>
        <v>14.461671765064976</v>
      </c>
      <c r="N103">
        <f t="shared" si="16"/>
        <v>2.5883282349350245</v>
      </c>
    </row>
    <row r="104">
      <c r="A104">
        <v>57</v>
      </c>
      <c r="C104" s="3">
        <f t="shared" si="10"/>
        <v>1.2208968025</v>
      </c>
      <c r="G104">
        <f t="shared" si="20"/>
        <v>0.50230785253267829</v>
      </c>
      <c r="H104">
        <f t="shared" si="21"/>
        <v>2.7976921474673215</v>
      </c>
      <c r="I104">
        <f t="shared" si="22"/>
        <v>4.114253158040179e-004</v>
      </c>
      <c r="J104">
        <f t="shared" si="14"/>
        <v>1.1510413752941638e-003</v>
      </c>
      <c r="L104">
        <f t="shared" si="15"/>
        <v>14.454742761914495</v>
      </c>
      <c r="N104">
        <f t="shared" si="16"/>
        <v>2.5952572380855048</v>
      </c>
    </row>
    <row r="105">
      <c r="A105">
        <v>58</v>
      </c>
      <c r="C105" s="3">
        <f t="shared" si="10"/>
        <v>1.2247386899999999</v>
      </c>
      <c r="G105">
        <f t="shared" si="20"/>
        <v>0.50364726293660789</v>
      </c>
      <c r="H105">
        <f t="shared" si="21"/>
        <v>2.7963527370633918</v>
      </c>
      <c r="I105">
        <f t="shared" si="22"/>
        <v>4.1122834368579296e-004</v>
      </c>
      <c r="J105">
        <f t="shared" si="14"/>
        <v>1.1499395044238124e-003</v>
      </c>
      <c r="L105">
        <f t="shared" si="15"/>
        <v>14.447822474827525</v>
      </c>
      <c r="N105">
        <f t="shared" si="16"/>
        <v>2.6021775251724741</v>
      </c>
    </row>
    <row r="106">
      <c r="A106">
        <v>59</v>
      </c>
      <c r="C106" s="3">
        <f t="shared" si="10"/>
        <v>1.2285794225</v>
      </c>
      <c r="G106">
        <f t="shared" si="20"/>
        <v>0.50498498936036396</v>
      </c>
      <c r="H106">
        <f t="shared" si="21"/>
        <v>2.7950150106396356</v>
      </c>
      <c r="I106">
        <f t="shared" si="22"/>
        <v>4.1103161921171116e-004</v>
      </c>
      <c r="J106">
        <f t="shared" si="14"/>
        <v>1.1488395455442476e-003</v>
      </c>
      <c r="L106">
        <f t="shared" si="15"/>
        <v>14.440910888304785</v>
      </c>
      <c r="N106">
        <f t="shared" si="16"/>
        <v>2.609089111695214</v>
      </c>
    </row>
    <row r="107">
      <c r="A107">
        <v>60</v>
      </c>
      <c r="C107" s="3">
        <f t="shared" si="10"/>
        <v>1.2324189999999999</v>
      </c>
      <c r="G107">
        <f t="shared" si="20"/>
        <v>0.50632103479661605</v>
      </c>
      <c r="H107">
        <f t="shared" si="21"/>
        <v>2.7936789652033838</v>
      </c>
      <c r="I107">
        <f t="shared" si="22"/>
        <v>4.1083514194167415e-004</v>
      </c>
      <c r="J107">
        <f t="shared" si="14"/>
        <v>1.1477414942088016e-003</v>
      </c>
      <c r="L107">
        <f t="shared" si="15"/>
        <v>14.434007986884151</v>
      </c>
      <c r="N107">
        <f t="shared" si="16"/>
        <v>2.6159920131158496</v>
      </c>
    </row>
    <row r="108">
      <c r="A108">
        <v>61</v>
      </c>
      <c r="C108" s="3">
        <f t="shared" si="10"/>
        <v>1.2362574225</v>
      </c>
      <c r="G108">
        <f t="shared" si="20"/>
        <v>0.50765540223086347</v>
      </c>
      <c r="H108">
        <f t="shared" si="21"/>
        <v>2.7923445977691359</v>
      </c>
      <c r="I108">
        <f t="shared" si="22"/>
        <v>4.1063891143663765e-004</v>
      </c>
      <c r="J108">
        <f t="shared" si="14"/>
        <v>1.1466453459838938e-003</v>
      </c>
      <c r="L108">
        <f t="shared" si="15"/>
        <v>14.427113755140537</v>
      </c>
      <c r="N108">
        <f t="shared" si="16"/>
        <v>2.6228862448594614</v>
      </c>
    </row>
    <row r="109">
      <c r="A109">
        <v>62</v>
      </c>
      <c r="C109" s="3">
        <f t="shared" si="10"/>
        <v>1.2400946900000001</v>
      </c>
      <c r="G109">
        <f t="shared" si="20"/>
        <v>0.50898809464145756</v>
      </c>
      <c r="H109">
        <f t="shared" si="21"/>
        <v>2.791011905358542</v>
      </c>
      <c r="I109">
        <f t="shared" si="22"/>
        <v>4.1044292725860915e-004</v>
      </c>
      <c r="J109">
        <f t="shared" si="14"/>
        <v>1.1455510964489882e-003</v>
      </c>
      <c r="L109">
        <f t="shared" si="15"/>
        <v>14.420228177685802</v>
      </c>
      <c r="N109">
        <f t="shared" si="16"/>
        <v>2.6297718223141975</v>
      </c>
    </row>
    <row r="110">
      <c r="A110">
        <v>63</v>
      </c>
      <c r="C110" s="3">
        <f t="shared" si="10"/>
        <v>1.2439308025</v>
      </c>
      <c r="G110">
        <f t="shared" si="20"/>
        <v>0.51031911499962201</v>
      </c>
      <c r="H110">
        <f t="shared" si="21"/>
        <v>2.7896808850003776</v>
      </c>
      <c r="I110">
        <f t="shared" si="22"/>
        <v>4.102471889706438e-004</v>
      </c>
      <c r="J110">
        <f t="shared" si="14"/>
        <v>1.1444587411965428e-003</v>
      </c>
      <c r="L110">
        <f t="shared" si="15"/>
        <v>14.413351239168618</v>
      </c>
      <c r="N110">
        <f t="shared" si="16"/>
        <v>2.6366487608313807</v>
      </c>
    </row>
    <row r="111">
      <c r="A111">
        <v>64</v>
      </c>
      <c r="C111" s="3">
        <f t="shared" ref="C111" si="23">$B$3*(1+$E$1*A111+$E$2*A111*A111)/1000</f>
        <v>1.2477657600000001</v>
      </c>
      <c r="G111">
        <f t="shared" si="20"/>
        <v>0.51164846626947547</v>
      </c>
      <c r="H111">
        <f t="shared" si="21"/>
        <v>2.7883515337305238</v>
      </c>
      <c r="I111">
        <f t="shared" si="22"/>
        <v>4.1005169613684173e-004</v>
      </c>
      <c r="J111">
        <f t="shared" si="14"/>
        <v>1.1433682758319654e-003</v>
      </c>
      <c r="L111">
        <f t="shared" si="15"/>
        <v>14.406482924274373</v>
      </c>
      <c r="N111">
        <f t="shared" si="16"/>
        <v>2.6435170757256232</v>
      </c>
    </row>
    <row r="112">
      <c r="A112">
        <v>65</v>
      </c>
      <c r="C112" s="3">
        <f t="shared" ref="C112:C172" si="24">$B$3*(1+$E$1*A112+$E$2*A112*A112)/1000</f>
        <v>1.2515995625</v>
      </c>
      <c r="G112">
        <f t="shared" si="20"/>
        <v>0.51297615140805131</v>
      </c>
      <c r="H112">
        <f t="shared" si="21"/>
        <v>2.7870238485919483</v>
      </c>
      <c r="I112">
        <f t="shared" si="22"/>
        <v>4.0985644832234539e-004</v>
      </c>
      <c r="J112">
        <f t="shared" si="14"/>
        <v>1.14227969597357e-003</v>
      </c>
      <c r="L112">
        <f t="shared" si="15"/>
        <v>14.399623217725066</v>
      </c>
      <c r="N112">
        <f t="shared" si="16"/>
        <v>2.650376782274932</v>
      </c>
    </row>
    <row r="113">
      <c r="A113">
        <v>66</v>
      </c>
      <c r="C113" s="3">
        <f t="shared" si="24"/>
        <v>1.2554322099999999</v>
      </c>
      <c r="G113">
        <f t="shared" si="20"/>
        <v>0.51430217336531958</v>
      </c>
      <c r="H113">
        <f t="shared" si="21"/>
        <v>2.7856978266346801</v>
      </c>
      <c r="I113">
        <f t="shared" si="22"/>
        <v>4.0966144509333536e-004</v>
      </c>
      <c r="J113">
        <f t="shared" si="14"/>
        <v>1.1411929972525267e-003</v>
      </c>
      <c r="L113">
        <f t="shared" si="15"/>
        <v>14.392772104279182</v>
      </c>
      <c r="N113">
        <f t="shared" si="16"/>
        <v>2.6572278957208182</v>
      </c>
    </row>
    <row r="114">
      <c r="A114">
        <v>67</v>
      </c>
      <c r="C114" s="3">
        <f t="shared" si="24"/>
        <v>1.2592637025</v>
      </c>
      <c r="G114">
        <f t="shared" si="20"/>
        <v>0.51562653508420797</v>
      </c>
      <c r="H114">
        <f t="shared" si="21"/>
        <v>2.7843734649157921</v>
      </c>
      <c r="I114">
        <f t="shared" si="22"/>
        <v>4.0946668601702827e-004</v>
      </c>
      <c r="J114">
        <f t="shared" si="14"/>
        <v>1.1401081753128197e-003</v>
      </c>
      <c r="L114">
        <f t="shared" si="15"/>
        <v>14.385929568731592</v>
      </c>
      <c r="N114">
        <f t="shared" si="16"/>
        <v>2.6640704312684078</v>
      </c>
    </row>
    <row r="115">
      <c r="A115">
        <v>68</v>
      </c>
      <c r="C115" s="3">
        <f t="shared" si="24"/>
        <v>1.2630940400000001</v>
      </c>
      <c r="G115">
        <f t="shared" si="20"/>
        <v>0.51694923950062233</v>
      </c>
      <c r="H115">
        <f t="shared" si="21"/>
        <v>2.7830507604993775</v>
      </c>
      <c r="I115">
        <f t="shared" si="22"/>
        <v>4.0927217066167324e-004</v>
      </c>
      <c r="J115">
        <f t="shared" si="14"/>
        <v>1.1390252258112008e-003</v>
      </c>
      <c r="L115">
        <f t="shared" si="15"/>
        <v>14.379095595913451</v>
      </c>
      <c r="N115">
        <f t="shared" si="16"/>
        <v>2.6709044040865488</v>
      </c>
    </row>
    <row r="116">
      <c r="A116">
        <v>69</v>
      </c>
      <c r="C116" s="3">
        <f t="shared" si="24"/>
        <v>1.2669232225</v>
      </c>
      <c r="G116">
        <f t="shared" si="20"/>
        <v>0.51827028954346788</v>
      </c>
      <c r="H116">
        <f t="shared" si="21"/>
        <v>2.7817297104565317</v>
      </c>
      <c r="I116">
        <f t="shared" si="22"/>
        <v>4.0907789859654883e-004</v>
      </c>
      <c r="J116">
        <f t="shared" si="14"/>
        <v>1.1379441444171442e-003</v>
      </c>
      <c r="L116">
        <f t="shared" si="15"/>
        <v>14.372270170692081</v>
      </c>
      <c r="N116">
        <f t="shared" si="16"/>
        <v>2.6777298293079177</v>
      </c>
    </row>
    <row r="117">
      <c r="A117">
        <v>70</v>
      </c>
      <c r="C117" s="3">
        <f t="shared" si="24"/>
        <v>1.27075125</v>
      </c>
      <c r="G117">
        <f t="shared" si="20"/>
        <v>0.5195896881346701</v>
      </c>
      <c r="H117">
        <f t="shared" si="21"/>
        <v>2.7804103118653294</v>
      </c>
      <c r="I117">
        <f t="shared" si="22"/>
        <v>4.0888386939196019e-004</v>
      </c>
      <c r="J117">
        <f t="shared" si="14"/>
        <v>1.1368649268128027e-003</v>
      </c>
      <c r="L117">
        <f t="shared" si="15"/>
        <v>14.36545327797087</v>
      </c>
      <c r="N117">
        <f t="shared" si="16"/>
        <v>2.684546722029129</v>
      </c>
    </row>
    <row r="118">
      <c r="A118">
        <v>71</v>
      </c>
      <c r="C118" s="3">
        <f t="shared" si="24"/>
        <v>1.2745781225000001</v>
      </c>
      <c r="G118">
        <f t="shared" si="20"/>
        <v>0.5209074381891956</v>
      </c>
      <c r="H118">
        <f t="shared" si="21"/>
        <v>2.779092561810804</v>
      </c>
      <c r="I118">
        <f t="shared" si="22"/>
        <v>4.0869008261923591e-004</v>
      </c>
      <c r="J118">
        <f t="shared" si="14"/>
        <v>1.1357875686929615e-003</v>
      </c>
      <c r="L118">
        <f t="shared" si="15"/>
        <v>14.358644902689155</v>
      </c>
      <c r="N118">
        <f t="shared" si="16"/>
        <v>2.691355097310844</v>
      </c>
    </row>
    <row r="119">
      <c r="A119">
        <v>72</v>
      </c>
      <c r="C119" s="3">
        <f t="shared" si="24"/>
        <v>1.27840384</v>
      </c>
      <c r="G119">
        <f t="shared" si="20"/>
        <v>0.52222354261507187</v>
      </c>
      <c r="H119">
        <f t="shared" si="21"/>
        <v>2.777776457384928</v>
      </c>
      <c r="I119">
        <f t="shared" si="22"/>
        <v>4.0849653785072473e-004</v>
      </c>
      <c r="J119">
        <f t="shared" si="14"/>
        <v>1.1347120657649943e-003</v>
      </c>
      <c r="L119">
        <f t="shared" si="15"/>
        <v>14.351845029822128</v>
      </c>
      <c r="N119">
        <f t="shared" si="16"/>
        <v>2.6981549701778715</v>
      </c>
    </row>
    <row r="120">
      <c r="A120">
        <v>73</v>
      </c>
      <c r="C120" s="3">
        <f t="shared" si="24"/>
        <v>1.2822284024999999</v>
      </c>
      <c r="G120">
        <f t="shared" si="20"/>
        <v>0.52353800431340869</v>
      </c>
      <c r="H120">
        <f t="shared" si="21"/>
        <v>2.7764619956865908</v>
      </c>
      <c r="I120">
        <f t="shared" si="22"/>
        <v>4.0830323465979279e-004</v>
      </c>
      <c r="J120">
        <f t="shared" si="14"/>
        <v>1.1336384137488186e-003</v>
      </c>
      <c r="L120">
        <f t="shared" si="15"/>
        <v>14.34505364438072</v>
      </c>
      <c r="N120">
        <f t="shared" si="16"/>
        <v>2.7049463556192785</v>
      </c>
    </row>
    <row r="121">
      <c r="A121">
        <v>74</v>
      </c>
      <c r="C121" s="3">
        <f t="shared" si="24"/>
        <v>1.28605181</v>
      </c>
      <c r="G121">
        <f t="shared" si="20"/>
        <v>0.52485082617841883</v>
      </c>
      <c r="H121">
        <f t="shared" si="21"/>
        <v>2.7751491738215806</v>
      </c>
      <c r="I121">
        <f t="shared" si="22"/>
        <v>4.0811017262082068e-004</v>
      </c>
      <c r="J121">
        <f t="shared" si="14"/>
        <v>1.1325666083768532e-003</v>
      </c>
      <c r="L121">
        <f t="shared" si="15"/>
        <v>14.3382707314115</v>
      </c>
      <c r="N121">
        <f t="shared" si="16"/>
        <v>2.7117292685884973</v>
      </c>
    </row>
    <row r="122">
      <c r="A122">
        <v>75</v>
      </c>
      <c r="C122" s="3">
        <f t="shared" si="24"/>
        <v>1.2898740625</v>
      </c>
      <c r="G122">
        <f t="shared" si="20"/>
        <v>0.52616201109743788</v>
      </c>
      <c r="H122">
        <f t="shared" si="21"/>
        <v>2.7738379889025619</v>
      </c>
      <c r="I122">
        <f t="shared" si="22"/>
        <v>4.0791735130920031e-004</v>
      </c>
      <c r="J122">
        <f t="shared" si="14"/>
        <v>1.1314966453939721e-003</v>
      </c>
      <c r="L122">
        <f t="shared" si="15"/>
        <v>14.331496275996571</v>
      </c>
      <c r="N122">
        <f t="shared" si="16"/>
        <v>2.7185037240034293</v>
      </c>
    </row>
    <row r="123">
      <c r="A123">
        <v>76</v>
      </c>
      <c r="C123" s="3">
        <f t="shared" si="24"/>
        <v>1.29369516</v>
      </c>
      <c r="G123">
        <f t="shared" si="20"/>
        <v>0.52747156195094447</v>
      </c>
      <c r="H123">
        <f t="shared" si="21"/>
        <v>2.7725284380490556</v>
      </c>
      <c r="I123">
        <f t="shared" si="22"/>
        <v>4.0772477030133171e-004</v>
      </c>
      <c r="J123">
        <f t="shared" si="14"/>
        <v>1.1304285205574612e-003</v>
      </c>
      <c r="L123">
        <f t="shared" si="15"/>
        <v>14.324730263253455</v>
      </c>
      <c r="N123">
        <f t="shared" si="16"/>
        <v>2.7252697367465464</v>
      </c>
    </row>
    <row r="124">
      <c r="A124">
        <v>77</v>
      </c>
      <c r="C124" s="3">
        <f t="shared" si="24"/>
        <v>1.2975151024999998</v>
      </c>
      <c r="G124">
        <f t="shared" si="20"/>
        <v>0.52877948161258137</v>
      </c>
      <c r="H124">
        <f t="shared" si="21"/>
        <v>2.7712205183874183</v>
      </c>
      <c r="I124">
        <f t="shared" si="22"/>
        <v>4.0753242917462038e-004</v>
      </c>
      <c r="J124">
        <f t="shared" si="14"/>
        <v>1.1293622296369753e-003</v>
      </c>
      <c r="L124">
        <f t="shared" si="15"/>
        <v>14.317972678334996</v>
      </c>
      <c r="N124">
        <f t="shared" si="16"/>
        <v>2.7320273216650039</v>
      </c>
    </row>
    <row r="125">
      <c r="A125">
        <v>78</v>
      </c>
      <c r="C125" s="3">
        <f t="shared" si="24"/>
        <v>1.30133389</v>
      </c>
      <c r="G125">
        <f t="shared" si="20"/>
        <v>0.53008577294917536</v>
      </c>
      <c r="H125">
        <f t="shared" si="21"/>
        <v>2.7699142270508244</v>
      </c>
      <c r="I125">
        <f t="shared" si="22"/>
        <v>4.0734032750747422e-004</v>
      </c>
      <c r="J125">
        <f t="shared" si="14"/>
        <v>1.1282977684144951e-003</v>
      </c>
      <c r="L125">
        <f t="shared" si="15"/>
        <v>14.311223506429259</v>
      </c>
      <c r="N125">
        <f t="shared" si="16"/>
        <v>2.7387764935707395</v>
      </c>
    </row>
    <row r="126">
      <c r="A126">
        <v>79</v>
      </c>
      <c r="C126" s="3">
        <f t="shared" si="24"/>
        <v>1.3051515225000001</v>
      </c>
      <c r="G126">
        <f t="shared" si="20"/>
        <v>0.53139043882075676</v>
      </c>
      <c r="H126">
        <f t="shared" si="21"/>
        <v>2.7686095611792432</v>
      </c>
      <c r="I126">
        <f t="shared" si="22"/>
        <v>4.0714846487930045e-004</v>
      </c>
      <c r="J126">
        <f t="shared" si="14"/>
        <v>1.1272351326842825e-003</v>
      </c>
      <c r="L126">
        <f t="shared" si="15"/>
        <v>14.304482732759423</v>
      </c>
      <c r="N126">
        <f t="shared" si="16"/>
        <v>2.7455172672405768</v>
      </c>
    </row>
    <row r="127">
      <c r="A127">
        <v>80</v>
      </c>
      <c r="C127" s="3">
        <f t="shared" si="24"/>
        <v>1.3089680000000001</v>
      </c>
      <c r="G127">
        <f t="shared" si="20"/>
        <v>0.53269348208058043</v>
      </c>
      <c r="H127">
        <f t="shared" si="21"/>
        <v>2.767306517919419</v>
      </c>
      <c r="I127">
        <f t="shared" si="22"/>
        <v>4.0695684087050282e-004</v>
      </c>
      <c r="J127">
        <f t="shared" si="14"/>
        <v>1.1261743182528383e-003</v>
      </c>
      <c r="L127">
        <f t="shared" si="15"/>
        <v>14.297750342583665</v>
      </c>
      <c r="N127">
        <f t="shared" si="16"/>
        <v>2.7522496574163324</v>
      </c>
    </row>
    <row r="128">
      <c r="A128">
        <v>81</v>
      </c>
      <c r="C128" s="3">
        <f t="shared" si="24"/>
        <v>1.3127833225000001</v>
      </c>
      <c r="G128">
        <f t="shared" si="20"/>
        <v>0.53399490557514506</v>
      </c>
      <c r="H128">
        <f t="shared" si="21"/>
        <v>2.7660050944248544</v>
      </c>
      <c r="I128">
        <f t="shared" si="22"/>
        <v>4.067654550624786e-004</v>
      </c>
      <c r="J128">
        <f t="shared" si="14"/>
        <v>1.12511532093886e-003</v>
      </c>
      <c r="L128">
        <f t="shared" si="15"/>
        <v>14.291026321195082</v>
      </c>
      <c r="N128">
        <f t="shared" si="16"/>
        <v>2.7589736788049164</v>
      </c>
    </row>
    <row r="129">
      <c r="A129">
        <v>82</v>
      </c>
      <c r="C129" s="3">
        <f t="shared" si="24"/>
        <v>1.3165974899999999</v>
      </c>
      <c r="G129">
        <f t="shared" si="20"/>
        <v>0.53529471214421398</v>
      </c>
      <c r="H129">
        <f t="shared" si="21"/>
        <v>2.7647052878557856</v>
      </c>
      <c r="I129">
        <f t="shared" si="22"/>
        <v>4.0657430703761553e-004</v>
      </c>
      <c r="J129">
        <f t="shared" si="14"/>
        <v>1.1240581365731975e-003</v>
      </c>
      <c r="L129">
        <f t="shared" si="15"/>
        <v>14.28431065392156</v>
      </c>
      <c r="N129">
        <f t="shared" si="16"/>
        <v>2.7656893460784389</v>
      </c>
    </row>
    <row r="130">
      <c r="A130">
        <v>83</v>
      </c>
      <c r="C130" s="3">
        <f t="shared" si="24"/>
        <v>1.3204105024999999</v>
      </c>
      <c r="G130">
        <f t="shared" si="20"/>
        <v>0.53659290462083375</v>
      </c>
      <c r="H130">
        <f t="shared" si="21"/>
        <v>2.7634070953791658</v>
      </c>
      <c r="I130">
        <f t="shared" si="22"/>
        <v>4.0638339637928905e-004</v>
      </c>
      <c r="J130">
        <f t="shared" si="14"/>
        <v>1.1230027609988114e-003</v>
      </c>
      <c r="L130">
        <f t="shared" si="15"/>
        <v>14.277603326125691</v>
      </c>
      <c r="N130">
        <f t="shared" si="16"/>
        <v>2.772396673874308</v>
      </c>
    </row>
    <row r="131">
      <c r="A131">
        <v>84</v>
      </c>
      <c r="C131" s="3">
        <f t="shared" si="24"/>
        <v>1.32422236</v>
      </c>
      <c r="G131">
        <f t="shared" si="20"/>
        <v>0.53788948583135532</v>
      </c>
      <c r="H131">
        <f t="shared" si="21"/>
        <v>2.7621105141686448</v>
      </c>
      <c r="I131">
        <f t="shared" si="22"/>
        <v>4.0619272267185957e-004</v>
      </c>
      <c r="J131">
        <f t="shared" si="14"/>
        <v>1.1219491900707318e-003</v>
      </c>
      <c r="L131">
        <f t="shared" si="15"/>
        <v>14.270904323204666</v>
      </c>
      <c r="N131">
        <f t="shared" si="16"/>
        <v>2.7790956767953361</v>
      </c>
    </row>
    <row r="132">
      <c r="A132">
        <v>85</v>
      </c>
      <c r="C132" s="3">
        <f t="shared" si="24"/>
        <v>1.3280330624999999</v>
      </c>
      <c r="G132">
        <f t="shared" si="20"/>
        <v>0.53918445859545239</v>
      </c>
      <c r="H132">
        <f t="shared" si="21"/>
        <v>2.760815541404547</v>
      </c>
      <c r="I132">
        <f t="shared" si="22"/>
        <v>4.0600228550066877e-004</v>
      </c>
      <c r="J132">
        <f t="shared" si="14"/>
        <v>1.1208974196560122e-003</v>
      </c>
      <c r="L132">
        <f t="shared" si="15"/>
        <v>14.264213630590159</v>
      </c>
      <c r="N132">
        <f t="shared" si="16"/>
        <v>2.7857863694098377</v>
      </c>
    </row>
    <row r="133">
      <c r="A133">
        <v>86</v>
      </c>
      <c r="C133" s="3">
        <f t="shared" si="24"/>
        <v>1.3318426100000003</v>
      </c>
      <c r="G133">
        <f t="shared" si="20"/>
        <v>0.54047782572614256</v>
      </c>
      <c r="H133">
        <f t="shared" si="21"/>
        <v>2.7595221742738572</v>
      </c>
      <c r="I133">
        <f t="shared" si="22"/>
        <v>4.0581208445203783e-004</v>
      </c>
      <c r="J133">
        <f t="shared" si="14"/>
        <v>1.1198474456336936e-003</v>
      </c>
      <c r="L133">
        <f t="shared" si="15"/>
        <v>14.257531233748264</v>
      </c>
      <c r="N133">
        <f t="shared" si="16"/>
        <v>2.7924687662517367</v>
      </c>
    </row>
    <row r="134">
      <c r="A134">
        <v>87</v>
      </c>
      <c r="C134" s="3">
        <f t="shared" si="24"/>
        <v>1.3356510025000001</v>
      </c>
      <c r="G134">
        <f t="shared" si="20"/>
        <v>0.5417695900298054</v>
      </c>
      <c r="H134">
        <f t="shared" si="21"/>
        <v>2.7582304099701944</v>
      </c>
      <c r="I134">
        <f t="shared" si="22"/>
        <v>4.0562211911326392e-004</v>
      </c>
      <c r="J134">
        <f t="shared" si="14"/>
        <v>1.1187992638947569e-003</v>
      </c>
      <c r="L134">
        <f t="shared" si="15"/>
        <v>14.250857118179338</v>
      </c>
      <c r="N134">
        <f t="shared" si="16"/>
        <v>2.7991428818206616</v>
      </c>
    </row>
    <row r="135">
      <c r="A135">
        <v>88</v>
      </c>
      <c r="C135" s="3">
        <f t="shared" si="24"/>
        <v>1.3394582400000001</v>
      </c>
      <c r="G135">
        <f t="shared" si="20"/>
        <v>0.54305975430620312</v>
      </c>
      <c r="H135">
        <f t="shared" si="21"/>
        <v>2.7569402456937966</v>
      </c>
      <c r="I135">
        <f t="shared" si="22"/>
        <v>4.0543238907261717e-004</v>
      </c>
      <c r="J135">
        <f t="shared" si="14"/>
        <v>1.1177528703420841e-003</v>
      </c>
      <c r="L135">
        <f t="shared" si="15"/>
        <v>14.24419126941795</v>
      </c>
      <c r="N135">
        <f t="shared" si="16"/>
        <v>2.8058087305820498</v>
      </c>
    </row>
    <row r="136">
      <c r="A136">
        <v>89</v>
      </c>
      <c r="C136" s="3">
        <f t="shared" si="24"/>
        <v>1.3432643225000001</v>
      </c>
      <c r="G136">
        <f t="shared" si="20"/>
        <v>0.54434832134849931</v>
      </c>
      <c r="H136">
        <f t="shared" si="21"/>
        <v>2.7556516786515002</v>
      </c>
      <c r="I136">
        <f t="shared" si="22"/>
        <v>4.0524289391933829e-004</v>
      </c>
      <c r="J136">
        <f t="shared" ref="J136:J172" si="25">H136*I136</f>
        <v>1.1167082608904164e-003</v>
      </c>
      <c r="L136">
        <f t="shared" ref="L136:L172" si="26">H136*(1+($M$4/$M$3))</f>
        <v>14.237533673032752</v>
      </c>
      <c r="N136">
        <f t="shared" ref="N136:N172" si="27">G136*(1+($M$4/$M$3))</f>
        <v>2.8124663269672467</v>
      </c>
    </row>
    <row r="137">
      <c r="A137">
        <v>90</v>
      </c>
      <c r="C137" s="3">
        <f t="shared" si="24"/>
        <v>1.3470692500000001</v>
      </c>
      <c r="G137">
        <f t="shared" si="20"/>
        <v>0.54563529394327903</v>
      </c>
      <c r="H137">
        <f t="shared" si="21"/>
        <v>2.7543647060567209</v>
      </c>
      <c r="I137">
        <f t="shared" si="22"/>
        <v>4.0505363324363542e-004</v>
      </c>
      <c r="J137">
        <f t="shared" si="25"/>
        <v>1.1156654314663128e-003</v>
      </c>
      <c r="L137">
        <f t="shared" si="26"/>
        <v>14.230884314626392</v>
      </c>
      <c r="N137">
        <f t="shared" si="27"/>
        <v>2.8191156853736086</v>
      </c>
    </row>
    <row r="138">
      <c r="A138">
        <v>91</v>
      </c>
      <c r="C138" s="3">
        <f t="shared" si="24"/>
        <v>1.3508730225000001</v>
      </c>
      <c r="G138">
        <f t="shared" si="20"/>
        <v>0.54692067487056717</v>
      </c>
      <c r="H138">
        <f t="shared" si="21"/>
        <v>2.7530793251294323</v>
      </c>
      <c r="I138">
        <f t="shared" si="22"/>
        <v>4.0486460663668121e-004</v>
      </c>
      <c r="J138">
        <f t="shared" si="25"/>
        <v>1.1146243780081075e-003</v>
      </c>
      <c r="L138">
        <f t="shared" si="26"/>
        <v>14.224243179835401</v>
      </c>
      <c r="N138">
        <f t="shared" si="27"/>
        <v>2.8257568201645973</v>
      </c>
    </row>
    <row r="139">
      <c r="A139">
        <v>92</v>
      </c>
      <c r="C139" s="3">
        <f t="shared" si="24"/>
        <v>1.35467564</v>
      </c>
      <c r="G139">
        <f t="shared" si="20"/>
        <v>0.54820446690384839</v>
      </c>
      <c r="H139">
        <f t="shared" si="21"/>
        <v>2.7517955330961508</v>
      </c>
      <c r="I139">
        <f t="shared" si="22"/>
        <v>4.0467581369061045e-004</v>
      </c>
      <c r="J139">
        <f t="shared" si="25"/>
        <v>1.113585096465872e-003</v>
      </c>
      <c r="L139">
        <f t="shared" si="26"/>
        <v>14.217610254330113</v>
      </c>
      <c r="N139">
        <f t="shared" si="27"/>
        <v>2.8323897456698837</v>
      </c>
    </row>
    <row r="140">
      <c r="A140">
        <v>93</v>
      </c>
      <c r="C140" s="3">
        <f t="shared" si="24"/>
        <v>1.3584771025</v>
      </c>
      <c r="G140">
        <f t="shared" si="20"/>
        <v>0.54948667281008645</v>
      </c>
      <c r="H140">
        <f t="shared" si="21"/>
        <v>2.7505133271899136</v>
      </c>
      <c r="I140">
        <f t="shared" si="22"/>
        <v>4.044872539985167e-004</v>
      </c>
      <c r="J140">
        <f t="shared" si="25"/>
        <v>1.1125475828013718e-003</v>
      </c>
      <c r="L140">
        <f t="shared" si="26"/>
        <v>14.210985523814553</v>
      </c>
      <c r="N140">
        <f t="shared" si="27"/>
        <v>2.8390144761854468</v>
      </c>
    </row>
    <row r="141">
      <c r="A141">
        <v>94</v>
      </c>
      <c r="C141" s="3">
        <f t="shared" si="24"/>
        <v>1.3622774099999999</v>
      </c>
      <c r="G141">
        <f t="shared" si="20"/>
        <v>0.55076729534974234</v>
      </c>
      <c r="H141">
        <f t="shared" si="21"/>
        <v>2.7492327046502574</v>
      </c>
      <c r="I141">
        <f t="shared" si="22"/>
        <v>4.0429892715444966e-004</v>
      </c>
      <c r="J141">
        <f t="shared" si="25"/>
        <v>1.1115118329880251e-003</v>
      </c>
      <c r="L141">
        <f t="shared" si="26"/>
        <v>14.20436897402633</v>
      </c>
      <c r="N141">
        <f t="shared" si="27"/>
        <v>2.845631025973669</v>
      </c>
    </row>
    <row r="142">
      <c r="A142">
        <v>95</v>
      </c>
      <c r="C142" s="3">
        <f t="shared" si="24"/>
        <v>1.3660765625</v>
      </c>
      <c r="G142">
        <f t="shared" si="20"/>
        <v>0.55204633727679431</v>
      </c>
      <c r="H142">
        <f t="shared" si="21"/>
        <v>2.747953662723206</v>
      </c>
      <c r="I142">
        <f t="shared" si="22"/>
        <v>4.0411083275341267e-004</v>
      </c>
      <c r="J142">
        <f t="shared" si="25"/>
        <v>1.1104778430108652e-003</v>
      </c>
      <c r="L142">
        <f t="shared" si="26"/>
        <v>14.197760590736564</v>
      </c>
      <c r="N142">
        <f t="shared" si="27"/>
        <v>2.8522394092634373</v>
      </c>
    </row>
    <row r="143">
      <c r="A143">
        <v>96</v>
      </c>
      <c r="C143" s="3">
        <f t="shared" si="24"/>
        <v>1.36987456</v>
      </c>
      <c r="G143">
        <f t="shared" si="20"/>
        <v>0.55332380133875636</v>
      </c>
      <c r="H143">
        <f t="shared" si="21"/>
        <v>2.7466761986612434</v>
      </c>
      <c r="I143">
        <f t="shared" si="22"/>
        <v>4.0392297039135931e-004</v>
      </c>
      <c r="J143">
        <f t="shared" si="25"/>
        <v>1.1094456088664966e-003</v>
      </c>
      <c r="L143">
        <f t="shared" si="26"/>
        <v>14.191160359749759</v>
      </c>
      <c r="N143">
        <f t="shared" si="27"/>
        <v>2.8588396402502414</v>
      </c>
    </row>
    <row r="144">
      <c r="A144">
        <v>97</v>
      </c>
      <c r="C144" s="3">
        <f t="shared" si="24"/>
        <v>1.3736714024999999</v>
      </c>
      <c r="G144">
        <f t="shared" si="20"/>
        <v>0.55459969027669742</v>
      </c>
      <c r="H144">
        <f t="shared" si="21"/>
        <v>2.7454003097233022</v>
      </c>
      <c r="I144">
        <f t="shared" si="22"/>
        <v>4.0373533966519149e-004</v>
      </c>
      <c r="J144">
        <f t="shared" si="25"/>
        <v>1.1084151265630593e-003</v>
      </c>
      <c r="L144">
        <f t="shared" si="26"/>
        <v>14.184568266903728</v>
      </c>
      <c r="N144">
        <f t="shared" si="27"/>
        <v>2.86543173309627</v>
      </c>
    </row>
    <row r="145">
      <c r="A145">
        <v>98</v>
      </c>
      <c r="C145" s="3">
        <f t="shared" si="24"/>
        <v>1.3774670900000001</v>
      </c>
      <c r="G145">
        <f t="shared" si="20"/>
        <v>0.55587400682526011</v>
      </c>
      <c r="H145">
        <f t="shared" si="21"/>
        <v>2.7441259931747393</v>
      </c>
      <c r="I145">
        <f t="shared" si="22"/>
        <v>4.0354794017275581e-004</v>
      </c>
      <c r="J145">
        <f t="shared" si="25"/>
        <v>1.1073863921201839e-003</v>
      </c>
      <c r="L145">
        <f t="shared" si="26"/>
        <v>14.177984298069488</v>
      </c>
      <c r="N145">
        <f t="shared" si="27"/>
        <v>2.8720157019305108</v>
      </c>
    </row>
    <row r="146">
      <c r="A146">
        <v>99</v>
      </c>
      <c r="C146" s="3">
        <f t="shared" si="24"/>
        <v>1.3812616225000001</v>
      </c>
      <c r="G146">
        <f t="shared" si="20"/>
        <v>0.55714675371267897</v>
      </c>
      <c r="H146">
        <f t="shared" si="21"/>
        <v>2.742853246287321</v>
      </c>
      <c r="I146">
        <f t="shared" si="22"/>
        <v>4.0336077151284137e-004</v>
      </c>
      <c r="J146">
        <f t="shared" si="25"/>
        <v>1.1063594015689553e-003</v>
      </c>
      <c r="L146">
        <f t="shared" si="26"/>
        <v>14.171408439151159</v>
      </c>
      <c r="N146">
        <f t="shared" si="27"/>
        <v>2.8785915608488413</v>
      </c>
    </row>
    <row r="147">
      <c r="A147">
        <v>100</v>
      </c>
      <c r="C147" s="3">
        <f t="shared" si="24"/>
        <v>1.3850549999999999</v>
      </c>
      <c r="G147">
        <f t="shared" si="20"/>
        <v>0.55841793366079995</v>
      </c>
      <c r="H147">
        <f t="shared" si="21"/>
        <v>2.7415820663391997</v>
      </c>
      <c r="I147">
        <f t="shared" si="22"/>
        <v>4.0317383328517643e-004</v>
      </c>
      <c r="J147">
        <f t="shared" si="25"/>
        <v>1.1053341509518701e-003</v>
      </c>
      <c r="L147">
        <f t="shared" si="26"/>
        <v>14.164840676085866</v>
      </c>
      <c r="N147">
        <f t="shared" si="27"/>
        <v>2.8851593239141331</v>
      </c>
    </row>
    <row r="148">
      <c r="A148">
        <v>101</v>
      </c>
      <c r="C148" s="3">
        <f t="shared" si="24"/>
        <v>1.3888472224999999</v>
      </c>
      <c r="G148">
        <f t="shared" si="20"/>
        <v>0.55968754938509901</v>
      </c>
      <c r="H148">
        <f t="shared" si="21"/>
        <v>2.7403124506149008</v>
      </c>
      <c r="I148">
        <f t="shared" si="22"/>
        <v>4.0298712509042662e-004</v>
      </c>
      <c r="J148">
        <f t="shared" si="25"/>
        <v>1.1043106363228005e-003</v>
      </c>
      <c r="L148">
        <f t="shared" si="26"/>
        <v>14.158280994843654</v>
      </c>
      <c r="N148">
        <f t="shared" si="27"/>
        <v>2.8917190051563453</v>
      </c>
    </row>
    <row r="149">
      <c r="A149">
        <v>102</v>
      </c>
      <c r="C149" s="3">
        <f t="shared" si="24"/>
        <v>1.3926382900000001</v>
      </c>
      <c r="G149">
        <f t="shared" si="20"/>
        <v>0.56095560359469998</v>
      </c>
      <c r="H149">
        <f t="shared" si="21"/>
        <v>2.7390443964053</v>
      </c>
      <c r="I149">
        <f t="shared" si="22"/>
        <v>4.0280064653019123e-004</v>
      </c>
      <c r="J149">
        <f t="shared" si="25"/>
        <v>1.1032888537469523e-003</v>
      </c>
      <c r="L149">
        <f t="shared" si="26"/>
        <v>14.151729381427383</v>
      </c>
      <c r="N149">
        <f t="shared" si="27"/>
        <v>2.8982706185726168</v>
      </c>
    </row>
    <row r="150">
      <c r="A150">
        <v>103</v>
      </c>
      <c r="C150" s="3">
        <f t="shared" si="24"/>
        <v>1.3964282024999997</v>
      </c>
      <c r="G150">
        <f t="shared" si="20"/>
        <v>0.56222209899239328</v>
      </c>
      <c r="H150">
        <f t="shared" si="21"/>
        <v>2.7377779010076062</v>
      </c>
      <c r="I150">
        <f t="shared" si="22"/>
        <v>4.0261439720700099e-004</v>
      </c>
      <c r="J150">
        <f t="shared" si="25"/>
        <v>1.1022687993008258e-003</v>
      </c>
      <c r="L150">
        <f t="shared" si="26"/>
        <v>14.145185821872634</v>
      </c>
      <c r="N150">
        <f t="shared" si="27"/>
        <v>2.9048141781273653</v>
      </c>
    </row>
    <row r="151">
      <c r="A151">
        <v>104</v>
      </c>
      <c r="C151" s="3">
        <f t="shared" si="24"/>
        <v>1.4002169600000001</v>
      </c>
      <c r="G151">
        <f t="shared" si="20"/>
        <v>0.56348703827465552</v>
      </c>
      <c r="H151">
        <f t="shared" si="21"/>
        <v>2.7365129617253441</v>
      </c>
      <c r="I151">
        <f t="shared" si="22"/>
        <v>4.0242837672431535e-004</v>
      </c>
      <c r="J151">
        <f t="shared" si="25"/>
        <v>1.1012504690721787e-003</v>
      </c>
      <c r="L151">
        <f t="shared" si="26"/>
        <v>14.138650302247612</v>
      </c>
      <c r="N151">
        <f t="shared" si="27"/>
        <v>2.9113496977523869</v>
      </c>
    </row>
    <row r="152">
      <c r="A152">
        <v>105</v>
      </c>
      <c r="C152" s="3">
        <f t="shared" si="24"/>
        <v>1.4040045625000002</v>
      </c>
      <c r="G152">
        <f t="shared" si="20"/>
        <v>0.56475042413166632</v>
      </c>
      <c r="H152">
        <f t="shared" si="21"/>
        <v>2.7352495758683335</v>
      </c>
      <c r="I152">
        <f t="shared" si="22"/>
        <v>4.0224258468651966e-004</v>
      </c>
      <c r="J152">
        <f t="shared" si="25"/>
        <v>1.1002338591599851e-003</v>
      </c>
      <c r="L152">
        <f t="shared" si="26"/>
        <v>14.132122808653056</v>
      </c>
      <c r="N152">
        <f t="shared" si="27"/>
        <v>2.917877191346943</v>
      </c>
    </row>
    <row r="153">
      <c r="A153">
        <v>106</v>
      </c>
      <c r="C153" s="3">
        <f t="shared" si="24"/>
        <v>1.4077910100000002</v>
      </c>
      <c r="G153">
        <f t="shared" si="20"/>
        <v>0.56601225924732712</v>
      </c>
      <c r="H153">
        <f t="shared" si="21"/>
        <v>2.7339877407526729</v>
      </c>
      <c r="I153">
        <f t="shared" si="22"/>
        <v>4.0205702069892255e-004</v>
      </c>
      <c r="J153">
        <f t="shared" si="25"/>
        <v>1.099218965674398e-003</v>
      </c>
      <c r="L153">
        <f t="shared" si="26"/>
        <v>14.125603327222144</v>
      </c>
      <c r="N153">
        <f t="shared" si="27"/>
        <v>2.9243966727778568</v>
      </c>
    </row>
    <row r="154">
      <c r="A154">
        <v>107</v>
      </c>
      <c r="C154" s="3">
        <f t="shared" si="24"/>
        <v>1.4115763025000001</v>
      </c>
      <c r="G154">
        <f t="shared" si="20"/>
        <v>0.56727254629927992</v>
      </c>
      <c r="H154">
        <f t="shared" si="21"/>
        <v>2.7327274537007202</v>
      </c>
      <c r="I154">
        <f t="shared" si="22"/>
        <v>4.0187168436775299e-004</v>
      </c>
      <c r="J154">
        <f t="shared" si="25"/>
        <v>1.0982057847367091e-003</v>
      </c>
      <c r="L154">
        <f t="shared" si="26"/>
        <v>14.119091844120389</v>
      </c>
      <c r="N154">
        <f t="shared" si="27"/>
        <v>2.9309081558796133</v>
      </c>
    </row>
    <row r="155">
      <c r="A155">
        <v>108</v>
      </c>
      <c r="C155" s="3">
        <f t="shared" si="24"/>
        <v>1.4153604399999999</v>
      </c>
      <c r="G155">
        <f t="shared" si="20"/>
        <v>0.56853128795892482</v>
      </c>
      <c r="H155">
        <f t="shared" si="21"/>
        <v>2.731468712041075</v>
      </c>
      <c r="I155">
        <f t="shared" si="22"/>
        <v>4.0168657530015805e-004</v>
      </c>
      <c r="J155">
        <f t="shared" si="25"/>
        <v>1.0971943124793129e-003</v>
      </c>
      <c r="L155">
        <f t="shared" si="26"/>
        <v>14.112588345545555</v>
      </c>
      <c r="N155">
        <f t="shared" si="27"/>
        <v>2.9374116544544453</v>
      </c>
    </row>
    <row r="156">
      <c r="A156">
        <v>109</v>
      </c>
      <c r="C156" s="3">
        <f t="shared" si="24"/>
        <v>1.4191434224999999</v>
      </c>
      <c r="G156">
        <f t="shared" si="20"/>
        <v>0.56978848689143913</v>
      </c>
      <c r="H156">
        <f t="shared" si="21"/>
        <v>2.7302115131085603</v>
      </c>
      <c r="I156">
        <f t="shared" si="22"/>
        <v>4.0150169310420014e-004</v>
      </c>
      <c r="J156">
        <f t="shared" si="25"/>
        <v>1.0961845450456671e-003</v>
      </c>
      <c r="L156">
        <f t="shared" si="26"/>
        <v>14.106092817727562</v>
      </c>
      <c r="N156">
        <f t="shared" si="27"/>
        <v>2.9439071822724356</v>
      </c>
    </row>
    <row r="157">
      <c r="A157">
        <v>110</v>
      </c>
      <c r="C157" s="3">
        <f t="shared" si="24"/>
        <v>1.42292525</v>
      </c>
      <c r="G157">
        <f t="shared" si="20"/>
        <v>0.5710441457557941</v>
      </c>
      <c r="H157">
        <f t="shared" si="21"/>
        <v>2.7289558542442056</v>
      </c>
      <c r="I157">
        <f t="shared" si="22"/>
        <v>4.0131703738885378e-004</v>
      </c>
      <c r="J157">
        <f t="shared" si="25"/>
        <v>1.0951764785902534e-003</v>
      </c>
      <c r="L157">
        <f t="shared" si="26"/>
        <v>14.099605246928396</v>
      </c>
      <c r="N157">
        <f t="shared" si="27"/>
        <v>2.950394753071603</v>
      </c>
    </row>
    <row r="158">
      <c r="A158">
        <v>111</v>
      </c>
      <c r="C158" s="3">
        <f t="shared" si="24"/>
        <v>1.4267059225000001</v>
      </c>
      <c r="G158">
        <f t="shared" si="20"/>
        <v>0.57229826720477384</v>
      </c>
      <c r="H158">
        <f t="shared" si="21"/>
        <v>2.7277017327952264</v>
      </c>
      <c r="I158">
        <f t="shared" si="22"/>
        <v>4.0113260776400384e-004</v>
      </c>
      <c r="J158">
        <f t="shared" si="25"/>
        <v>1.0941701092785413e-003</v>
      </c>
      <c r="L158">
        <f t="shared" si="26"/>
        <v>14.093125619442004</v>
      </c>
      <c r="N158">
        <f t="shared" si="27"/>
        <v>2.9568743805579984</v>
      </c>
    </row>
    <row r="159">
      <c r="A159">
        <v>112</v>
      </c>
      <c r="C159" s="3">
        <f t="shared" si="24"/>
        <v>1.43048544</v>
      </c>
      <c r="G159">
        <f t="shared" si="20"/>
        <v>0.57355085388499283</v>
      </c>
      <c r="H159">
        <f t="shared" si="21"/>
        <v>2.7264491461150073</v>
      </c>
      <c r="I159">
        <f t="shared" si="22"/>
        <v>4.009484038404423e-004</v>
      </c>
      <c r="J159">
        <f t="shared" si="25"/>
        <v>1.093165433286949e-003</v>
      </c>
      <c r="L159">
        <f t="shared" si="26"/>
        <v>14.086653921594205</v>
      </c>
      <c r="N159">
        <f t="shared" si="27"/>
        <v>2.9633460784057966</v>
      </c>
    </row>
    <row r="160">
      <c r="A160">
        <v>113</v>
      </c>
      <c r="C160" s="3">
        <f t="shared" si="24"/>
        <v>1.4342638024999999</v>
      </c>
      <c r="G160">
        <f t="shared" si="20"/>
        <v>0.57480190843691392</v>
      </c>
      <c r="H160">
        <f t="shared" si="21"/>
        <v>2.7251980915630862</v>
      </c>
      <c r="I160">
        <f t="shared" si="22"/>
        <v>4.007644252298656e-004</v>
      </c>
      <c r="J160">
        <f t="shared" si="25"/>
        <v>1.0921624468028068e-003</v>
      </c>
      <c r="L160">
        <f t="shared" si="26"/>
        <v>14.080190139742612</v>
      </c>
      <c r="N160">
        <f t="shared" si="27"/>
        <v>2.9698098602573886</v>
      </c>
    </row>
    <row r="161">
      <c r="A161">
        <v>114</v>
      </c>
      <c r="C161" s="3">
        <f t="shared" si="24"/>
        <v>1.4380410099999998</v>
      </c>
      <c r="G161">
        <f t="shared" si="20"/>
        <v>0.57605143349486665</v>
      </c>
      <c r="H161">
        <f t="shared" si="21"/>
        <v>2.7239485665051331</v>
      </c>
      <c r="I161">
        <f t="shared" si="22"/>
        <v>4.0058067154487254e-004</v>
      </c>
      <c r="J161">
        <f t="shared" si="25"/>
        <v>1.0911611460243192e-003</v>
      </c>
      <c r="L161">
        <f t="shared" si="26"/>
        <v>14.073734260276522</v>
      </c>
      <c r="N161">
        <f t="shared" si="27"/>
        <v>2.9762657397234777</v>
      </c>
    </row>
    <row r="162">
      <c r="A162">
        <v>115</v>
      </c>
      <c r="C162" s="3">
        <f t="shared" si="24"/>
        <v>1.4418170625</v>
      </c>
      <c r="G162">
        <f t="shared" si="20"/>
        <v>0.57729943168706443</v>
      </c>
      <c r="H162">
        <f t="shared" si="21"/>
        <v>2.7227005683129355</v>
      </c>
      <c r="I162">
        <f t="shared" si="22"/>
        <v>4.003971423989612e-004</v>
      </c>
      <c r="J162">
        <f t="shared" si="25"/>
        <v>1.0901615271605271e-003</v>
      </c>
      <c r="L162">
        <f t="shared" si="26"/>
        <v>14.067286269616835</v>
      </c>
      <c r="N162">
        <f t="shared" si="27"/>
        <v>2.9827137303831663</v>
      </c>
    </row>
    <row r="163">
      <c r="A163">
        <v>116</v>
      </c>
      <c r="C163" s="3">
        <f t="shared" si="24"/>
        <v>1.44559196</v>
      </c>
      <c r="G163">
        <f t="shared" si="20"/>
        <v>0.57854590563562147</v>
      </c>
      <c r="H163">
        <f t="shared" si="21"/>
        <v>2.7214540943643781</v>
      </c>
      <c r="I163">
        <f t="shared" si="22"/>
        <v>4.0021383740652624e-004</v>
      </c>
      <c r="J163">
        <f t="shared" si="25"/>
        <v>1.0891635864312703e-003</v>
      </c>
      <c r="L163">
        <f t="shared" si="26"/>
        <v>14.060846154215955</v>
      </c>
      <c r="N163">
        <f t="shared" si="27"/>
        <v>2.9891538457840445</v>
      </c>
    </row>
    <row r="164">
      <c r="A164">
        <v>117</v>
      </c>
      <c r="C164" s="3">
        <f t="shared" si="24"/>
        <v>1.4493657025</v>
      </c>
      <c r="G164">
        <f t="shared" ref="G164:G172" si="28">$H$4*C164/(C164+$H$3)</f>
        <v>0.57979085795657259</v>
      </c>
      <c r="H164">
        <f t="shared" ref="H164:H172" si="29">$H$4*$H$3/($H$3+C164)</f>
        <v>2.7202091420434269</v>
      </c>
      <c r="I164">
        <f t="shared" ref="I164:I172" si="30">$H$4/(($H$3+C164)*1000)</f>
        <v>4.0003075618285689e-004</v>
      </c>
      <c r="J164">
        <f t="shared" si="25"/>
        <v>1.0881673200671524e-003</v>
      </c>
      <c r="L164">
        <f t="shared" si="26"/>
        <v>14.054413900557707</v>
      </c>
      <c r="N164">
        <f t="shared" si="27"/>
        <v>2.995586099442292</v>
      </c>
    </row>
    <row r="165">
      <c r="A165">
        <v>118</v>
      </c>
      <c r="C165" s="3">
        <f t="shared" si="24"/>
        <v>1.4531382900000001</v>
      </c>
      <c r="G165">
        <f t="shared" si="28"/>
        <v>0.58103429125988881</v>
      </c>
      <c r="H165">
        <f t="shared" si="29"/>
        <v>2.7189657087401113</v>
      </c>
      <c r="I165">
        <f t="shared" si="30"/>
        <v>3.9984789834413405e-004</v>
      </c>
      <c r="J165">
        <f t="shared" si="25"/>
        <v>1.0871727243095025e-003</v>
      </c>
      <c r="L165">
        <f t="shared" si="26"/>
        <v>14.047989495157243</v>
      </c>
      <c r="N165">
        <f t="shared" si="27"/>
        <v>3.002010504842759</v>
      </c>
    </row>
    <row r="166">
      <c r="A166">
        <v>119</v>
      </c>
      <c r="C166" s="3">
        <f t="shared" si="24"/>
        <v>1.4569097225000001</v>
      </c>
      <c r="G166">
        <f t="shared" si="28"/>
        <v>0.5822762081494951</v>
      </c>
      <c r="H166">
        <f t="shared" si="29"/>
        <v>2.7177237918505046</v>
      </c>
      <c r="I166">
        <f t="shared" si="30"/>
        <v>3.9966526350742714e-004</v>
      </c>
      <c r="J166">
        <f t="shared" si="25"/>
        <v>1.086179795410336e-003</v>
      </c>
      <c r="L166">
        <f t="shared" si="26"/>
        <v>14.041572924560942</v>
      </c>
      <c r="N166">
        <f t="shared" si="27"/>
        <v>3.0084270754390583</v>
      </c>
    </row>
    <row r="167">
      <c r="A167">
        <v>120</v>
      </c>
      <c r="C167" s="3">
        <f t="shared" si="24"/>
        <v>1.46068</v>
      </c>
      <c r="G167">
        <f t="shared" si="28"/>
        <v>0.58351661122328902</v>
      </c>
      <c r="H167">
        <f t="shared" si="29"/>
        <v>2.7164833887767106</v>
      </c>
      <c r="I167">
        <f t="shared" si="30"/>
        <v>3.9948285129069272e-004</v>
      </c>
      <c r="J167">
        <f t="shared" si="25"/>
        <v>1.0851885296323236e-003</v>
      </c>
      <c r="L167">
        <f t="shared" si="26"/>
        <v>14.035164175346338</v>
      </c>
      <c r="N167">
        <f t="shared" si="27"/>
        <v>3.0148358246536602</v>
      </c>
    </row>
    <row r="168">
      <c r="A168">
        <v>121</v>
      </c>
      <c r="C168" s="3">
        <f t="shared" si="24"/>
        <v>1.4644491225</v>
      </c>
      <c r="G168">
        <f t="shared" si="28"/>
        <v>0.58475550307315716</v>
      </c>
      <c r="H168">
        <f t="shared" si="29"/>
        <v>2.7152444969268426</v>
      </c>
      <c r="I168">
        <f t="shared" si="30"/>
        <v>3.9930066131277099e-004</v>
      </c>
      <c r="J168">
        <f t="shared" si="25"/>
        <v>1.0841989232487504e-003</v>
      </c>
      <c r="L168">
        <f t="shared" si="26"/>
        <v>14.028763234122021</v>
      </c>
      <c r="N168">
        <f t="shared" si="27"/>
        <v>3.0212367658779788</v>
      </c>
    </row>
    <row r="169">
      <c r="A169">
        <v>122</v>
      </c>
      <c r="C169" s="3">
        <f t="shared" si="24"/>
        <v>1.46821709</v>
      </c>
      <c r="G169">
        <f t="shared" si="28"/>
        <v>0.58599288628499224</v>
      </c>
      <c r="H169">
        <f t="shared" si="29"/>
        <v>2.7140071137150072</v>
      </c>
      <c r="I169">
        <f t="shared" si="30"/>
        <v>3.9911869319338345e-004</v>
      </c>
      <c r="J169">
        <f t="shared" si="25"/>
        <v>1.0832109725434802e-003</v>
      </c>
      <c r="L169">
        <f t="shared" si="26"/>
        <v>14.022370087527538</v>
      </c>
      <c r="N169">
        <f t="shared" si="27"/>
        <v>3.0276299124724599</v>
      </c>
    </row>
    <row r="170">
      <c r="A170">
        <v>123</v>
      </c>
      <c r="C170" s="3">
        <f t="shared" si="24"/>
        <v>1.4719839025000001</v>
      </c>
      <c r="G170">
        <f t="shared" si="28"/>
        <v>0.58722876343871122</v>
      </c>
      <c r="H170">
        <f t="shared" si="29"/>
        <v>2.7127712365612884</v>
      </c>
      <c r="I170">
        <f t="shared" si="30"/>
        <v>3.9893694655313065e-004</v>
      </c>
      <c r="J170">
        <f t="shared" si="25"/>
        <v>1.0822246738109208e-003</v>
      </c>
      <c r="L170">
        <f t="shared" si="26"/>
        <v>14.015984722233323</v>
      </c>
      <c r="N170">
        <f t="shared" si="27"/>
        <v>3.0340152777666747</v>
      </c>
    </row>
    <row r="171">
      <c r="A171">
        <v>124</v>
      </c>
      <c r="C171" s="3">
        <f t="shared" si="24"/>
        <v>1.4757495600000001</v>
      </c>
      <c r="G171">
        <f t="shared" si="28"/>
        <v>0.58846313710827181</v>
      </c>
      <c r="H171">
        <f t="shared" si="29"/>
        <v>2.711536862891728</v>
      </c>
      <c r="I171">
        <f t="shared" si="30"/>
        <v>3.9875542101348941e-004</v>
      </c>
      <c r="J171">
        <f t="shared" si="25"/>
        <v>1.0812400233559873e-003</v>
      </c>
      <c r="L171">
        <f t="shared" si="26"/>
        <v>14.009607124940596</v>
      </c>
      <c r="N171">
        <f t="shared" si="27"/>
        <v>3.0403928750594047</v>
      </c>
    </row>
    <row r="172">
      <c r="A172">
        <v>125</v>
      </c>
      <c r="C172" s="3">
        <f t="shared" si="24"/>
        <v>1.4795140625000001</v>
      </c>
      <c r="G172">
        <f t="shared" si="28"/>
        <v>0.5896960098616898</v>
      </c>
      <c r="H172">
        <f t="shared" si="29"/>
        <v>2.7103039901383097</v>
      </c>
      <c r="I172">
        <f t="shared" si="30"/>
        <v>3.9857411619681027e-004</v>
      </c>
      <c r="J172">
        <f t="shared" si="25"/>
        <v>1.0802570174940651e-003</v>
      </c>
      <c r="L172">
        <f t="shared" si="26"/>
        <v>14.003237282381267</v>
      </c>
      <c r="N172">
        <f t="shared" si="27"/>
        <v>3.0467627176187309</v>
      </c>
    </row>
  </sheetData>
  <hyperlinks>
    <hyperlink r:id="rId1" ref="O2"/>
  </hyperlink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 Maurizio</dc:creator>
  <cp:revision>1</cp:revision>
  <dcterms:created xsi:type="dcterms:W3CDTF">2022-02-17T14:45:23Z</dcterms:created>
  <dcterms:modified xsi:type="dcterms:W3CDTF">2022-03-23T08:10:38Z</dcterms:modified>
</cp:coreProperties>
</file>