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vices" sheetId="1" state="visible" r:id="rId2"/>
    <sheet name="Families" sheetId="2" state="visible" r:id="rId3"/>
    <sheet name="BaseAddr" sheetId="3" state="visible" r:id="rId4"/>
  </sheets>
  <definedNames>
    <definedName function="false" hidden="true" localSheetId="0" name="_xlnm._FilterDatabase" vbProcedure="false">Devices!$A$1:$B$71</definedName>
    <definedName function="false" hidden="true" localSheetId="1" name="_xlnm._FilterDatabase" vbProcedure="false">Families!$A$1:$AM$21</definedName>
    <definedName function="false" hidden="false" name="ADDR_ADC1" vbProcedure="false">BaseAddr!$B$32</definedName>
    <definedName function="false" hidden="false" name="ADDR_ADC2" vbProcedure="false">BaseAddr!$B$33</definedName>
    <definedName function="false" hidden="false" name="ADDR_AWU" vbProcedure="false">BaseAddr!$B$18</definedName>
    <definedName function="false" hidden="false" name="ADDR_BEEP" vbProcedure="false">BaseAddr!$B$19</definedName>
    <definedName function="false" hidden="false" name="ADDR_CAN" vbProcedure="false">BaseAddr!$B$34</definedName>
    <definedName function="false" hidden="false" name="ADDR_CFG" vbProcedure="false">BaseAddr!$B$35</definedName>
    <definedName function="false" hidden="false" name="ADDR_CLK" vbProcedure="false">BaseAddr!$B$15</definedName>
    <definedName function="false" hidden="false" name="ADDR_DM" vbProcedure="false">BaseAddr!$B$37</definedName>
    <definedName function="false" hidden="false" name="ADDR_EXTI" vbProcedure="false">BaseAddr!$B$13</definedName>
    <definedName function="false" hidden="false" name="ADDR_FLASH" vbProcedure="false">BaseAddr!$B$12</definedName>
    <definedName function="false" hidden="false" name="ADDR_I2C" vbProcedure="false">BaseAddr!$B$21</definedName>
    <definedName function="false" hidden="false" name="ADDR_ITC" vbProcedure="false">BaseAddr!$B$36</definedName>
    <definedName function="false" hidden="false" name="ADDR_IWDG" vbProcedure="false">BaseAddr!$B$17</definedName>
    <definedName function="false" hidden="false" name="ADDR_OPT" vbProcedure="false">BaseAddr!$B$2</definedName>
    <definedName function="false" hidden="false" name="ADDR_PORTA" vbProcedure="false">BaseAddr!$B$3</definedName>
    <definedName function="false" hidden="false" name="ADDR_PORTB" vbProcedure="false">BaseAddr!$B$4</definedName>
    <definedName function="false" hidden="false" name="ADDR_PORTC" vbProcedure="false">BaseAddr!$B$5</definedName>
    <definedName function="false" hidden="false" name="ADDR_PORTD" vbProcedure="false">BaseAddr!$B$6</definedName>
    <definedName function="false" hidden="false" name="ADDR_PORTE" vbProcedure="false">BaseAddr!$B$7</definedName>
    <definedName function="false" hidden="false" name="ADDR_PORTF" vbProcedure="false">BaseAddr!$B$8</definedName>
    <definedName function="false" hidden="false" name="ADDR_PORTG" vbProcedure="false">BaseAddr!$B$9</definedName>
    <definedName function="false" hidden="false" name="ADDR_PORTH" vbProcedure="false">BaseAddr!$B$10</definedName>
    <definedName function="false" hidden="false" name="ADDR_PORTI" vbProcedure="false">BaseAddr!$B$11</definedName>
    <definedName function="false" hidden="false" name="ADDR_RST" vbProcedure="false">BaseAddr!$B$14</definedName>
    <definedName function="false" hidden="false" name="ADDR_SPI" vbProcedure="false">BaseAddr!$B$20</definedName>
    <definedName function="false" hidden="false" name="ADDR_TIM1" vbProcedure="false">BaseAddr!$B$26</definedName>
    <definedName function="false" hidden="false" name="ADDR_TIM2" vbProcedure="false">BaseAddr!$B$27</definedName>
    <definedName function="false" hidden="false" name="ADDR_TIM3" vbProcedure="false">BaseAddr!$B$28</definedName>
    <definedName function="false" hidden="false" name="ADDR_TIM4" vbProcedure="false">BaseAddr!$B$29</definedName>
    <definedName function="false" hidden="false" name="ADDR_TIM5" vbProcedure="false">BaseAddr!$B$30</definedName>
    <definedName function="false" hidden="false" name="ADDR_TIM6" vbProcedure="false">BaseAddr!$B$31</definedName>
    <definedName function="false" hidden="false" name="ADDR_UART1" vbProcedure="false">BaseAddr!$B$22</definedName>
    <definedName function="false" hidden="false" name="ADDR_UART2" vbProcedure="false">BaseAddr!$B$23</definedName>
    <definedName function="false" hidden="false" name="ADDR_UART3" vbProcedure="false">BaseAddr!$B$24</definedName>
    <definedName function="false" hidden="false" name="ADDR_UART4" vbProcedure="false">BaseAddr!$B$25</definedName>
    <definedName function="false" hidden="false" name="ADDR_UID" vbProcedure="false">BaseAddr!$B$38</definedName>
    <definedName function="false" hidden="false" name="ADDR_WWDG" vbProcedure="false">BaseAddr!$B$16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<sst xmlns="http://schemas.openxmlformats.org/spreadsheetml/2006/main" count="340" uniqueCount="172">
  <si>
    <t xml:space="preserve">Part Number</t>
  </si>
  <si>
    <t xml:space="preserve">include</t>
  </si>
  <si>
    <t xml:space="preserve">STM8AF6286</t>
  </si>
  <si>
    <t xml:space="preserve">STM8AF628x</t>
  </si>
  <si>
    <t xml:space="preserve">STM8S105K6</t>
  </si>
  <si>
    <t xml:space="preserve">STM8S105</t>
  </si>
  <si>
    <t xml:space="preserve">STM8AF5268</t>
  </si>
  <si>
    <t xml:space="preserve">STM8AF526x</t>
  </si>
  <si>
    <t xml:space="preserve">STM8AF5269</t>
  </si>
  <si>
    <t xml:space="preserve">STM8AF5286</t>
  </si>
  <si>
    <t xml:space="preserve">STM8AF528x</t>
  </si>
  <si>
    <t xml:space="preserve">STM8AF5288</t>
  </si>
  <si>
    <t xml:space="preserve">STM8AF5289</t>
  </si>
  <si>
    <t xml:space="preserve">STM8AF528A</t>
  </si>
  <si>
    <t xml:space="preserve">STM8AF52A6</t>
  </si>
  <si>
    <t xml:space="preserve">STM8AF52Ax</t>
  </si>
  <si>
    <t xml:space="preserve">STM8AF52A8</t>
  </si>
  <si>
    <t xml:space="preserve">STM8AF52A9</t>
  </si>
  <si>
    <t xml:space="preserve">STM8AF52AA</t>
  </si>
  <si>
    <t xml:space="preserve">STM8AF6213</t>
  </si>
  <si>
    <t xml:space="preserve">STM8AF621x</t>
  </si>
  <si>
    <t xml:space="preserve">STM8AF6213A</t>
  </si>
  <si>
    <t xml:space="preserve">STM8AF6223</t>
  </si>
  <si>
    <t xml:space="preserve">STM8AF622x</t>
  </si>
  <si>
    <t xml:space="preserve">STM8AF6223A</t>
  </si>
  <si>
    <t xml:space="preserve">STM8AF6226</t>
  </si>
  <si>
    <t xml:space="preserve">STM8AF6246</t>
  </si>
  <si>
    <t xml:space="preserve">STM8AF624x</t>
  </si>
  <si>
    <t xml:space="preserve">STM8AF6248</t>
  </si>
  <si>
    <t xml:space="preserve">STM8AF6266</t>
  </si>
  <si>
    <t xml:space="preserve">STM8AF626x</t>
  </si>
  <si>
    <t xml:space="preserve">STM8AF6268</t>
  </si>
  <si>
    <t xml:space="preserve">STM8AF6269</t>
  </si>
  <si>
    <t xml:space="preserve">STM8AF6288</t>
  </si>
  <si>
    <t xml:space="preserve">STM8AF6289</t>
  </si>
  <si>
    <t xml:space="preserve">STM8AF628A</t>
  </si>
  <si>
    <t xml:space="preserve">STM8AF62A6</t>
  </si>
  <si>
    <t xml:space="preserve">STM8AF62Ax</t>
  </si>
  <si>
    <t xml:space="preserve">STM8AF62A8</t>
  </si>
  <si>
    <t xml:space="preserve">STM8AF62A9</t>
  </si>
  <si>
    <t xml:space="preserve">STM8AF62AA</t>
  </si>
  <si>
    <t xml:space="preserve">STM8AF6366</t>
  </si>
  <si>
    <t xml:space="preserve">STM8AF636x</t>
  </si>
  <si>
    <t xml:space="preserve">STM8AF6388</t>
  </si>
  <si>
    <t xml:space="preserve">STM8AF638x</t>
  </si>
  <si>
    <t xml:space="preserve">STM8S001J3</t>
  </si>
  <si>
    <t xml:space="preserve">STM8S001</t>
  </si>
  <si>
    <t xml:space="preserve">STM8S003F3</t>
  </si>
  <si>
    <t xml:space="preserve">STM8S003</t>
  </si>
  <si>
    <t xml:space="preserve">STM8S003K3</t>
  </si>
  <si>
    <t xml:space="preserve">STM8S005C6</t>
  </si>
  <si>
    <t xml:space="preserve">STM8S005</t>
  </si>
  <si>
    <t xml:space="preserve">STM8S005K6</t>
  </si>
  <si>
    <t xml:space="preserve">STM8S007C8</t>
  </si>
  <si>
    <t xml:space="preserve">STM8S007</t>
  </si>
  <si>
    <t xml:space="preserve">STM8S103F2</t>
  </si>
  <si>
    <t xml:space="preserve">STM8S103</t>
  </si>
  <si>
    <t xml:space="preserve">STM8S103F3</t>
  </si>
  <si>
    <t xml:space="preserve">STM8S103K3</t>
  </si>
  <si>
    <t xml:space="preserve">STM8S105C4</t>
  </si>
  <si>
    <t xml:space="preserve">STM8S105C6</t>
  </si>
  <si>
    <t xml:space="preserve">STM8S105K4</t>
  </si>
  <si>
    <t xml:space="preserve">STM8S105S4</t>
  </si>
  <si>
    <t xml:space="preserve">STM8S105S6</t>
  </si>
  <si>
    <t xml:space="preserve">STM8S207C6</t>
  </si>
  <si>
    <t xml:space="preserve">STM8S207</t>
  </si>
  <si>
    <t xml:space="preserve">STM8S207C8</t>
  </si>
  <si>
    <t xml:space="preserve">STM8S207CB</t>
  </si>
  <si>
    <t xml:space="preserve">STM8S207K6</t>
  </si>
  <si>
    <t xml:space="preserve">STM8S207K8</t>
  </si>
  <si>
    <t xml:space="preserve">STM8S207M8</t>
  </si>
  <si>
    <t xml:space="preserve">STM8S207MB</t>
  </si>
  <si>
    <t xml:space="preserve">STM8S207R6</t>
  </si>
  <si>
    <t xml:space="preserve">STM8S207R8</t>
  </si>
  <si>
    <t xml:space="preserve">STM8S207RB</t>
  </si>
  <si>
    <t xml:space="preserve">STM8S207S6</t>
  </si>
  <si>
    <t xml:space="preserve">STM8S207S8</t>
  </si>
  <si>
    <t xml:space="preserve">STM8S207SB</t>
  </si>
  <si>
    <t xml:space="preserve">STM8S208C6</t>
  </si>
  <si>
    <t xml:space="preserve">STM8S208</t>
  </si>
  <si>
    <t xml:space="preserve">STM8S208C8</t>
  </si>
  <si>
    <t xml:space="preserve">STM8S208CB</t>
  </si>
  <si>
    <t xml:space="preserve">STM8S208MB</t>
  </si>
  <si>
    <t xml:space="preserve">STM8S208R8</t>
  </si>
  <si>
    <t xml:space="preserve">STM8S208RB</t>
  </si>
  <si>
    <t xml:space="preserve">STM8S208S6</t>
  </si>
  <si>
    <t xml:space="preserve">STM8S903F3</t>
  </si>
  <si>
    <t xml:space="preserve">STM8S903</t>
  </si>
  <si>
    <t xml:space="preserve">STM8S903K3</t>
  </si>
  <si>
    <t xml:space="preserve">STM8S208R6</t>
  </si>
  <si>
    <t xml:space="preserve">STM8S208S8</t>
  </si>
  <si>
    <t xml:space="preserve">STM8S208SB</t>
  </si>
  <si>
    <t xml:space="preserve">ready</t>
  </si>
  <si>
    <t xml:space="preserve">OPT</t>
  </si>
  <si>
    <t xml:space="preserve">PORTA</t>
  </si>
  <si>
    <t xml:space="preserve">PORTB</t>
  </si>
  <si>
    <t xml:space="preserve">PORTC</t>
  </si>
  <si>
    <t xml:space="preserve">PORTD</t>
  </si>
  <si>
    <t xml:space="preserve">PORTE</t>
  </si>
  <si>
    <t xml:space="preserve">PORTF</t>
  </si>
  <si>
    <t xml:space="preserve">PORTG</t>
  </si>
  <si>
    <t xml:space="preserve">PORTH</t>
  </si>
  <si>
    <t xml:space="preserve">PORTI</t>
  </si>
  <si>
    <t xml:space="preserve">FLASH</t>
  </si>
  <si>
    <t xml:space="preserve">EXTI</t>
  </si>
  <si>
    <t xml:space="preserve">RST</t>
  </si>
  <si>
    <t xml:space="preserve">CLK</t>
  </si>
  <si>
    <t xml:space="preserve">WWDG</t>
  </si>
  <si>
    <t xml:space="preserve">IWDG</t>
  </si>
  <si>
    <t xml:space="preserve">AWU</t>
  </si>
  <si>
    <t xml:space="preserve">BEEP</t>
  </si>
  <si>
    <t xml:space="preserve">SPI</t>
  </si>
  <si>
    <t xml:space="preserve">I2C</t>
  </si>
  <si>
    <t xml:space="preserve">UART1</t>
  </si>
  <si>
    <t xml:space="preserve">UART2</t>
  </si>
  <si>
    <t xml:space="preserve">UART3</t>
  </si>
  <si>
    <t xml:space="preserve">UART4</t>
  </si>
  <si>
    <t xml:space="preserve">TIM1</t>
  </si>
  <si>
    <t xml:space="preserve">TIM2</t>
  </si>
  <si>
    <t xml:space="preserve">TIM3</t>
  </si>
  <si>
    <t xml:space="preserve">TIM4</t>
  </si>
  <si>
    <t xml:space="preserve">TIM5</t>
  </si>
  <si>
    <t xml:space="preserve">TIM6</t>
  </si>
  <si>
    <t xml:space="preserve">ADC1</t>
  </si>
  <si>
    <t xml:space="preserve">ADC2</t>
  </si>
  <si>
    <t xml:space="preserve">CAN</t>
  </si>
  <si>
    <t xml:space="preserve">CFG</t>
  </si>
  <si>
    <t xml:space="preserve">ITC</t>
  </si>
  <si>
    <t xml:space="preserve">DM</t>
  </si>
  <si>
    <t xml:space="preserve">UID</t>
  </si>
  <si>
    <t xml:space="preserve">x</t>
  </si>
  <si>
    <t xml:space="preserve">0x48CD</t>
  </si>
  <si>
    <t xml:space="preserve">0x4865</t>
  </si>
  <si>
    <t xml:space="preserve">finished?</t>
  </si>
  <si>
    <t xml:space="preserve">N/A</t>
  </si>
  <si>
    <t xml:space="preserve">yes</t>
  </si>
  <si>
    <t xml:space="preserve">no</t>
  </si>
  <si>
    <t xml:space="preserve">Peripheral</t>
  </si>
  <si>
    <t xml:space="preserve">Base_Address</t>
  </si>
  <si>
    <t xml:space="preserve">0x4800</t>
  </si>
  <si>
    <t xml:space="preserve">0x5000</t>
  </si>
  <si>
    <t xml:space="preserve">0x5005</t>
  </si>
  <si>
    <t xml:space="preserve">0x500A</t>
  </si>
  <si>
    <t xml:space="preserve">0x500F</t>
  </si>
  <si>
    <t xml:space="preserve">0x5014</t>
  </si>
  <si>
    <t xml:space="preserve">0x5019</t>
  </si>
  <si>
    <t xml:space="preserve">0x501E</t>
  </si>
  <si>
    <t xml:space="preserve">0x5023</t>
  </si>
  <si>
    <t xml:space="preserve">0x5028</t>
  </si>
  <si>
    <t xml:space="preserve">0x505A</t>
  </si>
  <si>
    <t xml:space="preserve">0x50A0</t>
  </si>
  <si>
    <t xml:space="preserve">0x50B3</t>
  </si>
  <si>
    <t xml:space="preserve">0x50C0</t>
  </si>
  <si>
    <t xml:space="preserve">0x50D1</t>
  </si>
  <si>
    <t xml:space="preserve">0x50E0</t>
  </si>
  <si>
    <t xml:space="preserve">0x50F0</t>
  </si>
  <si>
    <t xml:space="preserve">0x50F3</t>
  </si>
  <si>
    <t xml:space="preserve">0x5200</t>
  </si>
  <si>
    <t xml:space="preserve">0x5210</t>
  </si>
  <si>
    <t xml:space="preserve">0x5230</t>
  </si>
  <si>
    <t xml:space="preserve">0x5240</t>
  </si>
  <si>
    <t xml:space="preserve">0x5250</t>
  </si>
  <si>
    <t xml:space="preserve">0x5300</t>
  </si>
  <si>
    <t xml:space="preserve">0x5320</t>
  </si>
  <si>
    <t xml:space="preserve">0x5340</t>
  </si>
  <si>
    <t xml:space="preserve">0x53E0</t>
  </si>
  <si>
    <t xml:space="preserve">0x5400</t>
  </si>
  <si>
    <t xml:space="preserve">0x5420</t>
  </si>
  <si>
    <t xml:space="preserve">0x7F60</t>
  </si>
  <si>
    <t xml:space="preserve">0x7F70</t>
  </si>
  <si>
    <t xml:space="preserve">0x7F90</t>
  </si>
  <si>
    <t xml:space="preserve">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</si>
</sst>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u val="single"/>
      <sz val="11"/>
      <color rgb="FF0000FF"/>
      <name val="Calibri"/>
      <family val="0"/>
      <charset val="1"/>
    </font>
    <font>
      <sz val="11"/>
      <name val="Calibri"/>
      <family val="0"/>
      <charset val="1"/>
    </font>
    <font>
      <b val="true"/>
      <sz val="10.5"/>
      <name val="Arial"/>
      <family val="2"/>
      <charset val="1"/>
    </font>
    <font>
      <sz val="10.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CC"/>
      </patternFill>
    </fill>
    <fill>
      <patternFill patternType="solid">
        <fgColor rgb="FFFFF200"/>
        <bgColor rgb="FFFFFF00"/>
      </patternFill>
    </fill>
    <fill>
      <patternFill patternType="solid">
        <fgColor rgb="FFCCCCCC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9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t.com/en/product/stm8af6286.html" TargetMode="External"/><Relationship Id="rId2" Type="http://schemas.openxmlformats.org/officeDocument/2006/relationships/hyperlink" Target="https://www.st.com/en/product/stm8s105k6.html" TargetMode="External"/><Relationship Id="rId3" Type="http://schemas.openxmlformats.org/officeDocument/2006/relationships/hyperlink" Target="https://www.st.com/en/product/stm8af5268.html" TargetMode="External"/><Relationship Id="rId4" Type="http://schemas.openxmlformats.org/officeDocument/2006/relationships/hyperlink" Target="https://www.st.com/en/product/stm8af5269.html" TargetMode="External"/><Relationship Id="rId5" Type="http://schemas.openxmlformats.org/officeDocument/2006/relationships/hyperlink" Target="https://www.st.com/en/product/stm8af5286.html" TargetMode="External"/><Relationship Id="rId6" Type="http://schemas.openxmlformats.org/officeDocument/2006/relationships/hyperlink" Target="https://www.st.com/en/product/stm8af5288.html" TargetMode="External"/><Relationship Id="rId7" Type="http://schemas.openxmlformats.org/officeDocument/2006/relationships/hyperlink" Target="https://www.st.com/en/product/stm8af5289.html" TargetMode="External"/><Relationship Id="rId8" Type="http://schemas.openxmlformats.org/officeDocument/2006/relationships/hyperlink" Target="https://www.st.com/en/product/stm8af528a.html" TargetMode="External"/><Relationship Id="rId9" Type="http://schemas.openxmlformats.org/officeDocument/2006/relationships/hyperlink" Target="https://www.st.com/en/product/stm8af52a6.html" TargetMode="External"/><Relationship Id="rId10" Type="http://schemas.openxmlformats.org/officeDocument/2006/relationships/hyperlink" Target="https://www.st.com/en/product/stm8af52a8.html" TargetMode="External"/><Relationship Id="rId11" Type="http://schemas.openxmlformats.org/officeDocument/2006/relationships/hyperlink" Target="https://www.st.com/en/product/stm8af52a9.html" TargetMode="External"/><Relationship Id="rId12" Type="http://schemas.openxmlformats.org/officeDocument/2006/relationships/hyperlink" Target="https://www.st.com/en/product/stm8af52aa.html" TargetMode="External"/><Relationship Id="rId13" Type="http://schemas.openxmlformats.org/officeDocument/2006/relationships/hyperlink" Target="https://www.st.com/en/product/stm8af6213.html" TargetMode="External"/><Relationship Id="rId14" Type="http://schemas.openxmlformats.org/officeDocument/2006/relationships/hyperlink" Target="https://www.st.com/en/product/stm8af6213a.html" TargetMode="External"/><Relationship Id="rId15" Type="http://schemas.openxmlformats.org/officeDocument/2006/relationships/hyperlink" Target="https://www.st.com/en/product/stm8af6223.html" TargetMode="External"/><Relationship Id="rId16" Type="http://schemas.openxmlformats.org/officeDocument/2006/relationships/hyperlink" Target="https://www.st.com/en/product/stm8af6223a.html" TargetMode="External"/><Relationship Id="rId17" Type="http://schemas.openxmlformats.org/officeDocument/2006/relationships/hyperlink" Target="https://www.st.com/en/product/stm8af6226.html" TargetMode="External"/><Relationship Id="rId18" Type="http://schemas.openxmlformats.org/officeDocument/2006/relationships/hyperlink" Target="https://www.st.com/en/product/stm8af6246.html" TargetMode="External"/><Relationship Id="rId19" Type="http://schemas.openxmlformats.org/officeDocument/2006/relationships/hyperlink" Target="https://www.st.com/en/product/stm8af6248.html" TargetMode="External"/><Relationship Id="rId20" Type="http://schemas.openxmlformats.org/officeDocument/2006/relationships/hyperlink" Target="https://www.st.com/en/product/stm8af6266.html" TargetMode="External"/><Relationship Id="rId21" Type="http://schemas.openxmlformats.org/officeDocument/2006/relationships/hyperlink" Target="https://www.st.com/en/product/stm8af6268.html" TargetMode="External"/><Relationship Id="rId22" Type="http://schemas.openxmlformats.org/officeDocument/2006/relationships/hyperlink" Target="https://www.st.com/en/product/stm8af6269.html" TargetMode="External"/><Relationship Id="rId23" Type="http://schemas.openxmlformats.org/officeDocument/2006/relationships/hyperlink" Target="https://www.st.com/en/product/stm8af6288.html" TargetMode="External"/><Relationship Id="rId24" Type="http://schemas.openxmlformats.org/officeDocument/2006/relationships/hyperlink" Target="https://www.st.com/en/product/stm8af6289.html" TargetMode="External"/><Relationship Id="rId25" Type="http://schemas.openxmlformats.org/officeDocument/2006/relationships/hyperlink" Target="https://www.st.com/en/product/stm8af628a.html" TargetMode="External"/><Relationship Id="rId26" Type="http://schemas.openxmlformats.org/officeDocument/2006/relationships/hyperlink" Target="https://www.st.com/en/product/stm8af62a6.html" TargetMode="External"/><Relationship Id="rId27" Type="http://schemas.openxmlformats.org/officeDocument/2006/relationships/hyperlink" Target="https://www.st.com/en/product/stm8af62a8.html" TargetMode="External"/><Relationship Id="rId28" Type="http://schemas.openxmlformats.org/officeDocument/2006/relationships/hyperlink" Target="https://www.st.com/en/product/stm8af62a9.html" TargetMode="External"/><Relationship Id="rId29" Type="http://schemas.openxmlformats.org/officeDocument/2006/relationships/hyperlink" Target="https://www.st.com/en/product/stm8af62aa.html" TargetMode="External"/><Relationship Id="rId30" Type="http://schemas.openxmlformats.org/officeDocument/2006/relationships/hyperlink" Target="https://www.st.com/en/product/stm8af6366.html" TargetMode="External"/><Relationship Id="rId31" Type="http://schemas.openxmlformats.org/officeDocument/2006/relationships/hyperlink" Target="https://www.st.com/en/product/stm8af6388.html" TargetMode="External"/><Relationship Id="rId32" Type="http://schemas.openxmlformats.org/officeDocument/2006/relationships/hyperlink" Target="https://www.st.com/en/product/stm8s001j3.html" TargetMode="External"/><Relationship Id="rId33" Type="http://schemas.openxmlformats.org/officeDocument/2006/relationships/hyperlink" Target="https://www.st.com/en/product/stm8s003f3.html" TargetMode="External"/><Relationship Id="rId34" Type="http://schemas.openxmlformats.org/officeDocument/2006/relationships/hyperlink" Target="https://www.st.com/en/product/stm8s003k3.html" TargetMode="External"/><Relationship Id="rId35" Type="http://schemas.openxmlformats.org/officeDocument/2006/relationships/hyperlink" Target="https://www.st.com/en/product/stm8s005c6.html" TargetMode="External"/><Relationship Id="rId36" Type="http://schemas.openxmlformats.org/officeDocument/2006/relationships/hyperlink" Target="https://www.st.com/en/product/stm8s005k6.html" TargetMode="External"/><Relationship Id="rId37" Type="http://schemas.openxmlformats.org/officeDocument/2006/relationships/hyperlink" Target="https://www.st.com/en/product/stm8s007c8.html" TargetMode="External"/><Relationship Id="rId38" Type="http://schemas.openxmlformats.org/officeDocument/2006/relationships/hyperlink" Target="https://www.st.com/en/product/stm8s103f2.html" TargetMode="External"/><Relationship Id="rId39" Type="http://schemas.openxmlformats.org/officeDocument/2006/relationships/hyperlink" Target="https://www.st.com/en/product/stm8s103f3.html" TargetMode="External"/><Relationship Id="rId40" Type="http://schemas.openxmlformats.org/officeDocument/2006/relationships/hyperlink" Target="https://www.st.com/en/product/stm8s103k3.html" TargetMode="External"/><Relationship Id="rId41" Type="http://schemas.openxmlformats.org/officeDocument/2006/relationships/hyperlink" Target="https://www.st.com/en/product/stm8s105c4.html" TargetMode="External"/><Relationship Id="rId42" Type="http://schemas.openxmlformats.org/officeDocument/2006/relationships/hyperlink" Target="https://www.st.com/en/product/stm8s105c6.html" TargetMode="External"/><Relationship Id="rId43" Type="http://schemas.openxmlformats.org/officeDocument/2006/relationships/hyperlink" Target="https://www.st.com/en/product/stm8s105k4.html" TargetMode="External"/><Relationship Id="rId44" Type="http://schemas.openxmlformats.org/officeDocument/2006/relationships/hyperlink" Target="https://www.st.com/en/product/stm8s105s4.html" TargetMode="External"/><Relationship Id="rId45" Type="http://schemas.openxmlformats.org/officeDocument/2006/relationships/hyperlink" Target="https://www.st.com/en/product/stm8s105s6.html" TargetMode="External"/><Relationship Id="rId46" Type="http://schemas.openxmlformats.org/officeDocument/2006/relationships/hyperlink" Target="https://www.st.com/en/product/stm8s207c6.html" TargetMode="External"/><Relationship Id="rId47" Type="http://schemas.openxmlformats.org/officeDocument/2006/relationships/hyperlink" Target="https://www.st.com/en/product/stm8s207c8.html" TargetMode="External"/><Relationship Id="rId48" Type="http://schemas.openxmlformats.org/officeDocument/2006/relationships/hyperlink" Target="https://www.st.com/en/product/stm8s207cb.html" TargetMode="External"/><Relationship Id="rId49" Type="http://schemas.openxmlformats.org/officeDocument/2006/relationships/hyperlink" Target="https://www.st.com/en/product/stm8s207k6.html" TargetMode="External"/><Relationship Id="rId50" Type="http://schemas.openxmlformats.org/officeDocument/2006/relationships/hyperlink" Target="https://www.st.com/en/product/stm8s207k8.html" TargetMode="External"/><Relationship Id="rId51" Type="http://schemas.openxmlformats.org/officeDocument/2006/relationships/hyperlink" Target="https://www.st.com/en/product/stm8s207m8.html" TargetMode="External"/><Relationship Id="rId52" Type="http://schemas.openxmlformats.org/officeDocument/2006/relationships/hyperlink" Target="https://www.st.com/en/product/stm8s207mb.html" TargetMode="External"/><Relationship Id="rId53" Type="http://schemas.openxmlformats.org/officeDocument/2006/relationships/hyperlink" Target="https://www.st.com/en/product/stm8s207r6.html" TargetMode="External"/><Relationship Id="rId54" Type="http://schemas.openxmlformats.org/officeDocument/2006/relationships/hyperlink" Target="https://www.st.com/en/product/stm8s207r8.html" TargetMode="External"/><Relationship Id="rId55" Type="http://schemas.openxmlformats.org/officeDocument/2006/relationships/hyperlink" Target="https://www.st.com/en/product/stm8s207rb.html" TargetMode="External"/><Relationship Id="rId56" Type="http://schemas.openxmlformats.org/officeDocument/2006/relationships/hyperlink" Target="https://www.st.com/en/product/stm8s207s6.html" TargetMode="External"/><Relationship Id="rId57" Type="http://schemas.openxmlformats.org/officeDocument/2006/relationships/hyperlink" Target="https://www.st.com/en/product/stm8s207s8.html" TargetMode="External"/><Relationship Id="rId58" Type="http://schemas.openxmlformats.org/officeDocument/2006/relationships/hyperlink" Target="https://www.st.com/en/product/stm8s207sb.html" TargetMode="External"/><Relationship Id="rId59" Type="http://schemas.openxmlformats.org/officeDocument/2006/relationships/hyperlink" Target="https://www.st.com/en/product/stm8s208c6.html" TargetMode="External"/><Relationship Id="rId60" Type="http://schemas.openxmlformats.org/officeDocument/2006/relationships/hyperlink" Target="https://www.st.com/en/product/stm8s208c8.html" TargetMode="External"/><Relationship Id="rId61" Type="http://schemas.openxmlformats.org/officeDocument/2006/relationships/hyperlink" Target="https://www.st.com/en/product/stm8s208cb.html" TargetMode="External"/><Relationship Id="rId62" Type="http://schemas.openxmlformats.org/officeDocument/2006/relationships/hyperlink" Target="https://www.st.com/en/product/stm8s208mb.html" TargetMode="External"/><Relationship Id="rId63" Type="http://schemas.openxmlformats.org/officeDocument/2006/relationships/hyperlink" Target="https://www.st.com/en/product/stm8s208r8.html" TargetMode="External"/><Relationship Id="rId64" Type="http://schemas.openxmlformats.org/officeDocument/2006/relationships/hyperlink" Target="https://www.st.com/en/product/stm8s208rb.html" TargetMode="External"/><Relationship Id="rId65" Type="http://schemas.openxmlformats.org/officeDocument/2006/relationships/hyperlink" Target="https://www.st.com/en/product/stm8s208s6.html" TargetMode="External"/><Relationship Id="rId66" Type="http://schemas.openxmlformats.org/officeDocument/2006/relationships/hyperlink" Target="https://www.st.com/en/product/stm8s903f3.html" TargetMode="External"/><Relationship Id="rId67" Type="http://schemas.openxmlformats.org/officeDocument/2006/relationships/hyperlink" Target="https://www.st.com/en/product/stm8s903k3.html" TargetMode="External"/><Relationship Id="rId68" Type="http://schemas.openxmlformats.org/officeDocument/2006/relationships/hyperlink" Target="https://www.st.com/en/product/stm8s208r6.html" TargetMode="External"/><Relationship Id="rId69" Type="http://schemas.openxmlformats.org/officeDocument/2006/relationships/hyperlink" Target="https://www.st.com/en/product/stm8s208s8.html" TargetMode="External"/><Relationship Id="rId70" Type="http://schemas.openxmlformats.org/officeDocument/2006/relationships/hyperlink" Target="https://www.st.com/en/product/stm8s208sb.html" TargetMode="External"/><Relationship Id="rId7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75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D42" activeCellId="1" sqref="AE23 D42"/>
    </sheetView>
  </sheetViews>
  <sheetFormatPr defaultRowHeight="12.8" zeroHeight="false" outlineLevelRow="0" outlineLevelCol="0"/>
  <cols>
    <col collapsed="false" customWidth="true" hidden="false" outlineLevel="0" max="1" min="1" style="1" width="18.18"/>
    <col collapsed="false" customWidth="true" hidden="false" outlineLevel="0" max="2" min="2" style="2" width="15.61"/>
    <col collapsed="false" customWidth="false" hidden="false" outlineLevel="0" max="985" min="3" style="3" width="11.52"/>
    <col collapsed="false" customWidth="false" hidden="false" outlineLevel="0" max="1025" min="986" style="0" width="11.52"/>
  </cols>
  <sheetData>
    <row r="1" s="5" customFormat="true" ht="90" hidden="false" customHeight="true" outlineLevel="0" collapsed="false">
      <c r="A1" s="4" t="s">
        <v>0</v>
      </c>
      <c r="B1" s="4" t="s">
        <v>1</v>
      </c>
      <c r="AKV1" s="3"/>
      <c r="AKW1" s="3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15" hidden="false" customHeight="false" outlineLevel="0" collapsed="false">
      <c r="A2" s="6" t="s">
        <v>2</v>
      </c>
      <c r="B2" s="7" t="s">
        <v>3</v>
      </c>
    </row>
    <row r="3" customFormat="false" ht="14.9" hidden="false" customHeight="false" outlineLevel="0" collapsed="false">
      <c r="A3" s="6" t="s">
        <v>4</v>
      </c>
      <c r="B3" s="7" t="s">
        <v>5</v>
      </c>
    </row>
    <row r="4" customFormat="false" ht="14.9" hidden="false" customHeight="false" outlineLevel="0" collapsed="false">
      <c r="A4" s="6" t="s">
        <v>6</v>
      </c>
      <c r="B4" s="7" t="s">
        <v>7</v>
      </c>
    </row>
    <row r="5" customFormat="false" ht="14.9" hidden="false" customHeight="false" outlineLevel="0" collapsed="false">
      <c r="A5" s="6" t="s">
        <v>8</v>
      </c>
      <c r="B5" s="7" t="s">
        <v>7</v>
      </c>
    </row>
    <row r="6" customFormat="false" ht="14.9" hidden="false" customHeight="false" outlineLevel="0" collapsed="false">
      <c r="A6" s="6" t="s">
        <v>9</v>
      </c>
      <c r="B6" s="7" t="s">
        <v>10</v>
      </c>
    </row>
    <row r="7" customFormat="false" ht="14.15" hidden="false" customHeight="false" outlineLevel="0" collapsed="false">
      <c r="A7" s="6" t="s">
        <v>11</v>
      </c>
      <c r="B7" s="7" t="s">
        <v>10</v>
      </c>
    </row>
    <row r="8" customFormat="false" ht="14.15" hidden="false" customHeight="false" outlineLevel="0" collapsed="false">
      <c r="A8" s="6" t="s">
        <v>12</v>
      </c>
      <c r="B8" s="7" t="s">
        <v>10</v>
      </c>
    </row>
    <row r="9" customFormat="false" ht="14.15" hidden="false" customHeight="false" outlineLevel="0" collapsed="false">
      <c r="A9" s="6" t="s">
        <v>13</v>
      </c>
      <c r="B9" s="7" t="s">
        <v>10</v>
      </c>
    </row>
    <row r="10" customFormat="false" ht="14.9" hidden="false" customHeight="false" outlineLevel="0" collapsed="false">
      <c r="A10" s="6" t="s">
        <v>14</v>
      </c>
      <c r="B10" s="7" t="s">
        <v>15</v>
      </c>
    </row>
    <row r="11" customFormat="false" ht="14.15" hidden="false" customHeight="false" outlineLevel="0" collapsed="false">
      <c r="A11" s="6" t="s">
        <v>16</v>
      </c>
      <c r="B11" s="7" t="s">
        <v>15</v>
      </c>
    </row>
    <row r="12" customFormat="false" ht="14.15" hidden="false" customHeight="false" outlineLevel="0" collapsed="false">
      <c r="A12" s="6" t="s">
        <v>17</v>
      </c>
      <c r="B12" s="7" t="s">
        <v>15</v>
      </c>
    </row>
    <row r="13" customFormat="false" ht="14.15" hidden="false" customHeight="false" outlineLevel="0" collapsed="false">
      <c r="A13" s="6" t="s">
        <v>18</v>
      </c>
      <c r="B13" s="7" t="s">
        <v>15</v>
      </c>
    </row>
    <row r="14" customFormat="false" ht="14.9" hidden="false" customHeight="false" outlineLevel="0" collapsed="false">
      <c r="A14" s="6" t="s">
        <v>19</v>
      </c>
      <c r="B14" s="7" t="s">
        <v>20</v>
      </c>
    </row>
    <row r="15" customFormat="false" ht="14.15" hidden="false" customHeight="false" outlineLevel="0" collapsed="false">
      <c r="A15" s="6" t="s">
        <v>21</v>
      </c>
      <c r="B15" s="7" t="s">
        <v>20</v>
      </c>
    </row>
    <row r="16" customFormat="false" ht="14.9" hidden="false" customHeight="false" outlineLevel="0" collapsed="false">
      <c r="A16" s="6" t="s">
        <v>22</v>
      </c>
      <c r="B16" s="7" t="s">
        <v>23</v>
      </c>
    </row>
    <row r="17" customFormat="false" ht="14.15" hidden="false" customHeight="false" outlineLevel="0" collapsed="false">
      <c r="A17" s="6" t="s">
        <v>24</v>
      </c>
      <c r="B17" s="7" t="s">
        <v>23</v>
      </c>
    </row>
    <row r="18" customFormat="false" ht="14.15" hidden="false" customHeight="false" outlineLevel="0" collapsed="false">
      <c r="A18" s="6" t="s">
        <v>25</v>
      </c>
      <c r="B18" s="7" t="s">
        <v>23</v>
      </c>
    </row>
    <row r="19" customFormat="false" ht="14.9" hidden="false" customHeight="false" outlineLevel="0" collapsed="false">
      <c r="A19" s="6" t="s">
        <v>26</v>
      </c>
      <c r="B19" s="7" t="s">
        <v>27</v>
      </c>
    </row>
    <row r="20" customFormat="false" ht="14.15" hidden="false" customHeight="false" outlineLevel="0" collapsed="false">
      <c r="A20" s="6" t="s">
        <v>28</v>
      </c>
      <c r="B20" s="7" t="s">
        <v>27</v>
      </c>
    </row>
    <row r="21" customFormat="false" ht="14.9" hidden="false" customHeight="false" outlineLevel="0" collapsed="false">
      <c r="A21" s="6" t="s">
        <v>29</v>
      </c>
      <c r="B21" s="7" t="s">
        <v>30</v>
      </c>
    </row>
    <row r="22" customFormat="false" ht="14.15" hidden="false" customHeight="false" outlineLevel="0" collapsed="false">
      <c r="A22" s="6" t="s">
        <v>31</v>
      </c>
      <c r="B22" s="7" t="s">
        <v>30</v>
      </c>
    </row>
    <row r="23" customFormat="false" ht="14.15" hidden="false" customHeight="false" outlineLevel="0" collapsed="false">
      <c r="A23" s="6" t="s">
        <v>32</v>
      </c>
      <c r="B23" s="7" t="s">
        <v>30</v>
      </c>
    </row>
    <row r="24" customFormat="false" ht="14.9" hidden="false" customHeight="false" outlineLevel="0" collapsed="false">
      <c r="A24" s="6" t="s">
        <v>33</v>
      </c>
      <c r="B24" s="7" t="s">
        <v>3</v>
      </c>
    </row>
    <row r="25" customFormat="false" ht="14.9" hidden="false" customHeight="false" outlineLevel="0" collapsed="false">
      <c r="A25" s="6" t="s">
        <v>34</v>
      </c>
      <c r="B25" s="7" t="s">
        <v>3</v>
      </c>
    </row>
    <row r="26" customFormat="false" ht="14.9" hidden="false" customHeight="false" outlineLevel="0" collapsed="false">
      <c r="A26" s="6" t="s">
        <v>35</v>
      </c>
      <c r="B26" s="7" t="s">
        <v>3</v>
      </c>
    </row>
    <row r="27" customFormat="false" ht="14.9" hidden="false" customHeight="false" outlineLevel="0" collapsed="false">
      <c r="A27" s="6" t="s">
        <v>36</v>
      </c>
      <c r="B27" s="7" t="s">
        <v>37</v>
      </c>
    </row>
    <row r="28" customFormat="false" ht="14.9" hidden="false" customHeight="false" outlineLevel="0" collapsed="false">
      <c r="A28" s="6" t="s">
        <v>38</v>
      </c>
      <c r="B28" s="7" t="s">
        <v>37</v>
      </c>
    </row>
    <row r="29" customFormat="false" ht="14.9" hidden="false" customHeight="false" outlineLevel="0" collapsed="false">
      <c r="A29" s="6" t="s">
        <v>39</v>
      </c>
      <c r="B29" s="7" t="s">
        <v>37</v>
      </c>
    </row>
    <row r="30" customFormat="false" ht="14.9" hidden="false" customHeight="false" outlineLevel="0" collapsed="false">
      <c r="A30" s="6" t="s">
        <v>40</v>
      </c>
      <c r="B30" s="7" t="s">
        <v>37</v>
      </c>
    </row>
    <row r="31" customFormat="false" ht="14.9" hidden="false" customHeight="false" outlineLevel="0" collapsed="false">
      <c r="A31" s="6" t="s">
        <v>41</v>
      </c>
      <c r="B31" s="7" t="s">
        <v>42</v>
      </c>
    </row>
    <row r="32" customFormat="false" ht="14.9" hidden="false" customHeight="false" outlineLevel="0" collapsed="false">
      <c r="A32" s="6" t="s">
        <v>43</v>
      </c>
      <c r="B32" s="7" t="s">
        <v>44</v>
      </c>
    </row>
    <row r="33" customFormat="false" ht="14.9" hidden="false" customHeight="false" outlineLevel="0" collapsed="false">
      <c r="A33" s="6" t="s">
        <v>45</v>
      </c>
      <c r="B33" s="7" t="s">
        <v>46</v>
      </c>
    </row>
    <row r="34" customFormat="false" ht="14.9" hidden="false" customHeight="false" outlineLevel="0" collapsed="false">
      <c r="A34" s="6" t="s">
        <v>47</v>
      </c>
      <c r="B34" s="7" t="s">
        <v>48</v>
      </c>
    </row>
    <row r="35" customFormat="false" ht="14.9" hidden="false" customHeight="false" outlineLevel="0" collapsed="false">
      <c r="A35" s="6" t="s">
        <v>49</v>
      </c>
      <c r="B35" s="7" t="s">
        <v>48</v>
      </c>
    </row>
    <row r="36" customFormat="false" ht="14.9" hidden="false" customHeight="false" outlineLevel="0" collapsed="false">
      <c r="A36" s="6" t="s">
        <v>50</v>
      </c>
      <c r="B36" s="7" t="s">
        <v>51</v>
      </c>
    </row>
    <row r="37" customFormat="false" ht="14.9" hidden="false" customHeight="false" outlineLevel="0" collapsed="false">
      <c r="A37" s="6" t="s">
        <v>52</v>
      </c>
      <c r="B37" s="7" t="s">
        <v>51</v>
      </c>
    </row>
    <row r="38" customFormat="false" ht="14.9" hidden="false" customHeight="false" outlineLevel="0" collapsed="false">
      <c r="A38" s="6" t="s">
        <v>53</v>
      </c>
      <c r="B38" s="7" t="s">
        <v>54</v>
      </c>
    </row>
    <row r="39" customFormat="false" ht="14.9" hidden="false" customHeight="false" outlineLevel="0" collapsed="false">
      <c r="A39" s="6" t="s">
        <v>55</v>
      </c>
      <c r="B39" s="7" t="s">
        <v>56</v>
      </c>
    </row>
    <row r="40" customFormat="false" ht="14.9" hidden="false" customHeight="false" outlineLevel="0" collapsed="false">
      <c r="A40" s="6" t="s">
        <v>57</v>
      </c>
      <c r="B40" s="7" t="s">
        <v>56</v>
      </c>
    </row>
    <row r="41" customFormat="false" ht="14.9" hidden="false" customHeight="false" outlineLevel="0" collapsed="false">
      <c r="A41" s="6" t="s">
        <v>58</v>
      </c>
      <c r="B41" s="7" t="s">
        <v>56</v>
      </c>
    </row>
    <row r="42" customFormat="false" ht="14.9" hidden="false" customHeight="false" outlineLevel="0" collapsed="false">
      <c r="A42" s="6" t="s">
        <v>59</v>
      </c>
      <c r="B42" s="7" t="s">
        <v>5</v>
      </c>
    </row>
    <row r="43" customFormat="false" ht="14.9" hidden="false" customHeight="false" outlineLevel="0" collapsed="false">
      <c r="A43" s="6" t="s">
        <v>60</v>
      </c>
      <c r="B43" s="7" t="s">
        <v>5</v>
      </c>
    </row>
    <row r="44" customFormat="false" ht="14.9" hidden="false" customHeight="false" outlineLevel="0" collapsed="false">
      <c r="A44" s="6" t="s">
        <v>61</v>
      </c>
      <c r="B44" s="7" t="s">
        <v>5</v>
      </c>
    </row>
    <row r="45" customFormat="false" ht="14.9" hidden="false" customHeight="false" outlineLevel="0" collapsed="false">
      <c r="A45" s="6" t="s">
        <v>62</v>
      </c>
      <c r="B45" s="7" t="s">
        <v>5</v>
      </c>
    </row>
    <row r="46" customFormat="false" ht="14.9" hidden="false" customHeight="false" outlineLevel="0" collapsed="false">
      <c r="A46" s="6" t="s">
        <v>63</v>
      </c>
      <c r="B46" s="7" t="s">
        <v>5</v>
      </c>
    </row>
    <row r="47" customFormat="false" ht="14.9" hidden="false" customHeight="false" outlineLevel="0" collapsed="false">
      <c r="A47" s="6" t="s">
        <v>64</v>
      </c>
      <c r="B47" s="7" t="s">
        <v>65</v>
      </c>
    </row>
    <row r="48" customFormat="false" ht="14.9" hidden="false" customHeight="false" outlineLevel="0" collapsed="false">
      <c r="A48" s="6" t="s">
        <v>66</v>
      </c>
      <c r="B48" s="7" t="s">
        <v>65</v>
      </c>
    </row>
    <row r="49" customFormat="false" ht="14.9" hidden="false" customHeight="false" outlineLevel="0" collapsed="false">
      <c r="A49" s="6" t="s">
        <v>67</v>
      </c>
      <c r="B49" s="7" t="s">
        <v>65</v>
      </c>
    </row>
    <row r="50" customFormat="false" ht="14.9" hidden="false" customHeight="false" outlineLevel="0" collapsed="false">
      <c r="A50" s="6" t="s">
        <v>68</v>
      </c>
      <c r="B50" s="7" t="s">
        <v>65</v>
      </c>
    </row>
    <row r="51" customFormat="false" ht="14.9" hidden="false" customHeight="false" outlineLevel="0" collapsed="false">
      <c r="A51" s="6" t="s">
        <v>69</v>
      </c>
      <c r="B51" s="7" t="s">
        <v>65</v>
      </c>
    </row>
    <row r="52" customFormat="false" ht="14.9" hidden="false" customHeight="false" outlineLevel="0" collapsed="false">
      <c r="A52" s="6" t="s">
        <v>70</v>
      </c>
      <c r="B52" s="7" t="s">
        <v>65</v>
      </c>
    </row>
    <row r="53" customFormat="false" ht="14.9" hidden="false" customHeight="false" outlineLevel="0" collapsed="false">
      <c r="A53" s="6" t="s">
        <v>71</v>
      </c>
      <c r="B53" s="7" t="s">
        <v>65</v>
      </c>
    </row>
    <row r="54" customFormat="false" ht="14.9" hidden="false" customHeight="false" outlineLevel="0" collapsed="false">
      <c r="A54" s="6" t="s">
        <v>72</v>
      </c>
      <c r="B54" s="7" t="s">
        <v>65</v>
      </c>
    </row>
    <row r="55" customFormat="false" ht="14.9" hidden="false" customHeight="false" outlineLevel="0" collapsed="false">
      <c r="A55" s="6" t="s">
        <v>73</v>
      </c>
      <c r="B55" s="7" t="s">
        <v>65</v>
      </c>
    </row>
    <row r="56" customFormat="false" ht="14.9" hidden="false" customHeight="false" outlineLevel="0" collapsed="false">
      <c r="A56" s="6" t="s">
        <v>74</v>
      </c>
      <c r="B56" s="7" t="s">
        <v>65</v>
      </c>
    </row>
    <row r="57" customFormat="false" ht="14.9" hidden="false" customHeight="false" outlineLevel="0" collapsed="false">
      <c r="A57" s="6" t="s">
        <v>75</v>
      </c>
      <c r="B57" s="7" t="s">
        <v>65</v>
      </c>
    </row>
    <row r="58" customFormat="false" ht="14.9" hidden="false" customHeight="false" outlineLevel="0" collapsed="false">
      <c r="A58" s="6" t="s">
        <v>76</v>
      </c>
      <c r="B58" s="7" t="s">
        <v>65</v>
      </c>
    </row>
    <row r="59" customFormat="false" ht="14.9" hidden="false" customHeight="false" outlineLevel="0" collapsed="false">
      <c r="A59" s="6" t="s">
        <v>77</v>
      </c>
      <c r="B59" s="7" t="s">
        <v>65</v>
      </c>
    </row>
    <row r="60" customFormat="false" ht="14.9" hidden="false" customHeight="false" outlineLevel="0" collapsed="false">
      <c r="A60" s="6" t="s">
        <v>78</v>
      </c>
      <c r="B60" s="7" t="s">
        <v>79</v>
      </c>
    </row>
    <row r="61" customFormat="false" ht="14.9" hidden="false" customHeight="false" outlineLevel="0" collapsed="false">
      <c r="A61" s="6" t="s">
        <v>80</v>
      </c>
      <c r="B61" s="7" t="s">
        <v>79</v>
      </c>
    </row>
    <row r="62" customFormat="false" ht="14.9" hidden="false" customHeight="false" outlineLevel="0" collapsed="false">
      <c r="A62" s="6" t="s">
        <v>81</v>
      </c>
      <c r="B62" s="7" t="s">
        <v>79</v>
      </c>
    </row>
    <row r="63" customFormat="false" ht="14.9" hidden="false" customHeight="false" outlineLevel="0" collapsed="false">
      <c r="A63" s="6" t="s">
        <v>82</v>
      </c>
      <c r="B63" s="7" t="s">
        <v>79</v>
      </c>
    </row>
    <row r="64" customFormat="false" ht="14.9" hidden="false" customHeight="false" outlineLevel="0" collapsed="false">
      <c r="A64" s="6" t="s">
        <v>83</v>
      </c>
      <c r="B64" s="7" t="s">
        <v>79</v>
      </c>
    </row>
    <row r="65" customFormat="false" ht="14.9" hidden="false" customHeight="false" outlineLevel="0" collapsed="false">
      <c r="A65" s="6" t="s">
        <v>84</v>
      </c>
      <c r="B65" s="7" t="s">
        <v>79</v>
      </c>
    </row>
    <row r="66" customFormat="false" ht="14.9" hidden="false" customHeight="false" outlineLevel="0" collapsed="false">
      <c r="A66" s="6" t="s">
        <v>85</v>
      </c>
      <c r="B66" s="7" t="s">
        <v>79</v>
      </c>
    </row>
    <row r="67" customFormat="false" ht="14.9" hidden="false" customHeight="false" outlineLevel="0" collapsed="false">
      <c r="A67" s="6" t="s">
        <v>86</v>
      </c>
      <c r="B67" s="7" t="s">
        <v>87</v>
      </c>
    </row>
    <row r="68" customFormat="false" ht="14.9" hidden="false" customHeight="false" outlineLevel="0" collapsed="false">
      <c r="A68" s="6" t="s">
        <v>88</v>
      </c>
      <c r="B68" s="7" t="s">
        <v>87</v>
      </c>
    </row>
    <row r="69" customFormat="false" ht="14.9" hidden="false" customHeight="false" outlineLevel="0" collapsed="false">
      <c r="A69" s="6" t="s">
        <v>89</v>
      </c>
      <c r="B69" s="7" t="s">
        <v>79</v>
      </c>
    </row>
    <row r="70" customFormat="false" ht="14.9" hidden="false" customHeight="false" outlineLevel="0" collapsed="false">
      <c r="A70" s="6" t="s">
        <v>90</v>
      </c>
      <c r="B70" s="7" t="s">
        <v>79</v>
      </c>
    </row>
    <row r="71" customFormat="false" ht="14.9" hidden="false" customHeight="false" outlineLevel="0" collapsed="false">
      <c r="A71" s="6" t="s">
        <v>91</v>
      </c>
      <c r="B71" s="7" t="s">
        <v>79</v>
      </c>
    </row>
    <row r="75" customFormat="false" ht="17.5" hidden="false" customHeight="true" outlineLevel="0" collapsed="false"/>
  </sheetData>
  <autoFilter ref="A1:B71"/>
  <hyperlinks>
    <hyperlink ref="A2" r:id="rId1" display="STM8AF6286"/>
    <hyperlink ref="A3" r:id="rId2" display="STM8S105K6"/>
    <hyperlink ref="A4" r:id="rId3" display="STM8AF5268"/>
    <hyperlink ref="A5" r:id="rId4" display="STM8AF5269"/>
    <hyperlink ref="A6" r:id="rId5" display="STM8AF5286"/>
    <hyperlink ref="A7" r:id="rId6" display="STM8AF5288"/>
    <hyperlink ref="A8" r:id="rId7" display="STM8AF5289"/>
    <hyperlink ref="A9" r:id="rId8" display="STM8AF528A"/>
    <hyperlink ref="A10" r:id="rId9" display="STM8AF52A6"/>
    <hyperlink ref="A11" r:id="rId10" display="STM8AF52A8"/>
    <hyperlink ref="A12" r:id="rId11" display="STM8AF52A9"/>
    <hyperlink ref="A13" r:id="rId12" display="STM8AF52AA"/>
    <hyperlink ref="A14" r:id="rId13" display="STM8AF6213"/>
    <hyperlink ref="A15" r:id="rId14" display="STM8AF6213A"/>
    <hyperlink ref="A16" r:id="rId15" display="STM8AF6223"/>
    <hyperlink ref="A17" r:id="rId16" display="STM8AF6223A"/>
    <hyperlink ref="A18" r:id="rId17" display="STM8AF6226"/>
    <hyperlink ref="A19" r:id="rId18" display="STM8AF6246"/>
    <hyperlink ref="A20" r:id="rId19" display="STM8AF6248"/>
    <hyperlink ref="A21" r:id="rId20" display="STM8AF6266"/>
    <hyperlink ref="A22" r:id="rId21" display="STM8AF6268"/>
    <hyperlink ref="A23" r:id="rId22" display="STM8AF6269"/>
    <hyperlink ref="A24" r:id="rId23" display="STM8AF6288"/>
    <hyperlink ref="A25" r:id="rId24" display="STM8AF6289"/>
    <hyperlink ref="A26" r:id="rId25" display="STM8AF628A"/>
    <hyperlink ref="A27" r:id="rId26" display="STM8AF62A6"/>
    <hyperlink ref="A28" r:id="rId27" display="STM8AF62A8"/>
    <hyperlink ref="A29" r:id="rId28" display="STM8AF62A9"/>
    <hyperlink ref="A30" r:id="rId29" display="STM8AF62AA"/>
    <hyperlink ref="A31" r:id="rId30" display="STM8AF6366"/>
    <hyperlink ref="A32" r:id="rId31" display="STM8AF6388"/>
    <hyperlink ref="A33" r:id="rId32" display="STM8S001J3"/>
    <hyperlink ref="A34" r:id="rId33" display="STM8S003F3"/>
    <hyperlink ref="A35" r:id="rId34" display="STM8S003K3"/>
    <hyperlink ref="A36" r:id="rId35" display="STM8S005C6"/>
    <hyperlink ref="A37" r:id="rId36" display="STM8S005K6"/>
    <hyperlink ref="A38" r:id="rId37" display="STM8S007C8"/>
    <hyperlink ref="A39" r:id="rId38" display="STM8S103F2"/>
    <hyperlink ref="A40" r:id="rId39" display="STM8S103F3"/>
    <hyperlink ref="A41" r:id="rId40" display="STM8S103K3"/>
    <hyperlink ref="A42" r:id="rId41" display="STM8S105C4"/>
    <hyperlink ref="A43" r:id="rId42" display="STM8S105C6"/>
    <hyperlink ref="A44" r:id="rId43" display="STM8S105K4"/>
    <hyperlink ref="A45" r:id="rId44" display="STM8S105S4"/>
    <hyperlink ref="A46" r:id="rId45" display="STM8S105S6"/>
    <hyperlink ref="A47" r:id="rId46" display="STM8S207C6"/>
    <hyperlink ref="A48" r:id="rId47" display="STM8S207C8"/>
    <hyperlink ref="A49" r:id="rId48" display="STM8S207CB"/>
    <hyperlink ref="A50" r:id="rId49" display="STM8S207K6"/>
    <hyperlink ref="A51" r:id="rId50" display="STM8S207K8"/>
    <hyperlink ref="A52" r:id="rId51" display="STM8S207M8"/>
    <hyperlink ref="A53" r:id="rId52" display="STM8S207MB"/>
    <hyperlink ref="A54" r:id="rId53" display="STM8S207R6"/>
    <hyperlink ref="A55" r:id="rId54" display="STM8S207R8"/>
    <hyperlink ref="A56" r:id="rId55" display="STM8S207RB"/>
    <hyperlink ref="A57" r:id="rId56" display="STM8S207S6"/>
    <hyperlink ref="A58" r:id="rId57" display="STM8S207S8"/>
    <hyperlink ref="A59" r:id="rId58" display="STM8S207SB"/>
    <hyperlink ref="A60" r:id="rId59" display="STM8S208C6"/>
    <hyperlink ref="A61" r:id="rId60" display="STM8S208C8"/>
    <hyperlink ref="A62" r:id="rId61" display="STM8S208CB"/>
    <hyperlink ref="A63" r:id="rId62" display="STM8S208MB"/>
    <hyperlink ref="A64" r:id="rId63" display="STM8S208R8"/>
    <hyperlink ref="A65" r:id="rId64" display="STM8S208RB"/>
    <hyperlink ref="A66" r:id="rId65" display="STM8S208S6"/>
    <hyperlink ref="A67" r:id="rId66" display="STM8S903F3"/>
    <hyperlink ref="A68" r:id="rId67" display="STM8S903K3"/>
    <hyperlink ref="A69" r:id="rId68" display="STM8S208R6"/>
    <hyperlink ref="A70" r:id="rId69" display="STM8S208S8"/>
    <hyperlink ref="A71" r:id="rId70" display="STM8S208S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7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5"/>
  <sheetViews>
    <sheetView showFormulas="false" showGridLines="true" showRowColHeaders="true" showZeros="true" rightToLeft="false" tabSelected="true" showOutlineSymbols="true" defaultGridColor="true" view="normal" topLeftCell="W1" colorId="64" zoomScale="90" zoomScaleNormal="90" zoomScalePageLayoutView="100" workbookViewId="0">
      <selection pane="topLeft" activeCell="AE23" activeCellId="0" sqref="AE23"/>
    </sheetView>
  </sheetViews>
  <sheetFormatPr defaultRowHeight="12.8" zeroHeight="false" outlineLevelRow="0" outlineLevelCol="0"/>
  <cols>
    <col collapsed="false" customWidth="true" hidden="false" outlineLevel="0" max="1" min="1" style="2" width="15.61"/>
    <col collapsed="false" customWidth="true" hidden="false" outlineLevel="0" max="2" min="2" style="3" width="6.02"/>
    <col collapsed="false" customWidth="false" hidden="false" outlineLevel="0" max="1023" min="3" style="3" width="11.52"/>
    <col collapsed="false" customWidth="false" hidden="false" outlineLevel="0" max="1025" min="1024" style="0" width="11.52"/>
  </cols>
  <sheetData>
    <row r="1" s="5" customFormat="true" ht="90" hidden="false" customHeight="true" outlineLevel="0" collapsed="false">
      <c r="A1" s="4" t="s">
        <v>1</v>
      </c>
      <c r="B1" s="4" t="s">
        <v>92</v>
      </c>
      <c r="C1" s="4" t="s">
        <v>93</v>
      </c>
      <c r="D1" s="4" t="s">
        <v>94</v>
      </c>
      <c r="E1" s="4" t="s">
        <v>95</v>
      </c>
      <c r="F1" s="4" t="s">
        <v>96</v>
      </c>
      <c r="G1" s="4" t="s">
        <v>97</v>
      </c>
      <c r="H1" s="4" t="s">
        <v>98</v>
      </c>
      <c r="I1" s="4" t="s">
        <v>99</v>
      </c>
      <c r="J1" s="4" t="s">
        <v>100</v>
      </c>
      <c r="K1" s="4" t="s">
        <v>101</v>
      </c>
      <c r="L1" s="4" t="s">
        <v>102</v>
      </c>
      <c r="M1" s="4" t="s">
        <v>103</v>
      </c>
      <c r="N1" s="4" t="s">
        <v>104</v>
      </c>
      <c r="O1" s="4" t="s">
        <v>105</v>
      </c>
      <c r="P1" s="4" t="s">
        <v>106</v>
      </c>
      <c r="Q1" s="4" t="s">
        <v>107</v>
      </c>
      <c r="R1" s="4" t="s">
        <v>108</v>
      </c>
      <c r="S1" s="4" t="s">
        <v>109</v>
      </c>
      <c r="T1" s="4" t="s">
        <v>110</v>
      </c>
      <c r="U1" s="4" t="s">
        <v>111</v>
      </c>
      <c r="V1" s="4" t="s">
        <v>112</v>
      </c>
      <c r="W1" s="4" t="s">
        <v>113</v>
      </c>
      <c r="X1" s="4" t="s">
        <v>114</v>
      </c>
      <c r="Y1" s="4" t="s">
        <v>115</v>
      </c>
      <c r="Z1" s="4" t="s">
        <v>116</v>
      </c>
      <c r="AA1" s="4" t="s">
        <v>117</v>
      </c>
      <c r="AB1" s="4" t="s">
        <v>118</v>
      </c>
      <c r="AC1" s="4" t="s">
        <v>119</v>
      </c>
      <c r="AD1" s="4" t="s">
        <v>120</v>
      </c>
      <c r="AE1" s="4" t="s">
        <v>121</v>
      </c>
      <c r="AF1" s="4" t="s">
        <v>122</v>
      </c>
      <c r="AG1" s="4" t="s">
        <v>123</v>
      </c>
      <c r="AH1" s="4" t="s">
        <v>124</v>
      </c>
      <c r="AI1" s="4" t="s">
        <v>125</v>
      </c>
      <c r="AJ1" s="4" t="s">
        <v>126</v>
      </c>
      <c r="AK1" s="4" t="s">
        <v>127</v>
      </c>
      <c r="AL1" s="4" t="s">
        <v>128</v>
      </c>
      <c r="AM1" s="4" t="s">
        <v>129</v>
      </c>
      <c r="AMH1" s="3"/>
      <c r="AMI1" s="3"/>
      <c r="AMJ1" s="0"/>
    </row>
    <row r="2" customFormat="false" ht="13.8" hidden="false" customHeight="false" outlineLevel="0" collapsed="false">
      <c r="A2" s="7" t="s">
        <v>3</v>
      </c>
      <c r="B2" s="3" t="s">
        <v>130</v>
      </c>
      <c r="C2" s="3" t="str">
        <f aca="false">ADDR_OPT</f>
        <v>0x4800</v>
      </c>
      <c r="D2" s="3" t="str">
        <f aca="false">ADDR_PORTA</f>
        <v>0x5000</v>
      </c>
      <c r="E2" s="3" t="str">
        <f aca="false">ADDR_PORTB</f>
        <v>0x5005</v>
      </c>
      <c r="F2" s="3" t="str">
        <f aca="false">ADDR_PORTC</f>
        <v>0x500A</v>
      </c>
      <c r="G2" s="3" t="str">
        <f aca="false">ADDR_PORTD</f>
        <v>0x500F</v>
      </c>
      <c r="H2" s="3" t="str">
        <f aca="false">ADDR_PORTE</f>
        <v>0x5014</v>
      </c>
      <c r="I2" s="3" t="str">
        <f aca="false">ADDR_PORTF</f>
        <v>0x5019</v>
      </c>
      <c r="J2" s="3" t="str">
        <f aca="false">ADDR_PORTG</f>
        <v>0x501E</v>
      </c>
      <c r="K2" s="3" t="str">
        <f aca="false">ADDR_PORTH</f>
        <v>0x5023</v>
      </c>
      <c r="L2" s="3" t="str">
        <f aca="false">ADDR_PORTI</f>
        <v>0x5028</v>
      </c>
      <c r="M2" s="3" t="str">
        <f aca="false">ADDR_FLASH</f>
        <v>0x505A</v>
      </c>
      <c r="N2" s="3" t="str">
        <f aca="false">ADDR_EXTI</f>
        <v>0x50A0</v>
      </c>
      <c r="O2" s="3" t="str">
        <f aca="false">ADDR_RST</f>
        <v>0x50B3</v>
      </c>
      <c r="P2" s="3" t="str">
        <f aca="false">ADDR_CLK</f>
        <v>0x50C0</v>
      </c>
      <c r="Q2" s="3" t="str">
        <f aca="false">ADDR_WWDG</f>
        <v>0x50D1</v>
      </c>
      <c r="R2" s="3" t="str">
        <f aca="false">ADDR_IWDG</f>
        <v>0x50E0</v>
      </c>
      <c r="S2" s="3" t="str">
        <f aca="false">ADDR_AWU</f>
        <v>0x50F0</v>
      </c>
      <c r="T2" s="3" t="str">
        <f aca="false">ADDR_BEEP</f>
        <v>0x50F3</v>
      </c>
      <c r="U2" s="3" t="str">
        <f aca="false">ADDR_SPI</f>
        <v>0x5200</v>
      </c>
      <c r="V2" s="3" t="str">
        <f aca="false">ADDR_I2C</f>
        <v>0x5210</v>
      </c>
      <c r="W2" s="3" t="str">
        <f aca="false">ADDR_UART1</f>
        <v>0x5230</v>
      </c>
      <c r="Y2" s="3" t="str">
        <f aca="false">ADDR_UART3</f>
        <v>0x5240</v>
      </c>
      <c r="AA2" s="3" t="str">
        <f aca="false">ADDR_TIM1</f>
        <v>0x5250</v>
      </c>
      <c r="AB2" s="3" t="str">
        <f aca="false">ADDR_TIM2</f>
        <v>0x5300</v>
      </c>
      <c r="AC2" s="3" t="str">
        <f aca="false">ADDR_TIM3</f>
        <v>0x5320</v>
      </c>
      <c r="AD2" s="3" t="str">
        <f aca="false">ADDR_TIM4</f>
        <v>0x5340</v>
      </c>
      <c r="AH2" s="3" t="str">
        <f aca="false">ADDR_ADC2</f>
        <v>0x5400</v>
      </c>
      <c r="AJ2" s="3" t="str">
        <f aca="false">ADDR_CFG</f>
        <v>0x7F60</v>
      </c>
      <c r="AK2" s="3" t="str">
        <f aca="false">ADDR_ITC</f>
        <v>0x7F70</v>
      </c>
      <c r="AL2" s="3" t="str">
        <f aca="false">ADDR_DM</f>
        <v>0x7F90</v>
      </c>
    </row>
    <row r="3" customFormat="false" ht="13.8" hidden="false" customHeight="false" outlineLevel="0" collapsed="false">
      <c r="A3" s="7" t="s">
        <v>5</v>
      </c>
      <c r="B3" s="3" t="s">
        <v>130</v>
      </c>
      <c r="C3" s="3" t="str">
        <f aca="false">ADDR_OPT</f>
        <v>0x4800</v>
      </c>
      <c r="D3" s="3" t="str">
        <f aca="false">ADDR_PORTA</f>
        <v>0x5000</v>
      </c>
      <c r="E3" s="3" t="str">
        <f aca="false">ADDR_PORTB</f>
        <v>0x5005</v>
      </c>
      <c r="F3" s="3" t="str">
        <f aca="false">ADDR_PORTC</f>
        <v>0x500A</v>
      </c>
      <c r="G3" s="3" t="str">
        <f aca="false">ADDR_PORTD</f>
        <v>0x500F</v>
      </c>
      <c r="H3" s="3" t="str">
        <f aca="false">ADDR_PORTE</f>
        <v>0x5014</v>
      </c>
      <c r="I3" s="3" t="str">
        <f aca="false">ADDR_PORTF</f>
        <v>0x5019</v>
      </c>
      <c r="J3" s="3" t="str">
        <f aca="false">ADDR_PORTG</f>
        <v>0x501E</v>
      </c>
      <c r="M3" s="3" t="str">
        <f aca="false">ADDR_FLASH</f>
        <v>0x505A</v>
      </c>
      <c r="N3" s="3" t="str">
        <f aca="false">ADDR_EXTI</f>
        <v>0x50A0</v>
      </c>
      <c r="O3" s="3" t="str">
        <f aca="false">ADDR_RST</f>
        <v>0x50B3</v>
      </c>
      <c r="P3" s="3" t="str">
        <f aca="false">ADDR_CLK</f>
        <v>0x50C0</v>
      </c>
      <c r="Q3" s="3" t="str">
        <f aca="false">ADDR_WWDG</f>
        <v>0x50D1</v>
      </c>
      <c r="R3" s="3" t="str">
        <f aca="false">ADDR_IWDG</f>
        <v>0x50E0</v>
      </c>
      <c r="S3" s="3" t="str">
        <f aca="false">ADDR_AWU</f>
        <v>0x50F0</v>
      </c>
      <c r="T3" s="3" t="str">
        <f aca="false">ADDR_BEEP</f>
        <v>0x50F3</v>
      </c>
      <c r="U3" s="3" t="str">
        <f aca="false">ADDR_SPI</f>
        <v>0x5200</v>
      </c>
      <c r="V3" s="3" t="str">
        <f aca="false">ADDR_I2C</f>
        <v>0x5210</v>
      </c>
      <c r="X3" s="3" t="str">
        <f aca="false">ADDR_UART2</f>
        <v>0x5240</v>
      </c>
      <c r="AA3" s="3" t="str">
        <f aca="false">ADDR_TIM1</f>
        <v>0x5250</v>
      </c>
      <c r="AB3" s="3" t="str">
        <f aca="false">ADDR_TIM2</f>
        <v>0x5300</v>
      </c>
      <c r="AC3" s="3" t="str">
        <f aca="false">ADDR_TIM3</f>
        <v>0x5320</v>
      </c>
      <c r="AD3" s="3" t="str">
        <f aca="false">ADDR_TIM4</f>
        <v>0x5340</v>
      </c>
      <c r="AG3" s="3" t="str">
        <f aca="false">ADDR_ADC1</f>
        <v>0x53E0</v>
      </c>
      <c r="AJ3" s="3" t="str">
        <f aca="false">ADDR_CFG</f>
        <v>0x7F60</v>
      </c>
      <c r="AK3" s="3" t="str">
        <f aca="false">ADDR_ITC</f>
        <v>0x7F70</v>
      </c>
      <c r="AL3" s="3" t="str">
        <f aca="false">ADDR_DM</f>
        <v>0x7F90</v>
      </c>
      <c r="AM3" s="3" t="s">
        <v>131</v>
      </c>
    </row>
    <row r="4" customFormat="false" ht="13.8" hidden="false" customHeight="false" outlineLevel="0" collapsed="false">
      <c r="A4" s="7" t="s">
        <v>7</v>
      </c>
      <c r="B4" s="3" t="s">
        <v>130</v>
      </c>
      <c r="C4" s="3" t="str">
        <f aca="false">ADDR_OPT</f>
        <v>0x4800</v>
      </c>
      <c r="D4" s="3" t="str">
        <f aca="false">ADDR_PORTA</f>
        <v>0x5000</v>
      </c>
      <c r="E4" s="3" t="str">
        <f aca="false">ADDR_PORTB</f>
        <v>0x5005</v>
      </c>
      <c r="F4" s="3" t="str">
        <f aca="false">ADDR_PORTC</f>
        <v>0x500A</v>
      </c>
      <c r="G4" s="3" t="str">
        <f aca="false">ADDR_PORTD</f>
        <v>0x500F</v>
      </c>
      <c r="H4" s="3" t="str">
        <f aca="false">ADDR_PORTE</f>
        <v>0x5014</v>
      </c>
      <c r="I4" s="3" t="str">
        <f aca="false">ADDR_PORTF</f>
        <v>0x5019</v>
      </c>
      <c r="J4" s="3" t="str">
        <f aca="false">ADDR_PORTG</f>
        <v>0x501E</v>
      </c>
      <c r="K4" s="3" t="str">
        <f aca="false">ADDR_PORTH</f>
        <v>0x5023</v>
      </c>
      <c r="L4" s="3" t="str">
        <f aca="false">ADDR_PORTI</f>
        <v>0x5028</v>
      </c>
      <c r="M4" s="3" t="str">
        <f aca="false">ADDR_FLASH</f>
        <v>0x505A</v>
      </c>
      <c r="N4" s="3" t="str">
        <f aca="false">ADDR_EXTI</f>
        <v>0x50A0</v>
      </c>
      <c r="O4" s="3" t="str">
        <f aca="false">ADDR_RST</f>
        <v>0x50B3</v>
      </c>
      <c r="P4" s="3" t="str">
        <f aca="false">ADDR_CLK</f>
        <v>0x50C0</v>
      </c>
      <c r="Q4" s="3" t="str">
        <f aca="false">ADDR_WWDG</f>
        <v>0x50D1</v>
      </c>
      <c r="R4" s="3" t="str">
        <f aca="false">ADDR_IWDG</f>
        <v>0x50E0</v>
      </c>
      <c r="S4" s="3" t="str">
        <f aca="false">ADDR_AWU</f>
        <v>0x50F0</v>
      </c>
      <c r="T4" s="3" t="str">
        <f aca="false">ADDR_BEEP</f>
        <v>0x50F3</v>
      </c>
      <c r="U4" s="3" t="str">
        <f aca="false">ADDR_SPI</f>
        <v>0x5200</v>
      </c>
      <c r="V4" s="3" t="str">
        <f aca="false">ADDR_I2C</f>
        <v>0x5210</v>
      </c>
      <c r="W4" s="3" t="str">
        <f aca="false">ADDR_UART1</f>
        <v>0x5230</v>
      </c>
      <c r="Y4" s="3" t="str">
        <f aca="false">ADDR_UART3</f>
        <v>0x5240</v>
      </c>
      <c r="AA4" s="3" t="str">
        <f aca="false">ADDR_TIM1</f>
        <v>0x5250</v>
      </c>
      <c r="AB4" s="3" t="str">
        <f aca="false">ADDR_TIM2</f>
        <v>0x5300</v>
      </c>
      <c r="AC4" s="3" t="str">
        <f aca="false">ADDR_TIM3</f>
        <v>0x5320</v>
      </c>
      <c r="AD4" s="3" t="str">
        <f aca="false">ADDR_TIM4</f>
        <v>0x5340</v>
      </c>
      <c r="AH4" s="3" t="str">
        <f aca="false">ADDR_ADC2</f>
        <v>0x5400</v>
      </c>
      <c r="AI4" s="3" t="str">
        <f aca="false">ADDR_CAN</f>
        <v>0x5420</v>
      </c>
      <c r="AJ4" s="3" t="str">
        <f aca="false">ADDR_CFG</f>
        <v>0x7F60</v>
      </c>
      <c r="AK4" s="3" t="str">
        <f aca="false">ADDR_ITC</f>
        <v>0x7F70</v>
      </c>
      <c r="AL4" s="3" t="str">
        <f aca="false">ADDR_DM</f>
        <v>0x7F90</v>
      </c>
    </row>
    <row r="5" customFormat="false" ht="13.8" hidden="false" customHeight="false" outlineLevel="0" collapsed="false">
      <c r="A5" s="7" t="s">
        <v>10</v>
      </c>
      <c r="B5" s="3" t="s">
        <v>130</v>
      </c>
      <c r="C5" s="3" t="str">
        <f aca="false">ADDR_OPT</f>
        <v>0x4800</v>
      </c>
      <c r="D5" s="3" t="str">
        <f aca="false">ADDR_PORTA</f>
        <v>0x5000</v>
      </c>
      <c r="E5" s="3" t="str">
        <f aca="false">ADDR_PORTB</f>
        <v>0x5005</v>
      </c>
      <c r="F5" s="3" t="str">
        <f aca="false">ADDR_PORTC</f>
        <v>0x500A</v>
      </c>
      <c r="G5" s="3" t="str">
        <f aca="false">ADDR_PORTD</f>
        <v>0x500F</v>
      </c>
      <c r="H5" s="3" t="str">
        <f aca="false">ADDR_PORTE</f>
        <v>0x5014</v>
      </c>
      <c r="I5" s="3" t="str">
        <f aca="false">ADDR_PORTF</f>
        <v>0x5019</v>
      </c>
      <c r="J5" s="3" t="str">
        <f aca="false">ADDR_PORTG</f>
        <v>0x501E</v>
      </c>
      <c r="K5" s="3" t="str">
        <f aca="false">ADDR_PORTH</f>
        <v>0x5023</v>
      </c>
      <c r="L5" s="3" t="str">
        <f aca="false">ADDR_PORTI</f>
        <v>0x5028</v>
      </c>
      <c r="M5" s="3" t="str">
        <f aca="false">ADDR_FLASH</f>
        <v>0x505A</v>
      </c>
      <c r="N5" s="3" t="str">
        <f aca="false">ADDR_EXTI</f>
        <v>0x50A0</v>
      </c>
      <c r="O5" s="3" t="str">
        <f aca="false">ADDR_RST</f>
        <v>0x50B3</v>
      </c>
      <c r="P5" s="3" t="str">
        <f aca="false">ADDR_CLK</f>
        <v>0x50C0</v>
      </c>
      <c r="Q5" s="3" t="str">
        <f aca="false">ADDR_WWDG</f>
        <v>0x50D1</v>
      </c>
      <c r="R5" s="3" t="str">
        <f aca="false">ADDR_IWDG</f>
        <v>0x50E0</v>
      </c>
      <c r="S5" s="3" t="str">
        <f aca="false">ADDR_AWU</f>
        <v>0x50F0</v>
      </c>
      <c r="T5" s="3" t="str">
        <f aca="false">ADDR_BEEP</f>
        <v>0x50F3</v>
      </c>
      <c r="U5" s="3" t="str">
        <f aca="false">ADDR_SPI</f>
        <v>0x5200</v>
      </c>
      <c r="V5" s="3" t="str">
        <f aca="false">ADDR_I2C</f>
        <v>0x5210</v>
      </c>
      <c r="W5" s="3" t="str">
        <f aca="false">ADDR_UART1</f>
        <v>0x5230</v>
      </c>
      <c r="Y5" s="3" t="str">
        <f aca="false">ADDR_UART3</f>
        <v>0x5240</v>
      </c>
      <c r="AA5" s="3" t="str">
        <f aca="false">ADDR_TIM1</f>
        <v>0x5250</v>
      </c>
      <c r="AB5" s="3" t="str">
        <f aca="false">ADDR_TIM2</f>
        <v>0x5300</v>
      </c>
      <c r="AC5" s="3" t="str">
        <f aca="false">ADDR_TIM3</f>
        <v>0x5320</v>
      </c>
      <c r="AD5" s="3" t="str">
        <f aca="false">ADDR_TIM4</f>
        <v>0x5340</v>
      </c>
      <c r="AH5" s="3" t="str">
        <f aca="false">ADDR_ADC2</f>
        <v>0x5400</v>
      </c>
      <c r="AI5" s="3" t="str">
        <f aca="false">ADDR_CAN</f>
        <v>0x5420</v>
      </c>
      <c r="AJ5" s="3" t="str">
        <f aca="false">ADDR_CFG</f>
        <v>0x7F60</v>
      </c>
      <c r="AK5" s="3" t="str">
        <f aca="false">ADDR_ITC</f>
        <v>0x7F70</v>
      </c>
      <c r="AL5" s="3" t="str">
        <f aca="false">ADDR_DM</f>
        <v>0x7F90</v>
      </c>
    </row>
    <row r="6" customFormat="false" ht="13.8" hidden="false" customHeight="false" outlineLevel="0" collapsed="false">
      <c r="A6" s="7" t="s">
        <v>15</v>
      </c>
      <c r="B6" s="3" t="s">
        <v>130</v>
      </c>
      <c r="C6" s="3" t="str">
        <f aca="false">ADDR_OPT</f>
        <v>0x4800</v>
      </c>
      <c r="D6" s="3" t="str">
        <f aca="false">ADDR_PORTA</f>
        <v>0x5000</v>
      </c>
      <c r="E6" s="3" t="str">
        <f aca="false">ADDR_PORTB</f>
        <v>0x5005</v>
      </c>
      <c r="F6" s="3" t="str">
        <f aca="false">ADDR_PORTC</f>
        <v>0x500A</v>
      </c>
      <c r="G6" s="3" t="str">
        <f aca="false">ADDR_PORTD</f>
        <v>0x500F</v>
      </c>
      <c r="H6" s="3" t="str">
        <f aca="false">ADDR_PORTE</f>
        <v>0x5014</v>
      </c>
      <c r="I6" s="3" t="str">
        <f aca="false">ADDR_PORTF</f>
        <v>0x5019</v>
      </c>
      <c r="J6" s="3" t="str">
        <f aca="false">ADDR_PORTG</f>
        <v>0x501E</v>
      </c>
      <c r="K6" s="3" t="str">
        <f aca="false">ADDR_PORTH</f>
        <v>0x5023</v>
      </c>
      <c r="L6" s="3" t="str">
        <f aca="false">ADDR_PORTI</f>
        <v>0x5028</v>
      </c>
      <c r="M6" s="3" t="str">
        <f aca="false">ADDR_FLASH</f>
        <v>0x505A</v>
      </c>
      <c r="N6" s="3" t="str">
        <f aca="false">ADDR_EXTI</f>
        <v>0x50A0</v>
      </c>
      <c r="O6" s="3" t="str">
        <f aca="false">ADDR_RST</f>
        <v>0x50B3</v>
      </c>
      <c r="P6" s="3" t="str">
        <f aca="false">ADDR_CLK</f>
        <v>0x50C0</v>
      </c>
      <c r="Q6" s="3" t="str">
        <f aca="false">ADDR_WWDG</f>
        <v>0x50D1</v>
      </c>
      <c r="R6" s="3" t="str">
        <f aca="false">ADDR_IWDG</f>
        <v>0x50E0</v>
      </c>
      <c r="S6" s="3" t="str">
        <f aca="false">ADDR_AWU</f>
        <v>0x50F0</v>
      </c>
      <c r="T6" s="3" t="str">
        <f aca="false">ADDR_BEEP</f>
        <v>0x50F3</v>
      </c>
      <c r="U6" s="3" t="str">
        <f aca="false">ADDR_SPI</f>
        <v>0x5200</v>
      </c>
      <c r="V6" s="3" t="str">
        <f aca="false">ADDR_I2C</f>
        <v>0x5210</v>
      </c>
      <c r="W6" s="3" t="str">
        <f aca="false">ADDR_UART1</f>
        <v>0x5230</v>
      </c>
      <c r="Y6" s="3" t="str">
        <f aca="false">ADDR_UART3</f>
        <v>0x5240</v>
      </c>
      <c r="AA6" s="3" t="str">
        <f aca="false">ADDR_TIM1</f>
        <v>0x5250</v>
      </c>
      <c r="AB6" s="3" t="str">
        <f aca="false">ADDR_TIM2</f>
        <v>0x5300</v>
      </c>
      <c r="AC6" s="3" t="str">
        <f aca="false">ADDR_TIM3</f>
        <v>0x5320</v>
      </c>
      <c r="AD6" s="3" t="str">
        <f aca="false">ADDR_TIM4</f>
        <v>0x5340</v>
      </c>
      <c r="AH6" s="3" t="str">
        <f aca="false">ADDR_ADC2</f>
        <v>0x5400</v>
      </c>
      <c r="AI6" s="3" t="str">
        <f aca="false">ADDR_CAN</f>
        <v>0x5420</v>
      </c>
      <c r="AJ6" s="3" t="str">
        <f aca="false">ADDR_CFG</f>
        <v>0x7F60</v>
      </c>
      <c r="AK6" s="3" t="str">
        <f aca="false">ADDR_ITC</f>
        <v>0x7F70</v>
      </c>
      <c r="AL6" s="3" t="str">
        <f aca="false">ADDR_DM</f>
        <v>0x7F90</v>
      </c>
    </row>
    <row r="7" customFormat="false" ht="13.8" hidden="false" customHeight="false" outlineLevel="0" collapsed="false">
      <c r="A7" s="7" t="s">
        <v>20</v>
      </c>
      <c r="B7" s="3" t="s">
        <v>130</v>
      </c>
      <c r="C7" s="3" t="str">
        <f aca="false">ADDR_OPT</f>
        <v>0x4800</v>
      </c>
      <c r="D7" s="3" t="str">
        <f aca="false">ADDR_PORTA</f>
        <v>0x5000</v>
      </c>
      <c r="E7" s="3" t="str">
        <f aca="false">ADDR_PORTB</f>
        <v>0x5005</v>
      </c>
      <c r="F7" s="3" t="str">
        <f aca="false">ADDR_PORTC</f>
        <v>0x500A</v>
      </c>
      <c r="G7" s="3" t="str">
        <f aca="false">ADDR_PORTD</f>
        <v>0x500F</v>
      </c>
      <c r="H7" s="3" t="str">
        <f aca="false">ADDR_PORTE</f>
        <v>0x5014</v>
      </c>
      <c r="I7" s="3" t="str">
        <f aca="false">ADDR_PORTF</f>
        <v>0x5019</v>
      </c>
      <c r="M7" s="3" t="str">
        <f aca="false">ADDR_FLASH</f>
        <v>0x505A</v>
      </c>
      <c r="N7" s="3" t="str">
        <f aca="false">ADDR_EXTI</f>
        <v>0x50A0</v>
      </c>
      <c r="O7" s="3" t="str">
        <f aca="false">ADDR_RST</f>
        <v>0x50B3</v>
      </c>
      <c r="P7" s="3" t="str">
        <f aca="false">ADDR_CLK</f>
        <v>0x50C0</v>
      </c>
      <c r="Q7" s="3" t="str">
        <f aca="false">ADDR_WWDG</f>
        <v>0x50D1</v>
      </c>
      <c r="R7" s="3" t="str">
        <f aca="false">ADDR_IWDG</f>
        <v>0x50E0</v>
      </c>
      <c r="S7" s="3" t="str">
        <f aca="false">ADDR_AWU</f>
        <v>0x50F0</v>
      </c>
      <c r="T7" s="3" t="str">
        <f aca="false">ADDR_BEEP</f>
        <v>0x50F3</v>
      </c>
      <c r="U7" s="3" t="str">
        <f aca="false">ADDR_SPI</f>
        <v>0x5200</v>
      </c>
      <c r="V7" s="3" t="str">
        <f aca="false">ADDR_I2C</f>
        <v>0x5210</v>
      </c>
      <c r="Z7" s="3" t="str">
        <f aca="false">ADDR_UART4</f>
        <v>0x5230</v>
      </c>
      <c r="AA7" s="3" t="str">
        <f aca="false">ADDR_TIM1</f>
        <v>0x5250</v>
      </c>
      <c r="AE7" s="3" t="str">
        <f aca="false">ADDR_TIM5</f>
        <v>0x5300</v>
      </c>
      <c r="AF7" s="3" t="str">
        <f aca="false">ADDR_TIM6</f>
        <v>0x5340</v>
      </c>
      <c r="AG7" s="3" t="str">
        <f aca="false">ADDR_ADC1</f>
        <v>0x53E0</v>
      </c>
      <c r="AJ7" s="3" t="str">
        <f aca="false">ADDR_CFG</f>
        <v>0x7F60</v>
      </c>
      <c r="AK7" s="3" t="str">
        <f aca="false">ADDR_ITC</f>
        <v>0x7F70</v>
      </c>
      <c r="AL7" s="3" t="str">
        <f aca="false">ADDR_DM</f>
        <v>0x7F90</v>
      </c>
    </row>
    <row r="8" customFormat="false" ht="13.8" hidden="false" customHeight="false" outlineLevel="0" collapsed="false">
      <c r="A8" s="7" t="s">
        <v>23</v>
      </c>
      <c r="B8" s="3" t="s">
        <v>130</v>
      </c>
      <c r="C8" s="3" t="str">
        <f aca="false">ADDR_OPT</f>
        <v>0x4800</v>
      </c>
      <c r="D8" s="3" t="str">
        <f aca="false">ADDR_PORTA</f>
        <v>0x5000</v>
      </c>
      <c r="E8" s="3" t="str">
        <f aca="false">ADDR_PORTB</f>
        <v>0x5005</v>
      </c>
      <c r="F8" s="3" t="str">
        <f aca="false">ADDR_PORTC</f>
        <v>0x500A</v>
      </c>
      <c r="G8" s="3" t="str">
        <f aca="false">ADDR_PORTD</f>
        <v>0x500F</v>
      </c>
      <c r="H8" s="3" t="str">
        <f aca="false">ADDR_PORTE</f>
        <v>0x5014</v>
      </c>
      <c r="I8" s="3" t="str">
        <f aca="false">ADDR_PORTF</f>
        <v>0x5019</v>
      </c>
      <c r="M8" s="3" t="str">
        <f aca="false">ADDR_FLASH</f>
        <v>0x505A</v>
      </c>
      <c r="N8" s="3" t="str">
        <f aca="false">ADDR_EXTI</f>
        <v>0x50A0</v>
      </c>
      <c r="O8" s="3" t="str">
        <f aca="false">ADDR_RST</f>
        <v>0x50B3</v>
      </c>
      <c r="P8" s="3" t="str">
        <f aca="false">ADDR_CLK</f>
        <v>0x50C0</v>
      </c>
      <c r="Q8" s="3" t="str">
        <f aca="false">ADDR_WWDG</f>
        <v>0x50D1</v>
      </c>
      <c r="R8" s="3" t="str">
        <f aca="false">ADDR_IWDG</f>
        <v>0x50E0</v>
      </c>
      <c r="S8" s="3" t="str">
        <f aca="false">ADDR_AWU</f>
        <v>0x50F0</v>
      </c>
      <c r="T8" s="3" t="str">
        <f aca="false">ADDR_BEEP</f>
        <v>0x50F3</v>
      </c>
      <c r="U8" s="3" t="str">
        <f aca="false">ADDR_SPI</f>
        <v>0x5200</v>
      </c>
      <c r="V8" s="3" t="str">
        <f aca="false">ADDR_I2C</f>
        <v>0x5210</v>
      </c>
      <c r="Z8" s="3" t="str">
        <f aca="false">ADDR_UART4</f>
        <v>0x5230</v>
      </c>
      <c r="AA8" s="3" t="str">
        <f aca="false">ADDR_TIM1</f>
        <v>0x5250</v>
      </c>
      <c r="AE8" s="3" t="str">
        <f aca="false">ADDR_TIM5</f>
        <v>0x5300</v>
      </c>
      <c r="AF8" s="3" t="str">
        <f aca="false">ADDR_TIM6</f>
        <v>0x5340</v>
      </c>
      <c r="AG8" s="3" t="str">
        <f aca="false">ADDR_ADC1</f>
        <v>0x53E0</v>
      </c>
      <c r="AJ8" s="3" t="str">
        <f aca="false">ADDR_CFG</f>
        <v>0x7F60</v>
      </c>
      <c r="AK8" s="3" t="str">
        <f aca="false">ADDR_ITC</f>
        <v>0x7F70</v>
      </c>
      <c r="AL8" s="3" t="str">
        <f aca="false">ADDR_DM</f>
        <v>0x7F90</v>
      </c>
    </row>
    <row r="9" customFormat="false" ht="13.8" hidden="false" customHeight="false" outlineLevel="0" collapsed="false">
      <c r="A9" s="7" t="s">
        <v>27</v>
      </c>
      <c r="B9" s="3" t="s">
        <v>130</v>
      </c>
      <c r="C9" s="3" t="str">
        <f aca="false">ADDR_OPT</f>
        <v>0x4800</v>
      </c>
      <c r="D9" s="3" t="str">
        <f aca="false">ADDR_PORTA</f>
        <v>0x5000</v>
      </c>
      <c r="E9" s="3" t="str">
        <f aca="false">ADDR_PORTB</f>
        <v>0x5005</v>
      </c>
      <c r="F9" s="3" t="str">
        <f aca="false">ADDR_PORTC</f>
        <v>0x500A</v>
      </c>
      <c r="G9" s="3" t="str">
        <f aca="false">ADDR_PORTD</f>
        <v>0x500F</v>
      </c>
      <c r="H9" s="3" t="str">
        <f aca="false">ADDR_PORTE</f>
        <v>0x5014</v>
      </c>
      <c r="I9" s="3" t="str">
        <f aca="false">ADDR_PORTF</f>
        <v>0x5019</v>
      </c>
      <c r="J9" s="3" t="str">
        <f aca="false">ADDR_PORTG</f>
        <v>0x501E</v>
      </c>
      <c r="M9" s="3" t="str">
        <f aca="false">ADDR_FLASH</f>
        <v>0x505A</v>
      </c>
      <c r="N9" s="3" t="str">
        <f aca="false">ADDR_EXTI</f>
        <v>0x50A0</v>
      </c>
      <c r="O9" s="3" t="str">
        <f aca="false">ADDR_RST</f>
        <v>0x50B3</v>
      </c>
      <c r="P9" s="3" t="str">
        <f aca="false">ADDR_CLK</f>
        <v>0x50C0</v>
      </c>
      <c r="Q9" s="3" t="str">
        <f aca="false">ADDR_WWDG</f>
        <v>0x50D1</v>
      </c>
      <c r="R9" s="3" t="str">
        <f aca="false">ADDR_IWDG</f>
        <v>0x50E0</v>
      </c>
      <c r="S9" s="3" t="str">
        <f aca="false">ADDR_AWU</f>
        <v>0x50F0</v>
      </c>
      <c r="T9" s="3" t="str">
        <f aca="false">ADDR_BEEP</f>
        <v>0x50F3</v>
      </c>
      <c r="U9" s="3" t="str">
        <f aca="false">ADDR_SPI</f>
        <v>0x5200</v>
      </c>
      <c r="V9" s="3" t="str">
        <f aca="false">ADDR_I2C</f>
        <v>0x5210</v>
      </c>
      <c r="X9" s="3" t="str">
        <f aca="false">ADDR_UART2</f>
        <v>0x5240</v>
      </c>
      <c r="AA9" s="3" t="str">
        <f aca="false">ADDR_TIM1</f>
        <v>0x5250</v>
      </c>
      <c r="AB9" s="3" t="str">
        <f aca="false">ADDR_TIM2</f>
        <v>0x5300</v>
      </c>
      <c r="AC9" s="3" t="str">
        <f aca="false">ADDR_TIM3</f>
        <v>0x5320</v>
      </c>
      <c r="AD9" s="3" t="str">
        <f aca="false">ADDR_TIM4</f>
        <v>0x5340</v>
      </c>
      <c r="AG9" s="3" t="str">
        <f aca="false">ADDR_ADC1</f>
        <v>0x53E0</v>
      </c>
      <c r="AJ9" s="3" t="str">
        <f aca="false">ADDR_CFG</f>
        <v>0x7F60</v>
      </c>
      <c r="AK9" s="3" t="str">
        <f aca="false">ADDR_ITC</f>
        <v>0x7F70</v>
      </c>
      <c r="AL9" s="3" t="str">
        <f aca="false">ADDR_DM</f>
        <v>0x7F90</v>
      </c>
    </row>
    <row r="10" customFormat="false" ht="13.8" hidden="false" customHeight="false" outlineLevel="0" collapsed="false">
      <c r="A10" s="7" t="s">
        <v>30</v>
      </c>
      <c r="B10" s="3" t="s">
        <v>130</v>
      </c>
      <c r="C10" s="3" t="str">
        <f aca="false">ADDR_OPT</f>
        <v>0x4800</v>
      </c>
      <c r="D10" s="3" t="str">
        <f aca="false">ADDR_PORTA</f>
        <v>0x5000</v>
      </c>
      <c r="E10" s="3" t="str">
        <f aca="false">ADDR_PORTB</f>
        <v>0x5005</v>
      </c>
      <c r="F10" s="3" t="str">
        <f aca="false">ADDR_PORTC</f>
        <v>0x500A</v>
      </c>
      <c r="G10" s="3" t="str">
        <f aca="false">ADDR_PORTD</f>
        <v>0x500F</v>
      </c>
      <c r="H10" s="3" t="str">
        <f aca="false">ADDR_PORTE</f>
        <v>0x5014</v>
      </c>
      <c r="I10" s="3" t="str">
        <f aca="false">ADDR_PORTF</f>
        <v>0x5019</v>
      </c>
      <c r="J10" s="3" t="str">
        <f aca="false">ADDR_PORTG</f>
        <v>0x501E</v>
      </c>
      <c r="M10" s="3" t="str">
        <f aca="false">ADDR_FLASH</f>
        <v>0x505A</v>
      </c>
      <c r="N10" s="3" t="str">
        <f aca="false">ADDR_EXTI</f>
        <v>0x50A0</v>
      </c>
      <c r="O10" s="3" t="str">
        <f aca="false">ADDR_RST</f>
        <v>0x50B3</v>
      </c>
      <c r="P10" s="3" t="str">
        <f aca="false">ADDR_CLK</f>
        <v>0x50C0</v>
      </c>
      <c r="Q10" s="3" t="str">
        <f aca="false">ADDR_WWDG</f>
        <v>0x50D1</v>
      </c>
      <c r="R10" s="3" t="str">
        <f aca="false">ADDR_IWDG</f>
        <v>0x50E0</v>
      </c>
      <c r="S10" s="3" t="str">
        <f aca="false">ADDR_AWU</f>
        <v>0x50F0</v>
      </c>
      <c r="T10" s="3" t="str">
        <f aca="false">ADDR_BEEP</f>
        <v>0x50F3</v>
      </c>
      <c r="U10" s="3" t="str">
        <f aca="false">ADDR_SPI</f>
        <v>0x5200</v>
      </c>
      <c r="V10" s="3" t="str">
        <f aca="false">ADDR_I2C</f>
        <v>0x5210</v>
      </c>
      <c r="X10" s="3" t="str">
        <f aca="false">ADDR_UART2</f>
        <v>0x5240</v>
      </c>
      <c r="AA10" s="3" t="str">
        <f aca="false">ADDR_TIM1</f>
        <v>0x5250</v>
      </c>
      <c r="AB10" s="3" t="str">
        <f aca="false">ADDR_TIM2</f>
        <v>0x5300</v>
      </c>
      <c r="AC10" s="3" t="str">
        <f aca="false">ADDR_TIM3</f>
        <v>0x5320</v>
      </c>
      <c r="AD10" s="3" t="str">
        <f aca="false">ADDR_TIM4</f>
        <v>0x5340</v>
      </c>
      <c r="AG10" s="3" t="str">
        <f aca="false">ADDR_ADC1</f>
        <v>0x53E0</v>
      </c>
      <c r="AJ10" s="3" t="str">
        <f aca="false">ADDR_CFG</f>
        <v>0x7F60</v>
      </c>
      <c r="AK10" s="3" t="str">
        <f aca="false">ADDR_ITC</f>
        <v>0x7F70</v>
      </c>
      <c r="AL10" s="3" t="str">
        <f aca="false">ADDR_DM</f>
        <v>0x7F90</v>
      </c>
    </row>
    <row r="11" customFormat="false" ht="13.8" hidden="false" customHeight="false" outlineLevel="0" collapsed="false">
      <c r="A11" s="7" t="s">
        <v>37</v>
      </c>
      <c r="B11" s="3" t="s">
        <v>130</v>
      </c>
      <c r="C11" s="3" t="str">
        <f aca="false">ADDR_OPT</f>
        <v>0x4800</v>
      </c>
      <c r="D11" s="3" t="str">
        <f aca="false">ADDR_PORTA</f>
        <v>0x5000</v>
      </c>
      <c r="E11" s="3" t="str">
        <f aca="false">ADDR_PORTB</f>
        <v>0x5005</v>
      </c>
      <c r="F11" s="3" t="str">
        <f aca="false">ADDR_PORTC</f>
        <v>0x500A</v>
      </c>
      <c r="G11" s="3" t="str">
        <f aca="false">ADDR_PORTD</f>
        <v>0x500F</v>
      </c>
      <c r="H11" s="3" t="str">
        <f aca="false">ADDR_PORTE</f>
        <v>0x5014</v>
      </c>
      <c r="I11" s="3" t="str">
        <f aca="false">ADDR_PORTF</f>
        <v>0x5019</v>
      </c>
      <c r="J11" s="3" t="str">
        <f aca="false">ADDR_PORTG</f>
        <v>0x501E</v>
      </c>
      <c r="K11" s="3" t="str">
        <f aca="false">ADDR_PORTH</f>
        <v>0x5023</v>
      </c>
      <c r="L11" s="3" t="str">
        <f aca="false">ADDR_PORTI</f>
        <v>0x5028</v>
      </c>
      <c r="M11" s="3" t="str">
        <f aca="false">ADDR_FLASH</f>
        <v>0x505A</v>
      </c>
      <c r="N11" s="3" t="str">
        <f aca="false">ADDR_EXTI</f>
        <v>0x50A0</v>
      </c>
      <c r="O11" s="3" t="str">
        <f aca="false">ADDR_RST</f>
        <v>0x50B3</v>
      </c>
      <c r="P11" s="3" t="str">
        <f aca="false">ADDR_CLK</f>
        <v>0x50C0</v>
      </c>
      <c r="Q11" s="3" t="str">
        <f aca="false">ADDR_WWDG</f>
        <v>0x50D1</v>
      </c>
      <c r="R11" s="3" t="str">
        <f aca="false">ADDR_IWDG</f>
        <v>0x50E0</v>
      </c>
      <c r="S11" s="3" t="str">
        <f aca="false">ADDR_AWU</f>
        <v>0x50F0</v>
      </c>
      <c r="T11" s="3" t="str">
        <f aca="false">ADDR_BEEP</f>
        <v>0x50F3</v>
      </c>
      <c r="U11" s="3" t="str">
        <f aca="false">ADDR_SPI</f>
        <v>0x5200</v>
      </c>
      <c r="V11" s="3" t="str">
        <f aca="false">ADDR_I2C</f>
        <v>0x5210</v>
      </c>
      <c r="W11" s="3" t="str">
        <f aca="false">ADDR_UART1</f>
        <v>0x5230</v>
      </c>
      <c r="Y11" s="3" t="str">
        <f aca="false">ADDR_UART3</f>
        <v>0x5240</v>
      </c>
      <c r="AA11" s="3" t="str">
        <f aca="false">ADDR_TIM1</f>
        <v>0x5250</v>
      </c>
      <c r="AB11" s="3" t="str">
        <f aca="false">ADDR_TIM2</f>
        <v>0x5300</v>
      </c>
      <c r="AC11" s="3" t="str">
        <f aca="false">ADDR_TIM3</f>
        <v>0x5320</v>
      </c>
      <c r="AD11" s="3" t="str">
        <f aca="false">ADDR_TIM4</f>
        <v>0x5340</v>
      </c>
      <c r="AH11" s="3" t="str">
        <f aca="false">ADDR_ADC2</f>
        <v>0x5400</v>
      </c>
      <c r="AJ11" s="3" t="str">
        <f aca="false">ADDR_CFG</f>
        <v>0x7F60</v>
      </c>
      <c r="AK11" s="3" t="str">
        <f aca="false">ADDR_ITC</f>
        <v>0x7F70</v>
      </c>
      <c r="AL11" s="3" t="str">
        <f aca="false">ADDR_DM</f>
        <v>0x7F90</v>
      </c>
    </row>
    <row r="12" customFormat="false" ht="13.8" hidden="false" customHeight="false" outlineLevel="0" collapsed="false">
      <c r="A12" s="7" t="s">
        <v>42</v>
      </c>
      <c r="B12" s="3" t="s">
        <v>130</v>
      </c>
      <c r="C12" s="3" t="str">
        <f aca="false">ADDR_OPT</f>
        <v>0x4800</v>
      </c>
      <c r="D12" s="3" t="str">
        <f aca="false">ADDR_PORTA</f>
        <v>0x5000</v>
      </c>
      <c r="E12" s="3" t="str">
        <f aca="false">ADDR_PORTB</f>
        <v>0x5005</v>
      </c>
      <c r="F12" s="3" t="str">
        <f aca="false">ADDR_PORTC</f>
        <v>0x500A</v>
      </c>
      <c r="G12" s="3" t="str">
        <f aca="false">ADDR_PORTD</f>
        <v>0x500F</v>
      </c>
      <c r="H12" s="3" t="str">
        <f aca="false">ADDR_PORTE</f>
        <v>0x5014</v>
      </c>
      <c r="I12" s="3" t="str">
        <f aca="false">ADDR_PORTF</f>
        <v>0x5019</v>
      </c>
      <c r="M12" s="3" t="str">
        <f aca="false">ADDR_FLASH</f>
        <v>0x505A</v>
      </c>
      <c r="N12" s="3" t="str">
        <f aca="false">ADDR_EXTI</f>
        <v>0x50A0</v>
      </c>
      <c r="O12" s="3" t="str">
        <f aca="false">ADDR_RST</f>
        <v>0x50B3</v>
      </c>
      <c r="P12" s="3" t="str">
        <f aca="false">ADDR_CLK</f>
        <v>0x50C0</v>
      </c>
      <c r="Q12" s="3" t="str">
        <f aca="false">ADDR_WWDG</f>
        <v>0x50D1</v>
      </c>
      <c r="R12" s="3" t="str">
        <f aca="false">ADDR_IWDG</f>
        <v>0x50E0</v>
      </c>
      <c r="S12" s="3" t="str">
        <f aca="false">ADDR_AWU</f>
        <v>0x50F0</v>
      </c>
      <c r="T12" s="3" t="str">
        <f aca="false">ADDR_BEEP</f>
        <v>0x50F3</v>
      </c>
      <c r="U12" s="3" t="str">
        <f aca="false">ADDR_SPI</f>
        <v>0x5200</v>
      </c>
      <c r="V12" s="3" t="str">
        <f aca="false">ADDR_I2C</f>
        <v>0x5210</v>
      </c>
      <c r="X12" s="3" t="str">
        <f aca="false">ADDR_UART2</f>
        <v>0x5240</v>
      </c>
      <c r="AA12" s="3" t="str">
        <f aca="false">ADDR_TIM1</f>
        <v>0x5250</v>
      </c>
      <c r="AB12" s="3" t="str">
        <f aca="false">ADDR_TIM2</f>
        <v>0x5300</v>
      </c>
      <c r="AC12" s="3" t="str">
        <f aca="false">ADDR_TIM3</f>
        <v>0x5320</v>
      </c>
      <c r="AD12" s="3" t="str">
        <f aca="false">ADDR_TIM4</f>
        <v>0x5340</v>
      </c>
      <c r="AG12" s="3" t="str">
        <f aca="false">ADDR_ADC1</f>
        <v>0x53E0</v>
      </c>
      <c r="AJ12" s="3" t="str">
        <f aca="false">ADDR_CFG</f>
        <v>0x7F60</v>
      </c>
      <c r="AK12" s="3" t="str">
        <f aca="false">ADDR_ITC</f>
        <v>0x7F70</v>
      </c>
      <c r="AL12" s="3" t="str">
        <f aca="false">ADDR_DM</f>
        <v>0x7F90</v>
      </c>
    </row>
    <row r="13" customFormat="false" ht="13.8" hidden="false" customHeight="false" outlineLevel="0" collapsed="false">
      <c r="A13" s="7" t="s">
        <v>44</v>
      </c>
      <c r="B13" s="3" t="s">
        <v>130</v>
      </c>
      <c r="C13" s="3" t="str">
        <f aca="false">ADDR_OPT</f>
        <v>0x4800</v>
      </c>
      <c r="D13" s="3" t="str">
        <f aca="false">ADDR_PORTA</f>
        <v>0x5000</v>
      </c>
      <c r="E13" s="3" t="str">
        <f aca="false">ADDR_PORTB</f>
        <v>0x5005</v>
      </c>
      <c r="F13" s="3" t="str">
        <f aca="false">ADDR_PORTC</f>
        <v>0x500A</v>
      </c>
      <c r="G13" s="3" t="str">
        <f aca="false">ADDR_PORTD</f>
        <v>0x500F</v>
      </c>
      <c r="H13" s="3" t="str">
        <f aca="false">ADDR_PORTE</f>
        <v>0x5014</v>
      </c>
      <c r="I13" s="3" t="str">
        <f aca="false">ADDR_PORTF</f>
        <v>0x5019</v>
      </c>
      <c r="J13" s="3" t="str">
        <f aca="false">ADDR_PORTG</f>
        <v>0x501E</v>
      </c>
      <c r="K13" s="3" t="str">
        <f aca="false">ADDR_PORTH</f>
        <v>0x5023</v>
      </c>
      <c r="L13" s="3" t="str">
        <f aca="false">ADDR_PORTI</f>
        <v>0x5028</v>
      </c>
      <c r="M13" s="3" t="str">
        <f aca="false">ADDR_FLASH</f>
        <v>0x505A</v>
      </c>
      <c r="N13" s="3" t="str">
        <f aca="false">ADDR_EXTI</f>
        <v>0x50A0</v>
      </c>
      <c r="O13" s="3" t="str">
        <f aca="false">ADDR_RST</f>
        <v>0x50B3</v>
      </c>
      <c r="P13" s="3" t="str">
        <f aca="false">ADDR_CLK</f>
        <v>0x50C0</v>
      </c>
      <c r="Q13" s="3" t="str">
        <f aca="false">ADDR_WWDG</f>
        <v>0x50D1</v>
      </c>
      <c r="R13" s="3" t="str">
        <f aca="false">ADDR_IWDG</f>
        <v>0x50E0</v>
      </c>
      <c r="S13" s="3" t="str">
        <f aca="false">ADDR_AWU</f>
        <v>0x50F0</v>
      </c>
      <c r="T13" s="3" t="str">
        <f aca="false">ADDR_BEEP</f>
        <v>0x50F3</v>
      </c>
      <c r="U13" s="3" t="str">
        <f aca="false">ADDR_SPI</f>
        <v>0x5200</v>
      </c>
      <c r="V13" s="3" t="str">
        <f aca="false">ADDR_I2C</f>
        <v>0x5210</v>
      </c>
      <c r="W13" s="3" t="str">
        <f aca="false">ADDR_UART1</f>
        <v>0x5230</v>
      </c>
      <c r="Y13" s="3" t="str">
        <f aca="false">ADDR_UART3</f>
        <v>0x5240</v>
      </c>
      <c r="AA13" s="3" t="str">
        <f aca="false">ADDR_TIM1</f>
        <v>0x5250</v>
      </c>
      <c r="AB13" s="3" t="str">
        <f aca="false">ADDR_TIM2</f>
        <v>0x5300</v>
      </c>
      <c r="AC13" s="3" t="str">
        <f aca="false">ADDR_TIM3</f>
        <v>0x5320</v>
      </c>
      <c r="AD13" s="3" t="str">
        <f aca="false">ADDR_TIM4</f>
        <v>0x5340</v>
      </c>
      <c r="AH13" s="3" t="str">
        <f aca="false">ADDR_ADC2</f>
        <v>0x5400</v>
      </c>
      <c r="AJ13" s="3" t="str">
        <f aca="false">ADDR_CFG</f>
        <v>0x7F60</v>
      </c>
      <c r="AK13" s="3" t="str">
        <f aca="false">ADDR_ITC</f>
        <v>0x7F70</v>
      </c>
      <c r="AL13" s="3" t="str">
        <f aca="false">ADDR_DM</f>
        <v>0x7F90</v>
      </c>
    </row>
    <row r="14" customFormat="false" ht="13.8" hidden="false" customHeight="false" outlineLevel="0" collapsed="false">
      <c r="A14" s="7" t="s">
        <v>46</v>
      </c>
      <c r="B14" s="3" t="s">
        <v>130</v>
      </c>
      <c r="C14" s="3" t="str">
        <f aca="false">ADDR_OPT</f>
        <v>0x4800</v>
      </c>
      <c r="D14" s="3" t="str">
        <f aca="false">ADDR_PORTA</f>
        <v>0x5000</v>
      </c>
      <c r="E14" s="3" t="str">
        <f aca="false">ADDR_PORTB</f>
        <v>0x5005</v>
      </c>
      <c r="F14" s="3" t="str">
        <f aca="false">ADDR_PORTC</f>
        <v>0x500A</v>
      </c>
      <c r="G14" s="3" t="str">
        <f aca="false">ADDR_PORTD</f>
        <v>0x500F</v>
      </c>
      <c r="H14" s="3" t="str">
        <f aca="false">ADDR_PORTE</f>
        <v>0x5014</v>
      </c>
      <c r="I14" s="3" t="str">
        <f aca="false">ADDR_PORTF</f>
        <v>0x5019</v>
      </c>
      <c r="M14" s="3" t="str">
        <f aca="false">ADDR_FLASH</f>
        <v>0x505A</v>
      </c>
      <c r="N14" s="3" t="str">
        <f aca="false">ADDR_EXTI</f>
        <v>0x50A0</v>
      </c>
      <c r="O14" s="3" t="str">
        <f aca="false">ADDR_RST</f>
        <v>0x50B3</v>
      </c>
      <c r="P14" s="3" t="str">
        <f aca="false">ADDR_CLK</f>
        <v>0x50C0</v>
      </c>
      <c r="Q14" s="3" t="str">
        <f aca="false">ADDR_WWDG</f>
        <v>0x50D1</v>
      </c>
      <c r="R14" s="3" t="str">
        <f aca="false">ADDR_IWDG</f>
        <v>0x50E0</v>
      </c>
      <c r="S14" s="3" t="str">
        <f aca="false">ADDR_AWU</f>
        <v>0x50F0</v>
      </c>
      <c r="T14" s="3" t="str">
        <f aca="false">ADDR_BEEP</f>
        <v>0x50F3</v>
      </c>
      <c r="U14" s="3" t="str">
        <f aca="false">ADDR_SPI</f>
        <v>0x5200</v>
      </c>
      <c r="V14" s="3" t="str">
        <f aca="false">ADDR_I2C</f>
        <v>0x5210</v>
      </c>
      <c r="W14" s="3" t="str">
        <f aca="false">ADDR_UART1</f>
        <v>0x5230</v>
      </c>
      <c r="AA14" s="3" t="str">
        <f aca="false">ADDR_TIM1</f>
        <v>0x5250</v>
      </c>
      <c r="AB14" s="3" t="str">
        <f aca="false">ADDR_TIM2</f>
        <v>0x5300</v>
      </c>
      <c r="AD14" s="3" t="str">
        <f aca="false">ADDR_TIM4</f>
        <v>0x5340</v>
      </c>
      <c r="AG14" s="3" t="str">
        <f aca="false">ADDR_ADC1</f>
        <v>0x53E0</v>
      </c>
      <c r="AJ14" s="3" t="str">
        <f aca="false">ADDR_CFG</f>
        <v>0x7F60</v>
      </c>
      <c r="AK14" s="3" t="str">
        <f aca="false">ADDR_ITC</f>
        <v>0x7F70</v>
      </c>
      <c r="AL14" s="3" t="str">
        <f aca="false">ADDR_DM</f>
        <v>0x7F90</v>
      </c>
    </row>
    <row r="15" customFormat="false" ht="13.8" hidden="false" customHeight="false" outlineLevel="0" collapsed="false">
      <c r="A15" s="7" t="s">
        <v>48</v>
      </c>
      <c r="B15" s="3" t="s">
        <v>130</v>
      </c>
      <c r="C15" s="3" t="str">
        <f aca="false">ADDR_OPT</f>
        <v>0x4800</v>
      </c>
      <c r="D15" s="3" t="str">
        <f aca="false">ADDR_PORTA</f>
        <v>0x5000</v>
      </c>
      <c r="E15" s="3" t="str">
        <f aca="false">ADDR_PORTB</f>
        <v>0x5005</v>
      </c>
      <c r="F15" s="3" t="str">
        <f aca="false">ADDR_PORTC</f>
        <v>0x500A</v>
      </c>
      <c r="G15" s="3" t="str">
        <f aca="false">ADDR_PORTD</f>
        <v>0x500F</v>
      </c>
      <c r="H15" s="3" t="str">
        <f aca="false">ADDR_PORTE</f>
        <v>0x5014</v>
      </c>
      <c r="I15" s="3" t="str">
        <f aca="false">ADDR_PORTF</f>
        <v>0x5019</v>
      </c>
      <c r="M15" s="3" t="str">
        <f aca="false">ADDR_FLASH</f>
        <v>0x505A</v>
      </c>
      <c r="N15" s="3" t="str">
        <f aca="false">ADDR_EXTI</f>
        <v>0x50A0</v>
      </c>
      <c r="O15" s="3" t="str">
        <f aca="false">ADDR_RST</f>
        <v>0x50B3</v>
      </c>
      <c r="P15" s="3" t="str">
        <f aca="false">ADDR_CLK</f>
        <v>0x50C0</v>
      </c>
      <c r="Q15" s="3" t="str">
        <f aca="false">ADDR_WWDG</f>
        <v>0x50D1</v>
      </c>
      <c r="R15" s="3" t="str">
        <f aca="false">ADDR_IWDG</f>
        <v>0x50E0</v>
      </c>
      <c r="S15" s="3" t="str">
        <f aca="false">ADDR_AWU</f>
        <v>0x50F0</v>
      </c>
      <c r="T15" s="3" t="str">
        <f aca="false">ADDR_BEEP</f>
        <v>0x50F3</v>
      </c>
      <c r="U15" s="3" t="str">
        <f aca="false">ADDR_SPI</f>
        <v>0x5200</v>
      </c>
      <c r="V15" s="3" t="str">
        <f aca="false">ADDR_I2C</f>
        <v>0x5210</v>
      </c>
      <c r="W15" s="3" t="str">
        <f aca="false">ADDR_UART1</f>
        <v>0x5230</v>
      </c>
      <c r="AA15" s="3" t="str">
        <f aca="false">ADDR_TIM1</f>
        <v>0x5250</v>
      </c>
      <c r="AB15" s="3" t="str">
        <f aca="false">ADDR_TIM2</f>
        <v>0x5300</v>
      </c>
      <c r="AD15" s="3" t="str">
        <f aca="false">ADDR_TIM4</f>
        <v>0x5340</v>
      </c>
      <c r="AG15" s="3" t="str">
        <f aca="false">ADDR_ADC1</f>
        <v>0x53E0</v>
      </c>
      <c r="AJ15" s="3" t="str">
        <f aca="false">ADDR_CFG</f>
        <v>0x7F60</v>
      </c>
      <c r="AK15" s="3" t="str">
        <f aca="false">ADDR_ITC</f>
        <v>0x7F70</v>
      </c>
      <c r="AL15" s="3" t="str">
        <f aca="false">ADDR_DM</f>
        <v>0x7F90</v>
      </c>
    </row>
    <row r="16" customFormat="false" ht="13.8" hidden="false" customHeight="false" outlineLevel="0" collapsed="false">
      <c r="A16" s="7" t="s">
        <v>51</v>
      </c>
      <c r="B16" s="3" t="s">
        <v>130</v>
      </c>
      <c r="C16" s="3" t="str">
        <f aca="false">ADDR_OPT</f>
        <v>0x4800</v>
      </c>
      <c r="D16" s="3" t="str">
        <f aca="false">ADDR_PORTA</f>
        <v>0x5000</v>
      </c>
      <c r="E16" s="3" t="str">
        <f aca="false">ADDR_PORTB</f>
        <v>0x5005</v>
      </c>
      <c r="F16" s="3" t="str">
        <f aca="false">ADDR_PORTC</f>
        <v>0x500A</v>
      </c>
      <c r="G16" s="3" t="str">
        <f aca="false">ADDR_PORTD</f>
        <v>0x500F</v>
      </c>
      <c r="H16" s="3" t="str">
        <f aca="false">ADDR_PORTE</f>
        <v>0x5014</v>
      </c>
      <c r="I16" s="3" t="str">
        <f aca="false">ADDR_PORTF</f>
        <v>0x5019</v>
      </c>
      <c r="J16" s="3" t="str">
        <f aca="false">ADDR_PORTG</f>
        <v>0x501E</v>
      </c>
      <c r="M16" s="3" t="str">
        <f aca="false">ADDR_FLASH</f>
        <v>0x505A</v>
      </c>
      <c r="N16" s="3" t="str">
        <f aca="false">ADDR_EXTI</f>
        <v>0x50A0</v>
      </c>
      <c r="O16" s="3" t="str">
        <f aca="false">ADDR_RST</f>
        <v>0x50B3</v>
      </c>
      <c r="P16" s="3" t="str">
        <f aca="false">ADDR_CLK</f>
        <v>0x50C0</v>
      </c>
      <c r="Q16" s="3" t="str">
        <f aca="false">ADDR_WWDG</f>
        <v>0x50D1</v>
      </c>
      <c r="R16" s="3" t="str">
        <f aca="false">ADDR_IWDG</f>
        <v>0x50E0</v>
      </c>
      <c r="S16" s="3" t="str">
        <f aca="false">ADDR_AWU</f>
        <v>0x50F0</v>
      </c>
      <c r="T16" s="3" t="str">
        <f aca="false">ADDR_BEEP</f>
        <v>0x50F3</v>
      </c>
      <c r="U16" s="3" t="str">
        <f aca="false">ADDR_SPI</f>
        <v>0x5200</v>
      </c>
      <c r="V16" s="3" t="str">
        <f aca="false">ADDR_I2C</f>
        <v>0x5210</v>
      </c>
      <c r="X16" s="3" t="str">
        <f aca="false">ADDR_UART2</f>
        <v>0x5240</v>
      </c>
      <c r="AA16" s="3" t="str">
        <f aca="false">ADDR_TIM1</f>
        <v>0x5250</v>
      </c>
      <c r="AB16" s="3" t="str">
        <f aca="false">ADDR_TIM2</f>
        <v>0x5300</v>
      </c>
      <c r="AC16" s="3" t="str">
        <f aca="false">ADDR_TIM3</f>
        <v>0x5320</v>
      </c>
      <c r="AD16" s="3" t="str">
        <f aca="false">ADDR_TIM4</f>
        <v>0x5340</v>
      </c>
      <c r="AG16" s="3" t="str">
        <f aca="false">ADDR_ADC1</f>
        <v>0x53E0</v>
      </c>
      <c r="AJ16" s="3" t="str">
        <f aca="false">ADDR_CFG</f>
        <v>0x7F60</v>
      </c>
      <c r="AK16" s="3" t="str">
        <f aca="false">ADDR_ITC</f>
        <v>0x7F70</v>
      </c>
      <c r="AL16" s="3" t="str">
        <f aca="false">ADDR_DM</f>
        <v>0x7F90</v>
      </c>
    </row>
    <row r="17" customFormat="false" ht="13.8" hidden="false" customHeight="false" outlineLevel="0" collapsed="false">
      <c r="A17" s="7" t="s">
        <v>54</v>
      </c>
      <c r="B17" s="3" t="s">
        <v>130</v>
      </c>
      <c r="C17" s="3" t="str">
        <f aca="false">ADDR_OPT</f>
        <v>0x4800</v>
      </c>
      <c r="D17" s="3" t="str">
        <f aca="false">ADDR_PORTA</f>
        <v>0x5000</v>
      </c>
      <c r="E17" s="3" t="str">
        <f aca="false">ADDR_PORTB</f>
        <v>0x5005</v>
      </c>
      <c r="F17" s="3" t="str">
        <f aca="false">ADDR_PORTC</f>
        <v>0x500A</v>
      </c>
      <c r="G17" s="3" t="str">
        <f aca="false">ADDR_PORTD</f>
        <v>0x500F</v>
      </c>
      <c r="H17" s="3" t="str">
        <f aca="false">ADDR_PORTE</f>
        <v>0x5014</v>
      </c>
      <c r="I17" s="3" t="str">
        <f aca="false">ADDR_PORTF</f>
        <v>0x5019</v>
      </c>
      <c r="J17" s="3" t="str">
        <f aca="false">ADDR_PORTG</f>
        <v>0x501E</v>
      </c>
      <c r="K17" s="3" t="str">
        <f aca="false">ADDR_PORTH</f>
        <v>0x5023</v>
      </c>
      <c r="L17" s="3" t="str">
        <f aca="false">ADDR_PORTI</f>
        <v>0x5028</v>
      </c>
      <c r="M17" s="3" t="str">
        <f aca="false">ADDR_FLASH</f>
        <v>0x505A</v>
      </c>
      <c r="N17" s="3" t="str">
        <f aca="false">ADDR_EXTI</f>
        <v>0x50A0</v>
      </c>
      <c r="O17" s="3" t="str">
        <f aca="false">ADDR_RST</f>
        <v>0x50B3</v>
      </c>
      <c r="P17" s="3" t="str">
        <f aca="false">ADDR_CLK</f>
        <v>0x50C0</v>
      </c>
      <c r="Q17" s="3" t="str">
        <f aca="false">ADDR_WWDG</f>
        <v>0x50D1</v>
      </c>
      <c r="R17" s="3" t="str">
        <f aca="false">ADDR_IWDG</f>
        <v>0x50E0</v>
      </c>
      <c r="S17" s="3" t="str">
        <f aca="false">ADDR_AWU</f>
        <v>0x50F0</v>
      </c>
      <c r="T17" s="3" t="str">
        <f aca="false">ADDR_BEEP</f>
        <v>0x50F3</v>
      </c>
      <c r="U17" s="3" t="str">
        <f aca="false">ADDR_SPI</f>
        <v>0x5200</v>
      </c>
      <c r="V17" s="3" t="str">
        <f aca="false">ADDR_I2C</f>
        <v>0x5210</v>
      </c>
      <c r="W17" s="3" t="str">
        <f aca="false">ADDR_UART1</f>
        <v>0x5230</v>
      </c>
      <c r="Y17" s="3" t="str">
        <f aca="false">ADDR_UART3</f>
        <v>0x5240</v>
      </c>
      <c r="AA17" s="3" t="str">
        <f aca="false">ADDR_TIM1</f>
        <v>0x5250</v>
      </c>
      <c r="AB17" s="3" t="str">
        <f aca="false">ADDR_TIM2</f>
        <v>0x5300</v>
      </c>
      <c r="AC17" s="3" t="str">
        <f aca="false">ADDR_TIM3</f>
        <v>0x5320</v>
      </c>
      <c r="AD17" s="3" t="str">
        <f aca="false">ADDR_TIM4</f>
        <v>0x5340</v>
      </c>
      <c r="AH17" s="3" t="str">
        <f aca="false">ADDR_ADC2</f>
        <v>0x5400</v>
      </c>
      <c r="AJ17" s="3" t="str">
        <f aca="false">ADDR_CFG</f>
        <v>0x7F60</v>
      </c>
      <c r="AK17" s="3" t="str">
        <f aca="false">ADDR_ITC</f>
        <v>0x7F70</v>
      </c>
      <c r="AL17" s="3" t="str">
        <f aca="false">ADDR_DM</f>
        <v>0x7F90</v>
      </c>
    </row>
    <row r="18" customFormat="false" ht="13.8" hidden="false" customHeight="false" outlineLevel="0" collapsed="false">
      <c r="A18" s="7" t="s">
        <v>56</v>
      </c>
      <c r="B18" s="3" t="s">
        <v>130</v>
      </c>
      <c r="C18" s="3" t="str">
        <f aca="false">ADDR_OPT</f>
        <v>0x4800</v>
      </c>
      <c r="D18" s="3" t="str">
        <f aca="false">ADDR_PORTA</f>
        <v>0x5000</v>
      </c>
      <c r="E18" s="3" t="str">
        <f aca="false">ADDR_PORTB</f>
        <v>0x5005</v>
      </c>
      <c r="F18" s="3" t="str">
        <f aca="false">ADDR_PORTC</f>
        <v>0x500A</v>
      </c>
      <c r="G18" s="3" t="str">
        <f aca="false">ADDR_PORTD</f>
        <v>0x500F</v>
      </c>
      <c r="H18" s="3" t="str">
        <f aca="false">ADDR_PORTE</f>
        <v>0x5014</v>
      </c>
      <c r="I18" s="3" t="str">
        <f aca="false">ADDR_PORTF</f>
        <v>0x5019</v>
      </c>
      <c r="M18" s="3" t="str">
        <f aca="false">ADDR_FLASH</f>
        <v>0x505A</v>
      </c>
      <c r="N18" s="3" t="str">
        <f aca="false">ADDR_EXTI</f>
        <v>0x50A0</v>
      </c>
      <c r="O18" s="3" t="str">
        <f aca="false">ADDR_RST</f>
        <v>0x50B3</v>
      </c>
      <c r="P18" s="3" t="str">
        <f aca="false">ADDR_CLK</f>
        <v>0x50C0</v>
      </c>
      <c r="Q18" s="3" t="str">
        <f aca="false">ADDR_WWDG</f>
        <v>0x50D1</v>
      </c>
      <c r="R18" s="3" t="str">
        <f aca="false">ADDR_IWDG</f>
        <v>0x50E0</v>
      </c>
      <c r="S18" s="3" t="str">
        <f aca="false">ADDR_AWU</f>
        <v>0x50F0</v>
      </c>
      <c r="T18" s="3" t="str">
        <f aca="false">ADDR_BEEP</f>
        <v>0x50F3</v>
      </c>
      <c r="U18" s="3" t="str">
        <f aca="false">ADDR_SPI</f>
        <v>0x5200</v>
      </c>
      <c r="V18" s="3" t="str">
        <f aca="false">ADDR_I2C</f>
        <v>0x5210</v>
      </c>
      <c r="W18" s="3" t="str">
        <f aca="false">ADDR_UART1</f>
        <v>0x5230</v>
      </c>
      <c r="AA18" s="3" t="str">
        <f aca="false">ADDR_TIM1</f>
        <v>0x5250</v>
      </c>
      <c r="AB18" s="3" t="str">
        <f aca="false">ADDR_TIM2</f>
        <v>0x5300</v>
      </c>
      <c r="AD18" s="3" t="str">
        <f aca="false">ADDR_TIM4</f>
        <v>0x5340</v>
      </c>
      <c r="AG18" s="3" t="str">
        <f aca="false">ADDR_ADC1</f>
        <v>0x53E0</v>
      </c>
      <c r="AJ18" s="3" t="str">
        <f aca="false">ADDR_CFG</f>
        <v>0x7F60</v>
      </c>
      <c r="AK18" s="3" t="str">
        <f aca="false">ADDR_ITC</f>
        <v>0x7F70</v>
      </c>
      <c r="AL18" s="3" t="str">
        <f aca="false">ADDR_DM</f>
        <v>0x7F90</v>
      </c>
      <c r="AM18" s="3" t="s">
        <v>132</v>
      </c>
    </row>
    <row r="19" customFormat="false" ht="13.8" hidden="false" customHeight="false" outlineLevel="0" collapsed="false">
      <c r="A19" s="7" t="s">
        <v>65</v>
      </c>
      <c r="B19" s="3" t="s">
        <v>130</v>
      </c>
      <c r="C19" s="3" t="str">
        <f aca="false">ADDR_OPT</f>
        <v>0x4800</v>
      </c>
      <c r="D19" s="3" t="str">
        <f aca="false">ADDR_PORTA</f>
        <v>0x5000</v>
      </c>
      <c r="E19" s="3" t="str">
        <f aca="false">ADDR_PORTB</f>
        <v>0x5005</v>
      </c>
      <c r="F19" s="3" t="str">
        <f aca="false">ADDR_PORTC</f>
        <v>0x500A</v>
      </c>
      <c r="G19" s="3" t="str">
        <f aca="false">ADDR_PORTD</f>
        <v>0x500F</v>
      </c>
      <c r="H19" s="3" t="str">
        <f aca="false">ADDR_PORTE</f>
        <v>0x5014</v>
      </c>
      <c r="I19" s="3" t="str">
        <f aca="false">ADDR_PORTF</f>
        <v>0x5019</v>
      </c>
      <c r="J19" s="3" t="str">
        <f aca="false">ADDR_PORTG</f>
        <v>0x501E</v>
      </c>
      <c r="K19" s="3" t="str">
        <f aca="false">ADDR_PORTH</f>
        <v>0x5023</v>
      </c>
      <c r="L19" s="3" t="str">
        <f aca="false">ADDR_PORTI</f>
        <v>0x5028</v>
      </c>
      <c r="M19" s="3" t="str">
        <f aca="false">ADDR_FLASH</f>
        <v>0x505A</v>
      </c>
      <c r="N19" s="3" t="str">
        <f aca="false">ADDR_EXTI</f>
        <v>0x50A0</v>
      </c>
      <c r="O19" s="3" t="str">
        <f aca="false">ADDR_RST</f>
        <v>0x50B3</v>
      </c>
      <c r="P19" s="3" t="str">
        <f aca="false">ADDR_CLK</f>
        <v>0x50C0</v>
      </c>
      <c r="Q19" s="3" t="str">
        <f aca="false">ADDR_WWDG</f>
        <v>0x50D1</v>
      </c>
      <c r="R19" s="3" t="str">
        <f aca="false">ADDR_IWDG</f>
        <v>0x50E0</v>
      </c>
      <c r="S19" s="3" t="str">
        <f aca="false">ADDR_AWU</f>
        <v>0x50F0</v>
      </c>
      <c r="T19" s="3" t="str">
        <f aca="false">ADDR_BEEP</f>
        <v>0x50F3</v>
      </c>
      <c r="U19" s="3" t="str">
        <f aca="false">ADDR_SPI</f>
        <v>0x5200</v>
      </c>
      <c r="V19" s="3" t="str">
        <f aca="false">ADDR_I2C</f>
        <v>0x5210</v>
      </c>
      <c r="W19" s="3" t="str">
        <f aca="false">ADDR_UART1</f>
        <v>0x5230</v>
      </c>
      <c r="Y19" s="3" t="str">
        <f aca="false">ADDR_UART3</f>
        <v>0x5240</v>
      </c>
      <c r="AA19" s="3" t="str">
        <f aca="false">ADDR_TIM1</f>
        <v>0x5250</v>
      </c>
      <c r="AB19" s="3" t="str">
        <f aca="false">ADDR_TIM2</f>
        <v>0x5300</v>
      </c>
      <c r="AC19" s="3" t="str">
        <f aca="false">ADDR_TIM3</f>
        <v>0x5320</v>
      </c>
      <c r="AD19" s="3" t="str">
        <f aca="false">ADDR_TIM4</f>
        <v>0x5340</v>
      </c>
      <c r="AH19" s="3" t="str">
        <f aca="false">ADDR_ADC2</f>
        <v>0x5400</v>
      </c>
      <c r="AJ19" s="3" t="str">
        <f aca="false">ADDR_CFG</f>
        <v>0x7F60</v>
      </c>
      <c r="AK19" s="3" t="str">
        <f aca="false">ADDR_ITC</f>
        <v>0x7F70</v>
      </c>
      <c r="AL19" s="3" t="str">
        <f aca="false">ADDR_DM</f>
        <v>0x7F90</v>
      </c>
      <c r="AM19" s="3" t="s">
        <v>131</v>
      </c>
    </row>
    <row r="20" customFormat="false" ht="13.8" hidden="false" customHeight="false" outlineLevel="0" collapsed="false">
      <c r="A20" s="7" t="s">
        <v>79</v>
      </c>
      <c r="B20" s="3" t="s">
        <v>130</v>
      </c>
      <c r="C20" s="3" t="str">
        <f aca="false">ADDR_OPT</f>
        <v>0x4800</v>
      </c>
      <c r="D20" s="3" t="str">
        <f aca="false">ADDR_PORTA</f>
        <v>0x5000</v>
      </c>
      <c r="E20" s="3" t="str">
        <f aca="false">ADDR_PORTB</f>
        <v>0x5005</v>
      </c>
      <c r="F20" s="3" t="str">
        <f aca="false">ADDR_PORTC</f>
        <v>0x500A</v>
      </c>
      <c r="G20" s="3" t="str">
        <f aca="false">ADDR_PORTD</f>
        <v>0x500F</v>
      </c>
      <c r="H20" s="3" t="str">
        <f aca="false">ADDR_PORTE</f>
        <v>0x5014</v>
      </c>
      <c r="I20" s="3" t="str">
        <f aca="false">ADDR_PORTF</f>
        <v>0x5019</v>
      </c>
      <c r="J20" s="3" t="str">
        <f aca="false">ADDR_PORTG</f>
        <v>0x501E</v>
      </c>
      <c r="K20" s="3" t="str">
        <f aca="false">ADDR_PORTH</f>
        <v>0x5023</v>
      </c>
      <c r="L20" s="3" t="str">
        <f aca="false">ADDR_PORTI</f>
        <v>0x5028</v>
      </c>
      <c r="M20" s="3" t="str">
        <f aca="false">ADDR_FLASH</f>
        <v>0x505A</v>
      </c>
      <c r="N20" s="3" t="str">
        <f aca="false">ADDR_EXTI</f>
        <v>0x50A0</v>
      </c>
      <c r="O20" s="3" t="str">
        <f aca="false">ADDR_RST</f>
        <v>0x50B3</v>
      </c>
      <c r="P20" s="3" t="str">
        <f aca="false">ADDR_CLK</f>
        <v>0x50C0</v>
      </c>
      <c r="Q20" s="3" t="str">
        <f aca="false">ADDR_WWDG</f>
        <v>0x50D1</v>
      </c>
      <c r="R20" s="3" t="str">
        <f aca="false">ADDR_IWDG</f>
        <v>0x50E0</v>
      </c>
      <c r="S20" s="3" t="str">
        <f aca="false">ADDR_AWU</f>
        <v>0x50F0</v>
      </c>
      <c r="T20" s="3" t="str">
        <f aca="false">ADDR_BEEP</f>
        <v>0x50F3</v>
      </c>
      <c r="U20" s="3" t="str">
        <f aca="false">ADDR_SPI</f>
        <v>0x5200</v>
      </c>
      <c r="V20" s="3" t="str">
        <f aca="false">ADDR_I2C</f>
        <v>0x5210</v>
      </c>
      <c r="W20" s="3" t="str">
        <f aca="false">ADDR_UART1</f>
        <v>0x5230</v>
      </c>
      <c r="Y20" s="3" t="str">
        <f aca="false">ADDR_UART3</f>
        <v>0x5240</v>
      </c>
      <c r="AA20" s="3" t="str">
        <f aca="false">ADDR_TIM1</f>
        <v>0x5250</v>
      </c>
      <c r="AB20" s="3" t="str">
        <f aca="false">ADDR_TIM2</f>
        <v>0x5300</v>
      </c>
      <c r="AC20" s="3" t="str">
        <f aca="false">ADDR_TIM3</f>
        <v>0x5320</v>
      </c>
      <c r="AD20" s="3" t="str">
        <f aca="false">ADDR_TIM4</f>
        <v>0x5340</v>
      </c>
      <c r="AH20" s="3" t="str">
        <f aca="false">ADDR_ADC2</f>
        <v>0x5400</v>
      </c>
      <c r="AI20" s="3" t="str">
        <f aca="false">ADDR_CAN</f>
        <v>0x5420</v>
      </c>
      <c r="AJ20" s="3" t="str">
        <f aca="false">ADDR_CFG</f>
        <v>0x7F60</v>
      </c>
      <c r="AK20" s="3" t="str">
        <f aca="false">ADDR_ITC</f>
        <v>0x7F70</v>
      </c>
      <c r="AL20" s="3" t="str">
        <f aca="false">ADDR_DM</f>
        <v>0x7F90</v>
      </c>
      <c r="AM20" s="3" t="s">
        <v>131</v>
      </c>
    </row>
    <row r="21" customFormat="false" ht="13.8" hidden="false" customHeight="false" outlineLevel="0" collapsed="false">
      <c r="A21" s="7" t="s">
        <v>87</v>
      </c>
      <c r="B21" s="3" t="s">
        <v>130</v>
      </c>
      <c r="C21" s="3" t="str">
        <f aca="false">ADDR_OPT</f>
        <v>0x4800</v>
      </c>
      <c r="D21" s="3" t="str">
        <f aca="false">ADDR_PORTA</f>
        <v>0x5000</v>
      </c>
      <c r="E21" s="3" t="str">
        <f aca="false">ADDR_PORTB</f>
        <v>0x5005</v>
      </c>
      <c r="F21" s="3" t="str">
        <f aca="false">ADDR_PORTC</f>
        <v>0x500A</v>
      </c>
      <c r="G21" s="3" t="str">
        <f aca="false">ADDR_PORTD</f>
        <v>0x500F</v>
      </c>
      <c r="H21" s="3" t="str">
        <f aca="false">ADDR_PORTE</f>
        <v>0x5014</v>
      </c>
      <c r="I21" s="3" t="str">
        <f aca="false">ADDR_PORTF</f>
        <v>0x5019</v>
      </c>
      <c r="M21" s="3" t="str">
        <f aca="false">ADDR_FLASH</f>
        <v>0x505A</v>
      </c>
      <c r="N21" s="3" t="str">
        <f aca="false">ADDR_EXTI</f>
        <v>0x50A0</v>
      </c>
      <c r="O21" s="3" t="str">
        <f aca="false">ADDR_RST</f>
        <v>0x50B3</v>
      </c>
      <c r="P21" s="3" t="str">
        <f aca="false">ADDR_CLK</f>
        <v>0x50C0</v>
      </c>
      <c r="Q21" s="3" t="str">
        <f aca="false">ADDR_WWDG</f>
        <v>0x50D1</v>
      </c>
      <c r="R21" s="3" t="str">
        <f aca="false">ADDR_IWDG</f>
        <v>0x50E0</v>
      </c>
      <c r="S21" s="3" t="str">
        <f aca="false">ADDR_AWU</f>
        <v>0x50F0</v>
      </c>
      <c r="T21" s="3" t="str">
        <f aca="false">ADDR_BEEP</f>
        <v>0x50F3</v>
      </c>
      <c r="U21" s="3" t="str">
        <f aca="false">ADDR_SPI</f>
        <v>0x5200</v>
      </c>
      <c r="V21" s="3" t="str">
        <f aca="false">ADDR_I2C</f>
        <v>0x5210</v>
      </c>
      <c r="W21" s="3" t="str">
        <f aca="false">ADDR_UART1</f>
        <v>0x5230</v>
      </c>
      <c r="AA21" s="3" t="str">
        <f aca="false">ADDR_TIM1</f>
        <v>0x5250</v>
      </c>
      <c r="AE21" s="3" t="str">
        <f aca="false">ADDR_TIM5</f>
        <v>0x5300</v>
      </c>
      <c r="AF21" s="3" t="str">
        <f aca="false">ADDR_TIM6</f>
        <v>0x5340</v>
      </c>
      <c r="AG21" s="3" t="str">
        <f aca="false">ADDR_ADC1</f>
        <v>0x53E0</v>
      </c>
      <c r="AJ21" s="3" t="str">
        <f aca="false">ADDR_CFG</f>
        <v>0x7F60</v>
      </c>
      <c r="AK21" s="3" t="str">
        <f aca="false">ADDR_ITC</f>
        <v>0x7F70</v>
      </c>
      <c r="AL21" s="3" t="str">
        <f aca="false">ADDR_DM</f>
        <v>0x7F90</v>
      </c>
      <c r="AM21" s="3" t="s">
        <v>132</v>
      </c>
    </row>
    <row r="23" customFormat="false" ht="12.8" hidden="false" customHeight="false" outlineLevel="0" collapsed="false">
      <c r="A23" s="2" t="s">
        <v>133</v>
      </c>
      <c r="C23" s="3" t="s">
        <v>134</v>
      </c>
      <c r="D23" s="3" t="s">
        <v>135</v>
      </c>
      <c r="E23" s="3" t="s">
        <v>135</v>
      </c>
      <c r="F23" s="3" t="s">
        <v>135</v>
      </c>
      <c r="G23" s="3" t="s">
        <v>135</v>
      </c>
      <c r="H23" s="3" t="s">
        <v>135</v>
      </c>
      <c r="I23" s="3" t="s">
        <v>135</v>
      </c>
      <c r="J23" s="3" t="s">
        <v>135</v>
      </c>
      <c r="K23" s="3" t="s">
        <v>135</v>
      </c>
      <c r="L23" s="3" t="s">
        <v>135</v>
      </c>
      <c r="M23" s="3" t="s">
        <v>135</v>
      </c>
      <c r="N23" s="3" t="s">
        <v>135</v>
      </c>
      <c r="O23" s="3" t="s">
        <v>135</v>
      </c>
      <c r="P23" s="3" t="s">
        <v>135</v>
      </c>
      <c r="Q23" s="3" t="s">
        <v>135</v>
      </c>
      <c r="R23" s="3" t="s">
        <v>135</v>
      </c>
      <c r="S23" s="3" t="s">
        <v>135</v>
      </c>
      <c r="T23" s="3" t="s">
        <v>135</v>
      </c>
      <c r="U23" s="3" t="s">
        <v>135</v>
      </c>
      <c r="V23" s="3" t="s">
        <v>135</v>
      </c>
      <c r="W23" s="3" t="s">
        <v>135</v>
      </c>
      <c r="X23" s="3" t="s">
        <v>135</v>
      </c>
      <c r="Y23" s="3" t="s">
        <v>135</v>
      </c>
      <c r="Z23" s="3" t="s">
        <v>135</v>
      </c>
      <c r="AA23" s="3" t="s">
        <v>135</v>
      </c>
      <c r="AB23" s="3" t="s">
        <v>135</v>
      </c>
      <c r="AC23" s="3" t="s">
        <v>135</v>
      </c>
      <c r="AD23" s="3" t="s">
        <v>135</v>
      </c>
      <c r="AE23" s="3" t="s">
        <v>135</v>
      </c>
      <c r="AF23" s="3" t="s">
        <v>135</v>
      </c>
      <c r="AG23" s="3" t="s">
        <v>135</v>
      </c>
      <c r="AH23" s="3" t="s">
        <v>135</v>
      </c>
      <c r="AI23" s="8" t="s">
        <v>136</v>
      </c>
      <c r="AJ23" s="3" t="s">
        <v>135</v>
      </c>
      <c r="AK23" s="3" t="s">
        <v>135</v>
      </c>
      <c r="AL23" s="3" t="s">
        <v>134</v>
      </c>
      <c r="AM23" s="3" t="s">
        <v>134</v>
      </c>
    </row>
    <row r="25" customFormat="false" ht="17.5" hidden="false" customHeight="true" outlineLevel="0" collapsed="false"/>
  </sheetData>
  <autoFilter ref="A1:AM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37" activeCellId="1" sqref="AE23 D37"/>
    </sheetView>
  </sheetViews>
  <sheetFormatPr defaultRowHeight="12.8" zeroHeight="false" outlineLevelRow="0" outlineLevelCol="0"/>
  <cols>
    <col collapsed="false" customWidth="false" hidden="false" outlineLevel="0" max="1" min="1" style="3" width="11.52"/>
    <col collapsed="false" customWidth="true" hidden="false" outlineLevel="0" max="2" min="2" style="3" width="16.98"/>
    <col collapsed="false" customWidth="false" hidden="false" outlineLevel="0" max="1025" min="3" style="0" width="11.52"/>
  </cols>
  <sheetData>
    <row r="1" customFormat="false" ht="13.2" hidden="false" customHeight="false" outlineLevel="0" collapsed="false">
      <c r="A1" s="9" t="s">
        <v>137</v>
      </c>
      <c r="B1" s="9" t="s">
        <v>138</v>
      </c>
    </row>
    <row r="2" customFormat="false" ht="13.2" hidden="false" customHeight="false" outlineLevel="0" collapsed="false">
      <c r="A2" s="10" t="s">
        <v>93</v>
      </c>
      <c r="B2" s="10" t="s">
        <v>139</v>
      </c>
    </row>
    <row r="3" customFormat="false" ht="13.2" hidden="false" customHeight="false" outlineLevel="0" collapsed="false">
      <c r="A3" s="10" t="s">
        <v>94</v>
      </c>
      <c r="B3" s="10" t="s">
        <v>140</v>
      </c>
    </row>
    <row r="4" customFormat="false" ht="13.2" hidden="false" customHeight="false" outlineLevel="0" collapsed="false">
      <c r="A4" s="10" t="s">
        <v>95</v>
      </c>
      <c r="B4" s="10" t="s">
        <v>141</v>
      </c>
    </row>
    <row r="5" customFormat="false" ht="13.2" hidden="false" customHeight="false" outlineLevel="0" collapsed="false">
      <c r="A5" s="10" t="s">
        <v>96</v>
      </c>
      <c r="B5" s="10" t="s">
        <v>142</v>
      </c>
    </row>
    <row r="6" customFormat="false" ht="13.2" hidden="false" customHeight="false" outlineLevel="0" collapsed="false">
      <c r="A6" s="10" t="s">
        <v>97</v>
      </c>
      <c r="B6" s="10" t="s">
        <v>143</v>
      </c>
    </row>
    <row r="7" customFormat="false" ht="13.2" hidden="false" customHeight="false" outlineLevel="0" collapsed="false">
      <c r="A7" s="10" t="s">
        <v>98</v>
      </c>
      <c r="B7" s="10" t="s">
        <v>144</v>
      </c>
    </row>
    <row r="8" customFormat="false" ht="13.2" hidden="false" customHeight="false" outlineLevel="0" collapsed="false">
      <c r="A8" s="10" t="s">
        <v>99</v>
      </c>
      <c r="B8" s="10" t="s">
        <v>145</v>
      </c>
    </row>
    <row r="9" customFormat="false" ht="13.2" hidden="false" customHeight="false" outlineLevel="0" collapsed="false">
      <c r="A9" s="10" t="s">
        <v>100</v>
      </c>
      <c r="B9" s="10" t="s">
        <v>146</v>
      </c>
    </row>
    <row r="10" customFormat="false" ht="13.2" hidden="false" customHeight="false" outlineLevel="0" collapsed="false">
      <c r="A10" s="10" t="s">
        <v>101</v>
      </c>
      <c r="B10" s="10" t="s">
        <v>147</v>
      </c>
    </row>
    <row r="11" customFormat="false" ht="13.2" hidden="false" customHeight="false" outlineLevel="0" collapsed="false">
      <c r="A11" s="10" t="s">
        <v>102</v>
      </c>
      <c r="B11" s="10" t="s">
        <v>148</v>
      </c>
    </row>
    <row r="12" customFormat="false" ht="13.2" hidden="false" customHeight="false" outlineLevel="0" collapsed="false">
      <c r="A12" s="10" t="s">
        <v>103</v>
      </c>
      <c r="B12" s="10" t="s">
        <v>149</v>
      </c>
    </row>
    <row r="13" customFormat="false" ht="13.2" hidden="false" customHeight="false" outlineLevel="0" collapsed="false">
      <c r="A13" s="10" t="s">
        <v>104</v>
      </c>
      <c r="B13" s="10" t="s">
        <v>150</v>
      </c>
    </row>
    <row r="14" customFormat="false" ht="13.2" hidden="false" customHeight="false" outlineLevel="0" collapsed="false">
      <c r="A14" s="10" t="s">
        <v>105</v>
      </c>
      <c r="B14" s="10" t="s">
        <v>151</v>
      </c>
    </row>
    <row r="15" customFormat="false" ht="13.2" hidden="false" customHeight="false" outlineLevel="0" collapsed="false">
      <c r="A15" s="10" t="s">
        <v>106</v>
      </c>
      <c r="B15" s="10" t="s">
        <v>152</v>
      </c>
    </row>
    <row r="16" customFormat="false" ht="13.2" hidden="false" customHeight="false" outlineLevel="0" collapsed="false">
      <c r="A16" s="10" t="s">
        <v>107</v>
      </c>
      <c r="B16" s="10" t="s">
        <v>153</v>
      </c>
    </row>
    <row r="17" customFormat="false" ht="13.2" hidden="false" customHeight="false" outlineLevel="0" collapsed="false">
      <c r="A17" s="10" t="s">
        <v>108</v>
      </c>
      <c r="B17" s="10" t="s">
        <v>154</v>
      </c>
    </row>
    <row r="18" customFormat="false" ht="13.2" hidden="false" customHeight="false" outlineLevel="0" collapsed="false">
      <c r="A18" s="10" t="s">
        <v>109</v>
      </c>
      <c r="B18" s="10" t="s">
        <v>155</v>
      </c>
    </row>
    <row r="19" customFormat="false" ht="13.2" hidden="false" customHeight="false" outlineLevel="0" collapsed="false">
      <c r="A19" s="10" t="s">
        <v>110</v>
      </c>
      <c r="B19" s="10" t="s">
        <v>156</v>
      </c>
    </row>
    <row r="20" customFormat="false" ht="13.2" hidden="false" customHeight="false" outlineLevel="0" collapsed="false">
      <c r="A20" s="10" t="s">
        <v>111</v>
      </c>
      <c r="B20" s="10" t="s">
        <v>157</v>
      </c>
    </row>
    <row r="21" customFormat="false" ht="13.2" hidden="false" customHeight="false" outlineLevel="0" collapsed="false">
      <c r="A21" s="10" t="s">
        <v>112</v>
      </c>
      <c r="B21" s="10" t="s">
        <v>158</v>
      </c>
    </row>
    <row r="22" customFormat="false" ht="13.2" hidden="false" customHeight="false" outlineLevel="0" collapsed="false">
      <c r="A22" s="10" t="s">
        <v>113</v>
      </c>
      <c r="B22" s="10" t="s">
        <v>159</v>
      </c>
    </row>
    <row r="23" customFormat="false" ht="13.2" hidden="false" customHeight="false" outlineLevel="0" collapsed="false">
      <c r="A23" s="10" t="s">
        <v>114</v>
      </c>
      <c r="B23" s="10" t="s">
        <v>160</v>
      </c>
    </row>
    <row r="24" customFormat="false" ht="13.2" hidden="false" customHeight="false" outlineLevel="0" collapsed="false">
      <c r="A24" s="10" t="s">
        <v>115</v>
      </c>
      <c r="B24" s="10" t="s">
        <v>160</v>
      </c>
    </row>
    <row r="25" customFormat="false" ht="13.2" hidden="false" customHeight="false" outlineLevel="0" collapsed="false">
      <c r="A25" s="10" t="s">
        <v>116</v>
      </c>
      <c r="B25" s="10" t="s">
        <v>159</v>
      </c>
    </row>
    <row r="26" customFormat="false" ht="13.2" hidden="false" customHeight="false" outlineLevel="0" collapsed="false">
      <c r="A26" s="10" t="s">
        <v>117</v>
      </c>
      <c r="B26" s="10" t="s">
        <v>161</v>
      </c>
    </row>
    <row r="27" customFormat="false" ht="13.2" hidden="false" customHeight="false" outlineLevel="0" collapsed="false">
      <c r="A27" s="10" t="s">
        <v>118</v>
      </c>
      <c r="B27" s="10" t="s">
        <v>162</v>
      </c>
    </row>
    <row r="28" customFormat="false" ht="13.2" hidden="false" customHeight="false" outlineLevel="0" collapsed="false">
      <c r="A28" s="10" t="s">
        <v>119</v>
      </c>
      <c r="B28" s="10" t="s">
        <v>163</v>
      </c>
    </row>
    <row r="29" customFormat="false" ht="13.2" hidden="false" customHeight="false" outlineLevel="0" collapsed="false">
      <c r="A29" s="10" t="s">
        <v>120</v>
      </c>
      <c r="B29" s="10" t="s">
        <v>164</v>
      </c>
    </row>
    <row r="30" customFormat="false" ht="13.2" hidden="false" customHeight="false" outlineLevel="0" collapsed="false">
      <c r="A30" s="10" t="s">
        <v>121</v>
      </c>
      <c r="B30" s="10" t="s">
        <v>162</v>
      </c>
    </row>
    <row r="31" customFormat="false" ht="13.2" hidden="false" customHeight="false" outlineLevel="0" collapsed="false">
      <c r="A31" s="10" t="s">
        <v>122</v>
      </c>
      <c r="B31" s="10" t="s">
        <v>164</v>
      </c>
    </row>
    <row r="32" customFormat="false" ht="13.2" hidden="false" customHeight="false" outlineLevel="0" collapsed="false">
      <c r="A32" s="10" t="s">
        <v>123</v>
      </c>
      <c r="B32" s="10" t="s">
        <v>165</v>
      </c>
    </row>
    <row r="33" customFormat="false" ht="13.2" hidden="false" customHeight="false" outlineLevel="0" collapsed="false">
      <c r="A33" s="10" t="s">
        <v>124</v>
      </c>
      <c r="B33" s="10" t="s">
        <v>166</v>
      </c>
    </row>
    <row r="34" customFormat="false" ht="13.2" hidden="false" customHeight="false" outlineLevel="0" collapsed="false">
      <c r="A34" s="10" t="s">
        <v>125</v>
      </c>
      <c r="B34" s="10" t="s">
        <v>167</v>
      </c>
    </row>
    <row r="35" customFormat="false" ht="13.2" hidden="false" customHeight="false" outlineLevel="0" collapsed="false">
      <c r="A35" s="10" t="s">
        <v>126</v>
      </c>
      <c r="B35" s="10" t="s">
        <v>168</v>
      </c>
    </row>
    <row r="36" customFormat="false" ht="13.2" hidden="false" customHeight="false" outlineLevel="0" collapsed="false">
      <c r="A36" s="10" t="s">
        <v>127</v>
      </c>
      <c r="B36" s="10" t="s">
        <v>169</v>
      </c>
    </row>
    <row r="37" customFormat="false" ht="13.2" hidden="false" customHeight="false" outlineLevel="0" collapsed="false">
      <c r="A37" s="10" t="s">
        <v>128</v>
      </c>
      <c r="B37" s="10" t="s">
        <v>170</v>
      </c>
    </row>
    <row r="38" customFormat="false" ht="13.2" hidden="false" customHeight="false" outlineLevel="0" collapsed="false">
      <c r="A38" s="10" t="s">
        <v>129</v>
      </c>
      <c r="B38" s="1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2019-02-10T14:49:31Z</dcterms:created>
  <dc:creator/>
  <dc:description/>
  <dc:language>de-DE</dc:language>
  <cp:lastModifiedBy/>
  <dcterms:modified xsi:type="dcterms:W3CDTF">2019-03-10T17:29:43Z</dcterms:modified>
  <cp:revision>23</cp:revision>
  <dc:subject/>
  <dc:title/>
</cp:coreProperties>
</file>