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acultad\3er anio\Metodos Estadisticos\Anova\"/>
    </mc:Choice>
  </mc:AlternateContent>
  <bookViews>
    <workbookView xWindow="0" yWindow="0" windowWidth="15270" windowHeight="50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M3" i="1"/>
  <c r="J2" i="1"/>
  <c r="P3" i="1"/>
  <c r="F7" i="1"/>
  <c r="F2" i="1"/>
  <c r="G2" i="1" s="1"/>
  <c r="F3" i="1"/>
  <c r="G3" i="1" s="1"/>
  <c r="F4" i="1"/>
  <c r="G4" i="1" s="1"/>
  <c r="F5" i="1"/>
  <c r="G5" i="1" s="1"/>
  <c r="J4" i="1" l="1"/>
  <c r="M4" i="1" s="1"/>
  <c r="P2" i="1" s="1"/>
  <c r="P4" i="1" s="1"/>
</calcChain>
</file>

<file path=xl/sharedStrings.xml><?xml version="1.0" encoding="utf-8"?>
<sst xmlns="http://schemas.openxmlformats.org/spreadsheetml/2006/main" count="16" uniqueCount="16">
  <si>
    <t>Tecnica</t>
  </si>
  <si>
    <t>Resistencia</t>
  </si>
  <si>
    <t>Totales</t>
  </si>
  <si>
    <t>Promedio</t>
  </si>
  <si>
    <t>SST=</t>
  </si>
  <si>
    <t>SStrat=</t>
  </si>
  <si>
    <t>Sse=</t>
  </si>
  <si>
    <t>MStrat=</t>
  </si>
  <si>
    <t>MSe=</t>
  </si>
  <si>
    <t>a=</t>
  </si>
  <si>
    <t>n=</t>
  </si>
  <si>
    <t>N=</t>
  </si>
  <si>
    <t>F0=</t>
  </si>
  <si>
    <t>alfa=</t>
  </si>
  <si>
    <t>Falfa=</t>
  </si>
  <si>
    <t>Pvalue=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</si>
</sst>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Tecnica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xVal>
          <c:yVal>
            <c:numRef>
              <c:f>Hoja1!$B$2:$E$2</c:f>
              <c:numCache>
                <c:formatCode>General</c:formatCode>
                <c:ptCount val="4"/>
                <c:pt idx="0">
                  <c:v>3129</c:v>
                </c:pt>
                <c:pt idx="1">
                  <c:v>3000</c:v>
                </c:pt>
                <c:pt idx="2">
                  <c:v>2865</c:v>
                </c:pt>
                <c:pt idx="3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4-42B8-8E5F-8267A3848A67}"/>
            </c:ext>
          </c:extLst>
        </c:ser>
        <c:ser>
          <c:idx val="2"/>
          <c:order val="1"/>
          <c:tx>
            <c:v>Tecnica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xVal>
          <c:yVal>
            <c:numRef>
              <c:f>Hoja1!$B$3:$E$3</c:f>
              <c:numCache>
                <c:formatCode>General</c:formatCode>
                <c:ptCount val="4"/>
                <c:pt idx="0">
                  <c:v>3200</c:v>
                </c:pt>
                <c:pt idx="1">
                  <c:v>3300</c:v>
                </c:pt>
                <c:pt idx="2">
                  <c:v>2975</c:v>
                </c:pt>
                <c:pt idx="3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4-42B8-8E5F-8267A3848A67}"/>
            </c:ext>
          </c:extLst>
        </c:ser>
        <c:ser>
          <c:idx val="3"/>
          <c:order val="2"/>
          <c:tx>
            <c:v>Tecnica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</c:numLit>
          </c:xVal>
          <c:yVal>
            <c:numRef>
              <c:f>Hoja1!$B$4:$E$4</c:f>
              <c:numCache>
                <c:formatCode>General</c:formatCode>
                <c:ptCount val="4"/>
                <c:pt idx="0">
                  <c:v>2800</c:v>
                </c:pt>
                <c:pt idx="1">
                  <c:v>2900</c:v>
                </c:pt>
                <c:pt idx="2">
                  <c:v>2985</c:v>
                </c:pt>
                <c:pt idx="3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34-42B8-8E5F-8267A3848A67}"/>
            </c:ext>
          </c:extLst>
        </c:ser>
        <c:ser>
          <c:idx val="4"/>
          <c:order val="3"/>
          <c:tx>
            <c:v>Tecnica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</c:numLit>
          </c:xVal>
          <c:yVal>
            <c:numRef>
              <c:f>Hoja1!$B$5:$E$5</c:f>
              <c:numCache>
                <c:formatCode>General</c:formatCode>
                <c:ptCount val="4"/>
                <c:pt idx="0">
                  <c:v>2600</c:v>
                </c:pt>
                <c:pt idx="1">
                  <c:v>2700</c:v>
                </c:pt>
                <c:pt idx="2">
                  <c:v>2600</c:v>
                </c:pt>
                <c:pt idx="3">
                  <c:v>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34-42B8-8E5F-8267A384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58576"/>
        <c:axId val="1332067728"/>
      </c:scatterChart>
      <c:valAx>
        <c:axId val="13320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067728"/>
        <c:crosses val="autoZero"/>
        <c:crossBetween val="midCat"/>
        <c:majorUnit val="1"/>
        <c:minorUnit val="1"/>
      </c:valAx>
      <c:valAx>
        <c:axId val="1332067728"/>
        <c:scaling>
          <c:orientation val="minMax"/>
          <c:max val="3300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205857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42862</xdr:rowOff>
    </xdr:from>
    <xdr:to>
      <xdr:col>6</xdr:col>
      <xdr:colOff>600075</xdr:colOff>
      <xdr:row>23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K8" sqref="K8"/>
    </sheetView>
  </sheetViews>
  <sheetFormatPr baseColWidth="10" defaultRowHeight="15" x14ac:dyDescent="0.25"/>
  <cols>
    <col min="16" max="16" width="11.85546875" bestFit="1" customWidth="1"/>
  </cols>
  <sheetData>
    <row r="1" spans="1:16" x14ac:dyDescent="0.25">
      <c r="A1" t="s">
        <v>0</v>
      </c>
      <c r="B1" s="1" t="s">
        <v>1</v>
      </c>
      <c r="C1" s="1"/>
      <c r="D1" s="1"/>
      <c r="E1" s="1"/>
      <c r="F1" t="s">
        <v>2</v>
      </c>
      <c r="G1" t="s">
        <v>3</v>
      </c>
    </row>
    <row r="2" spans="1:16" x14ac:dyDescent="0.25">
      <c r="A2">
        <v>1</v>
      </c>
      <c r="B2">
        <v>3129</v>
      </c>
      <c r="C2">
        <v>3000</v>
      </c>
      <c r="D2">
        <v>2865</v>
      </c>
      <c r="E2">
        <v>2890</v>
      </c>
      <c r="F2">
        <f>SUM(B2:E2)</f>
        <v>11884</v>
      </c>
      <c r="G2">
        <f>F2/4</f>
        <v>2971</v>
      </c>
      <c r="I2" t="s">
        <v>4</v>
      </c>
      <c r="J2">
        <f>SUMSQ(B2:E5)-((SUM(F2:F5))^2/F7)</f>
        <v>643648.4375</v>
      </c>
      <c r="O2" t="s">
        <v>12</v>
      </c>
      <c r="P2">
        <f>M3/M4</f>
        <v>12.728107492613294</v>
      </c>
    </row>
    <row r="3" spans="1:16" x14ac:dyDescent="0.25">
      <c r="A3">
        <v>2</v>
      </c>
      <c r="B3">
        <v>3200</v>
      </c>
      <c r="C3">
        <v>3300</v>
      </c>
      <c r="D3">
        <v>2975</v>
      </c>
      <c r="E3">
        <v>3150</v>
      </c>
      <c r="F3">
        <f t="shared" ref="F3:F5" si="0">SUM(B3:E3)</f>
        <v>12625</v>
      </c>
      <c r="G3">
        <f t="shared" ref="G3:G5" si="1">F3/4</f>
        <v>3156.25</v>
      </c>
      <c r="I3" t="s">
        <v>5</v>
      </c>
      <c r="J3">
        <f>((F2^2+F3^2+F4^2+F5^2)/D7)-(SUM(F2:F5)^2/F7)</f>
        <v>489740.1875</v>
      </c>
      <c r="L3" t="s">
        <v>7</v>
      </c>
      <c r="M3">
        <f>J3/(B7-1)</f>
        <v>163246.72916666666</v>
      </c>
      <c r="O3" t="s">
        <v>14</v>
      </c>
      <c r="P3">
        <f>_xlfn.F.INV.RT(H7,B7-1,F7-B7)</f>
        <v>3.4902948194976045</v>
      </c>
    </row>
    <row r="4" spans="1:16" x14ac:dyDescent="0.25">
      <c r="A4">
        <v>3</v>
      </c>
      <c r="B4">
        <v>2800</v>
      </c>
      <c r="C4">
        <v>2900</v>
      </c>
      <c r="D4">
        <v>2985</v>
      </c>
      <c r="E4">
        <v>3050</v>
      </c>
      <c r="F4">
        <f t="shared" si="0"/>
        <v>11735</v>
      </c>
      <c r="G4">
        <f t="shared" si="1"/>
        <v>2933.75</v>
      </c>
      <c r="I4" t="s">
        <v>6</v>
      </c>
      <c r="J4">
        <f>J2-J3</f>
        <v>153908.25</v>
      </c>
      <c r="L4" t="s">
        <v>8</v>
      </c>
      <c r="M4">
        <f>J4/(F7-B7)</f>
        <v>12825.6875</v>
      </c>
      <c r="O4" t="s">
        <v>15</v>
      </c>
      <c r="P4">
        <f>_xlfn.F.DIST.RT(P2,B7-1,F7-B7)</f>
        <v>4.8871513099144569E-4</v>
      </c>
    </row>
    <row r="5" spans="1:16" x14ac:dyDescent="0.25">
      <c r="A5">
        <v>4</v>
      </c>
      <c r="B5">
        <v>2600</v>
      </c>
      <c r="C5">
        <v>2700</v>
      </c>
      <c r="D5">
        <v>2600</v>
      </c>
      <c r="E5">
        <v>2765</v>
      </c>
      <c r="F5">
        <f t="shared" si="0"/>
        <v>10665</v>
      </c>
      <c r="G5">
        <f t="shared" si="1"/>
        <v>2666.25</v>
      </c>
    </row>
    <row r="7" spans="1:16" x14ac:dyDescent="0.25">
      <c r="A7" t="s">
        <v>9</v>
      </c>
      <c r="B7">
        <v>4</v>
      </c>
      <c r="C7" t="s">
        <v>10</v>
      </c>
      <c r="D7">
        <v>4</v>
      </c>
      <c r="E7" t="s">
        <v>11</v>
      </c>
      <c r="F7">
        <f>D7*B7</f>
        <v>16</v>
      </c>
      <c r="G7" t="s">
        <v>13</v>
      </c>
      <c r="H7">
        <v>0.05</v>
      </c>
    </row>
  </sheetData>
  <mergeCells count="1">
    <mergeCell ref="B1:E1"/>
  </mergeCells>
  <pageMargins left="0.7" right="0.7" top="0.75" bottom="0.75" header="0.3" footer="0.3"/>
  <ignoredErrors>
    <ignoredError sqref="F2:F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2021-03-28T17:20:12Z</dcterms:created>
  <dcterms:modified xsi:type="dcterms:W3CDTF">2021-03-28T19:59:30Z</dcterms:modified>
</cp:coreProperties>
</file>