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2-007 SLP guide Deformé/"/>
    </mc:Choice>
  </mc:AlternateContent>
  <xr:revisionPtr revIDLastSave="81" documentId="11_FCFFE06930708CB02F9BBF94D2A94AF49CA8A913" xr6:coauthVersionLast="47" xr6:coauthVersionMax="47" xr10:uidLastSave="{E89C3E12-9350-4AD7-8D4A-30C09BB0F9FA}"/>
  <bookViews>
    <workbookView xWindow="-108" yWindow="-108" windowWidth="23256" windowHeight="12576" firstSheet="3" activeTab="6" xr2:uid="{00000000-000D-0000-FFFF-FFFF00000000}"/>
  </bookViews>
  <sheets>
    <sheet name="Comments on content expectation" sheetId="1" r:id="rId1"/>
    <sheet name="LOGICAL THINKING GRID" sheetId="2" r:id="rId2"/>
    <sheet name="Quick Response" sheetId="3" r:id="rId3"/>
    <sheet name="Assign" sheetId="20" r:id="rId4"/>
    <sheet name="Timeline" sheetId="5" r:id="rId5"/>
    <sheet name="Process Flow" sheetId="6" r:id="rId6"/>
    <sheet name="FTA Occ &amp; 5 Whys " sheetId="22" r:id="rId7"/>
    <sheet name="FTA Non Det &amp; 5 Whys " sheetId="23" r:id="rId8"/>
    <sheet name="Action plan &amp; Genba review " sheetId="24" r:id="rId9"/>
    <sheet name="SQA Genba Check" sheetId="10" r:id="rId10"/>
    <sheet name="StEDE3 Matrix" sheetId="11" r:id="rId11"/>
    <sheet name="Revision" sheetId="12" r:id="rId12"/>
  </sheets>
  <externalReferences>
    <externalReference r:id="rId13"/>
    <externalReference r:id="rId14"/>
    <externalReference r:id="rId15"/>
  </externalReferences>
  <definedNames>
    <definedName name="_Key1" hidden="1">'[1]9905'!$A$9:$A$84</definedName>
    <definedName name="_Order1" hidden="1">255</definedName>
    <definedName name="_Order2" hidden="1">0</definedName>
    <definedName name="_Sort" hidden="1">'[1]9905'!$A$9:$V$84</definedName>
    <definedName name="feuille_list">INDIRECT([2]param!$F$22)</definedName>
    <definedName name="NEWNOK__">'SQA Genba Check'!$AK$14:$AK$15</definedName>
    <definedName name="NEWOK__" localSheetId="3">'[3]SQA Genba Check'!$AK$13:$AK$14</definedName>
    <definedName name="NEWOK__">'SQA Genba Check'!$AK$13:$AK$14</definedName>
    <definedName name="TB__">#N/A</definedName>
    <definedName name="TC__">#N/A</definedName>
    <definedName name="TD__">#N/A</definedName>
    <definedName name="TE__">#N/A</definedName>
    <definedName name="TF__">#N/A</definedName>
    <definedName name="TG__">#N/A</definedName>
    <definedName name="TH__">#N/A</definedName>
    <definedName name="TI__">#N/A</definedName>
    <definedName name="TJ__">#N/A</definedName>
    <definedName name="TK__">#N/A</definedName>
    <definedName name="TL__">#N/A</definedName>
    <definedName name="TM__">#N/A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3" i="3" l="1"/>
  <c r="G53" i="3"/>
  <c r="F45" i="11" l="1"/>
  <c r="E45" i="11"/>
  <c r="D45" i="11"/>
  <c r="F39" i="11"/>
  <c r="E39" i="11"/>
  <c r="D39" i="11"/>
  <c r="F33" i="11"/>
  <c r="E33" i="11"/>
  <c r="D33" i="11"/>
  <c r="A32" i="11"/>
  <c r="I7" i="11"/>
  <c r="I3" i="11"/>
  <c r="W30" i="10"/>
  <c r="J30" i="10"/>
  <c r="H27" i="10"/>
  <c r="G27" i="10"/>
  <c r="F27" i="10"/>
  <c r="E27" i="10"/>
  <c r="C27" i="10"/>
  <c r="B27" i="10"/>
  <c r="H25" i="10"/>
  <c r="G25" i="10"/>
  <c r="F25" i="10"/>
  <c r="E25" i="10"/>
  <c r="C25" i="10"/>
  <c r="B25" i="10"/>
  <c r="H23" i="10"/>
  <c r="G23" i="10"/>
  <c r="F23" i="10"/>
  <c r="E23" i="10"/>
  <c r="C23" i="10"/>
  <c r="B23" i="10"/>
  <c r="H21" i="10"/>
  <c r="G21" i="10"/>
  <c r="F21" i="10"/>
  <c r="E21" i="10"/>
  <c r="C21" i="10"/>
  <c r="B21" i="10"/>
  <c r="H18" i="10"/>
  <c r="G18" i="10"/>
  <c r="F18" i="10"/>
  <c r="E18" i="10"/>
  <c r="C18" i="10"/>
  <c r="B18" i="10"/>
  <c r="H16" i="10"/>
  <c r="G16" i="10"/>
  <c r="F16" i="10"/>
  <c r="E16" i="10"/>
  <c r="C16" i="10"/>
  <c r="B16" i="10"/>
  <c r="H14" i="10"/>
  <c r="G14" i="10"/>
  <c r="F14" i="10"/>
  <c r="E14" i="10"/>
  <c r="C14" i="10"/>
  <c r="B14" i="10"/>
  <c r="H12" i="10"/>
  <c r="G12" i="10"/>
  <c r="F12" i="10"/>
  <c r="E12" i="10"/>
  <c r="C12" i="10"/>
  <c r="B12" i="10"/>
  <c r="I53" i="3"/>
  <c r="I52" i="3"/>
  <c r="I51" i="3"/>
  <c r="I50" i="3"/>
  <c r="I49" i="3"/>
  <c r="I48" i="3"/>
  <c r="I47" i="3"/>
  <c r="I46" i="3"/>
  <c r="I45"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DC9A7A4D-6EBC-435C-932D-F0701070FB0C}">
      <text>
        <r>
          <rPr>
            <sz val="11"/>
            <color rgb="FF000000"/>
            <rFont val="Calibri"/>
            <family val="2"/>
            <scheme val="minor"/>
          </rPr>
          <t>Assignment
Define detailled actions to carry on the analysis of the issue, does not include final counter measures. The objective is to breakdown the analysis in parallel activities to speed up the resolution of the problem</t>
        </r>
      </text>
    </comment>
    <comment ref="C3" authorId="0" shapeId="0" xr:uid="{4185D1F9-0FA7-4E6C-B085-3BB7D2417E57}">
      <text>
        <r>
          <rPr>
            <sz val="11"/>
            <color rgb="FF000000"/>
            <rFont val="Calibri"/>
            <family val="2"/>
            <scheme val="minor"/>
          </rPr>
          <t>Results
Record the results of the action. If needed, put reference of document where information are available, join the document to the PDCA file.</t>
        </r>
      </text>
    </comment>
    <comment ref="D3" authorId="0" shapeId="0" xr:uid="{BBC82C9D-8B56-471C-A677-4B68D560CA00}">
      <text>
        <r>
          <rPr>
            <sz val="11"/>
            <color rgb="FF000000"/>
            <rFont val="Calibri"/>
            <family val="2"/>
            <scheme val="minor"/>
          </rPr>
          <t>Who
Define who is the pilote for each activities - Only one pilot by activity</t>
        </r>
      </text>
    </comment>
    <comment ref="E3" authorId="0" shapeId="0" xr:uid="{6BB7AF4E-CA73-4CA4-8E54-56E87D122349}">
      <text>
        <r>
          <rPr>
            <sz val="11"/>
            <color rgb="FF000000"/>
            <rFont val="Calibri"/>
            <family val="2"/>
            <scheme val="minor"/>
          </rPr>
          <t xml:space="preserve">Due date
Record the date when the activity must be completed, due date must be short term dates respecting the 24 H - 5 days - 10 days rules.
</t>
        </r>
      </text>
    </comment>
    <comment ref="F3" authorId="0" shapeId="0" xr:uid="{1EC5DF4E-ADD6-40AA-B3A8-BD5E6A7E933D}">
      <text>
        <r>
          <rPr>
            <sz val="11"/>
            <color rgb="FF000000"/>
            <rFont val="Calibri"/>
            <family val="2"/>
            <scheme val="minor"/>
          </rPr>
          <t>Done date
Record the date when the activity has been completed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6C60AB05-7CB0-4064-8DFA-88EFF842DA4F}">
      <text>
        <r>
          <rPr>
            <sz val="11"/>
            <color rgb="FF000000"/>
            <rFont val="Calibri"/>
            <family val="2"/>
            <scheme val="minor"/>
          </rPr>
          <t>Problem description
In this section, report exactly the answer to the question in the QR document "What is the difference between good and bad parts"</t>
        </r>
      </text>
    </comment>
    <comment ref="A5" authorId="0" shapeId="0" xr:uid="{792759C8-D236-4013-A114-6BACEDFC4662}">
      <text>
        <r>
          <rPr>
            <sz val="11"/>
            <color rgb="FF000000"/>
            <rFont val="Calibri"/>
            <family val="2"/>
            <scheme val="minor"/>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D978132B-22FD-4996-B22E-272CAE4E8D96}">
      <text>
        <r>
          <rPr>
            <sz val="11"/>
            <color rgb="FF000000"/>
            <rFont val="Calibri"/>
            <family val="2"/>
            <scheme val="minor"/>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D3B91184-4DCF-4428-B2C5-4E10DDD10619}">
      <text>
        <r>
          <rPr>
            <sz val="11"/>
            <color rgb="FF000000"/>
            <rFont val="Calibri"/>
            <family val="2"/>
            <scheme val="minor"/>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BC3AF3C-23E3-4677-AAA1-9E7E070C15FF}">
      <text>
        <r>
          <rPr>
            <sz val="11"/>
            <color rgb="FF000000"/>
            <rFont val="Calibri"/>
            <family val="2"/>
            <scheme val="minor"/>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A0552E79-CA98-4841-890B-DCCAEEDA2A95}">
      <text>
        <r>
          <rPr>
            <sz val="11"/>
            <color rgb="FF000000"/>
            <rFont val="Calibri"/>
            <family val="2"/>
            <scheme val="minor"/>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3B1A33B8-5A46-43CC-A4CC-4E7D72E41A99}">
      <text>
        <r>
          <rPr>
            <sz val="11"/>
            <color rgb="FF000000"/>
            <rFont val="Calibri"/>
            <family val="2"/>
            <scheme val="minor"/>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25DCD56E-5111-4E45-9CB6-84EC7BC6FBDA}">
      <text>
        <r>
          <rPr>
            <sz val="11"/>
            <color rgb="FF000000"/>
            <rFont val="Calibri"/>
            <family val="2"/>
            <scheme val="minor"/>
          </rPr>
          <t>5 WHYs Physical &gt; System &gt; Managment actions 
5 Whys has to be done if and only if your factor is in link with issue
Objective is to go deeply in analysis to identify system and management actions</t>
        </r>
      </text>
    </comment>
    <comment ref="I6" authorId="0" shapeId="0" xr:uid="{6D6C436C-A222-493F-9A41-7105A41DA1CF}">
      <text>
        <r>
          <rPr>
            <sz val="11"/>
            <color rgb="FF000000"/>
            <rFont val="Calibri"/>
            <family val="2"/>
            <scheme val="minor"/>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DA15DB17-3AB3-4BED-81E6-390FCDCC51B3}">
      <text>
        <r>
          <rPr>
            <sz val="11"/>
            <color rgb="FF000000"/>
            <rFont val="Calibri"/>
            <family val="2"/>
            <scheme val="minor"/>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DCD46D56-49E4-4C62-A621-275DBF9B7733}">
      <text>
        <r>
          <rPr>
            <sz val="11"/>
            <color rgb="FF000000"/>
            <rFont val="Calibri"/>
            <family val="2"/>
            <scheme val="minor"/>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69357B55-B357-4979-B172-08F91B5255DF}">
      <text>
        <r>
          <rPr>
            <sz val="11"/>
            <color rgb="FF000000"/>
            <rFont val="Calibri"/>
            <family val="2"/>
            <scheme val="minor"/>
          </rPr>
          <t>Good Part / Situation taken as reference
Indicate traceability of Good Part and report this number for each data measured to know on which part measurement has been done</t>
        </r>
      </text>
    </comment>
    <comment ref="H7" authorId="0" shapeId="0" xr:uid="{468E7B47-F401-49CA-9233-89BB2464AE86}">
      <text>
        <r>
          <rPr>
            <sz val="11"/>
            <color rgb="FF000000"/>
            <rFont val="Calibri"/>
            <family val="2"/>
            <scheme val="minor"/>
          </rPr>
          <t>Bad Part / Situation
taken as reference
Indicate traceability of Bad Part and report this number for each data measured to know on which part measurement has been done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131D6DF3-FA54-4AB3-83CC-81A394F9C20D}">
      <text>
        <r>
          <rPr>
            <sz val="11"/>
            <color rgb="FF000000"/>
            <rFont val="Calibri"/>
            <family val="2"/>
            <scheme val="minor"/>
          </rPr>
          <t>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798359A2-7608-482F-9DCE-9E22F04F3D75}">
      <text>
        <r>
          <rPr>
            <sz val="11"/>
            <color rgb="FF000000"/>
            <rFont val="Calibri"/>
            <family val="2"/>
            <scheme val="minor"/>
          </rPr>
          <t>Problem description
In this section, report exactly the answer to the question in the QR document "What is the difference between good and bad parts"</t>
        </r>
      </text>
    </comment>
    <comment ref="A5" authorId="0" shapeId="0" xr:uid="{862DF788-A28F-4493-8271-6A5B18C5EB01}">
      <text>
        <r>
          <rPr>
            <sz val="11"/>
            <color rgb="FF000000"/>
            <rFont val="Calibri"/>
            <family val="2"/>
            <scheme val="minor"/>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06658317-E883-41AB-878F-889B379862EB}">
      <text>
        <r>
          <rPr>
            <sz val="11"/>
            <color rgb="FF000000"/>
            <rFont val="Calibri"/>
            <family val="2"/>
            <scheme val="minor"/>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BF33DCBD-71FA-4E20-9E00-0EBD8913734E}">
      <text>
        <r>
          <rPr>
            <sz val="11"/>
            <color rgb="FF000000"/>
            <rFont val="Calibri"/>
            <family val="2"/>
            <scheme val="minor"/>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5F5FEC08-A2A7-499E-B0CB-CCDC49C2E0E7}">
      <text>
        <r>
          <rPr>
            <sz val="11"/>
            <color rgb="FF000000"/>
            <rFont val="Calibri"/>
            <family val="2"/>
            <scheme val="minor"/>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DD85C0D4-5154-4D00-8A51-2B87614C35CA}">
      <text>
        <r>
          <rPr>
            <sz val="11"/>
            <color rgb="FF000000"/>
            <rFont val="Calibri"/>
            <family val="2"/>
            <scheme val="minor"/>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F3F94C10-1BD4-45F0-9F68-29541F38E17E}">
      <text>
        <r>
          <rPr>
            <sz val="11"/>
            <color rgb="FF000000"/>
            <rFont val="Calibri"/>
            <family val="2"/>
            <scheme val="minor"/>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1DE5C1F1-6D21-4E27-8D8E-4F7CAF80AC7E}">
      <text>
        <r>
          <rPr>
            <sz val="11"/>
            <color rgb="FF000000"/>
            <rFont val="Calibri"/>
            <family val="2"/>
            <scheme val="minor"/>
          </rPr>
          <t>5 WHYs Physical &gt; System &gt; Managment actions 
5 Whys has to be done if and only if your factor is in link with issue
Objective is to go deeply in analysis to identify system and management actions</t>
        </r>
      </text>
    </comment>
    <comment ref="I6" authorId="0" shapeId="0" xr:uid="{4F8A8F8A-63C3-46C2-9FF0-7533902AD174}">
      <text>
        <r>
          <rPr>
            <sz val="11"/>
            <color rgb="FF000000"/>
            <rFont val="Calibri"/>
            <family val="2"/>
            <scheme val="minor"/>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E4339F87-3AA9-4CD4-9D09-0AED322BADB6}">
      <text>
        <r>
          <rPr>
            <sz val="11"/>
            <color rgb="FF000000"/>
            <rFont val="Calibri"/>
            <family val="2"/>
            <scheme val="minor"/>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F9283E49-13A1-42B9-8407-D15B785EB5A7}">
      <text>
        <r>
          <rPr>
            <sz val="11"/>
            <color rgb="FF000000"/>
            <rFont val="Calibri"/>
            <family val="2"/>
            <scheme val="minor"/>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1BF715C-9B72-4E61-88AF-DCE6F1DE641E}">
      <text>
        <r>
          <rPr>
            <sz val="11"/>
            <color rgb="FF000000"/>
            <rFont val="Calibri"/>
            <family val="2"/>
            <scheme val="minor"/>
          </rPr>
          <t>Good Part / Situation taken as reference
Indicate traceability of Good Part and report this number for each data measured to know on which part measurement has been done</t>
        </r>
      </text>
    </comment>
    <comment ref="H7" authorId="0" shapeId="0" xr:uid="{C4901521-20D2-4353-A04D-1C182917976D}">
      <text>
        <r>
          <rPr>
            <sz val="11"/>
            <color rgb="FF000000"/>
            <rFont val="Calibri"/>
            <family val="2"/>
            <scheme val="minor"/>
          </rPr>
          <t>Bad Part / Situation
taken as reference
Indicate traceability of Bad Part and report this number for each data measured to know on which part measurement has been done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29BD0A7-B3BF-466B-A72A-1FA4480C188D}">
      <text>
        <r>
          <rPr>
            <sz val="11"/>
            <color rgb="FF000000"/>
            <rFont val="Calibri"/>
            <family val="2"/>
            <scheme val="minor"/>
          </rPr>
          <t>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284A5339-D00A-4E43-A90F-09C2D4DD0214}">
      <text>
        <r>
          <rPr>
            <sz val="11"/>
            <color rgb="FF000000"/>
            <rFont val="Calibri"/>
            <family val="2"/>
            <scheme val="minor"/>
          </rPr>
          <t>ow was it done?
4M conditions applied during the reproduction must be recorded to be compared with the conclusions of the FTA. Precise what are the key elements followed during the trials.</t>
        </r>
      </text>
    </comment>
    <comment ref="A6" authorId="0" shapeId="0" xr:uid="{50DAD3CA-09FB-47D5-989C-6E625230B062}">
      <text>
        <r>
          <rPr>
            <sz val="11"/>
            <color rgb="FF000000"/>
            <rFont val="Calibri"/>
            <family val="2"/>
            <scheme val="minor"/>
          </rPr>
          <t>When was it done?
Indicate when the reproduction of the defect has been done: date - time - shift</t>
        </r>
      </text>
    </comment>
    <comment ref="A7" authorId="0" shapeId="0" xr:uid="{013BDACC-CB7B-442D-AC03-23D4F416391A}">
      <text>
        <r>
          <rPr>
            <sz val="11"/>
            <color rgb="FF000000"/>
            <rFont val="Calibri"/>
            <family val="2"/>
            <scheme val="minor"/>
          </rPr>
          <t>What was the result?
Based on facts and data, give the result of the reproduction of the defect on the parts produced.
If you have obtained same signature than one visible on bad parts, Root cause is confirmed</t>
        </r>
      </text>
    </comment>
    <comment ref="A10" authorId="0" shapeId="0" xr:uid="{9DDED19C-DBB0-4DA5-90B4-9F29791EC992}">
      <text>
        <r>
          <rPr>
            <sz val="11"/>
            <color rgb="FF000000"/>
            <rFont val="Calibri"/>
            <family val="2"/>
            <scheme val="minor"/>
          </rPr>
          <t>Rootcause
From the conclusions of the analysis (FTA, reproduction of the defect, 5 whys), report the root-cause of the problem needing a correction.</t>
        </r>
      </text>
    </comment>
    <comment ref="B10" authorId="0" shapeId="0" xr:uid="{81FF3AA9-4F36-4788-8424-AE035583D528}">
      <text>
        <r>
          <rPr>
            <sz val="11"/>
            <color rgb="FF000000"/>
            <rFont val="Calibri"/>
            <family val="2"/>
            <scheme val="minor"/>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33DE9910-F282-47CA-87D1-E14136025DCC}">
      <text>
        <r>
          <rPr>
            <sz val="11"/>
            <color rgb="FF000000"/>
            <rFont val="Calibri"/>
            <family val="2"/>
            <scheme val="minor"/>
          </rPr>
          <t>STANDARD NUMBER
REVISION LEVEL
Specify which standard has been created or upgraded (Name and N° of Standard and Revision Level)</t>
        </r>
      </text>
    </comment>
    <comment ref="D10" authorId="0" shapeId="0" xr:uid="{78490156-9BF9-4FE3-8BBE-E27D0930CC87}">
      <text>
        <r>
          <rPr>
            <sz val="11"/>
            <color rgb="FF000000"/>
            <rFont val="Calibri"/>
            <family val="2"/>
            <scheme val="minor"/>
          </rPr>
          <t>Who
Precise the person in charge of the implementation of the corrective action, only one pilot for one action.</t>
        </r>
      </text>
    </comment>
    <comment ref="E10" authorId="0" shapeId="0" xr:uid="{23B0F3BC-2272-4042-860B-D4231154A203}">
      <text>
        <r>
          <rPr>
            <sz val="11"/>
            <color rgb="FF000000"/>
            <rFont val="Calibri"/>
            <family val="2"/>
            <scheme val="minor"/>
          </rPr>
          <t>Due date
Precise the date when the corrective action must be implemented.</t>
        </r>
      </text>
    </comment>
    <comment ref="F10" authorId="0" shapeId="0" xr:uid="{6B813B71-5C01-41AF-B42C-9F99B16D5755}">
      <text>
        <r>
          <rPr>
            <sz val="11"/>
            <color rgb="FF000000"/>
            <rFont val="Calibri"/>
            <family val="2"/>
            <scheme val="minor"/>
          </rPr>
          <t>Done date
Precise the date when the corrective action has been implemented wiht efficiency demonstrated</t>
        </r>
      </text>
    </comment>
    <comment ref="G10" authorId="0" shapeId="0" xr:uid="{A3024578-8162-42EE-BC1D-2D1D34181662}">
      <text>
        <r>
          <rPr>
            <sz val="11"/>
            <color rgb="FF000000"/>
            <rFont val="Calibri"/>
            <family val="2"/>
            <scheme val="minor"/>
          </rPr>
          <t>LLC Done?
LLC has to be prepared for Occurrence/Non Detection to explain what has changed in our way of working before &amp; after issue and which standards have been improved</t>
        </r>
      </text>
    </comment>
    <comment ref="H10" authorId="0" shapeId="0" xr:uid="{FE3FD646-B3ED-4A0C-ABD4-12AE2B1F8B50}">
      <text>
        <r>
          <rPr>
            <sz val="11"/>
            <color rgb="FF000000"/>
            <rFont val="Calibri"/>
            <family val="2"/>
            <scheme val="minor"/>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2681C33A-ABA0-4382-B49A-30270BB724F0}">
      <text>
        <r>
          <rPr>
            <sz val="11"/>
            <color rgb="FF000000"/>
            <rFont val="Calibri"/>
            <family val="2"/>
            <scheme val="minor"/>
          </rPr>
          <t>Are ALL users including their N+1 (Direct Manager) trained to use this STANDARD ?
You have to verify if users &amp; direct managers of users are trained to use modified standard and if they know describe modifications</t>
        </r>
      </text>
    </comment>
    <comment ref="J10" authorId="0" shapeId="0" xr:uid="{25A677BC-5CB9-4F3F-B392-13AF87B18DA1}">
      <text>
        <r>
          <rPr>
            <sz val="11"/>
            <color rgb="FF000000"/>
            <rFont val="Calibri"/>
            <family val="2"/>
            <scheme val="minor"/>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71B0D924-FE7F-4C69-A5C8-6A83035A9D1D}">
      <text>
        <r>
          <rPr>
            <sz val="11"/>
            <color rgb="FF000000"/>
            <rFont val="Calibri"/>
            <family val="2"/>
            <scheme val="minor"/>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 ref="A27" authorId="0" shapeId="0" xr:uid="{F66C317B-DC6A-4F1F-9609-90A50D5846C3}">
      <text>
        <r>
          <rPr>
            <sz val="11"/>
            <color rgb="FF000000"/>
            <rFont val="Calibri"/>
            <family val="2"/>
            <scheme val="minor"/>
          </rPr>
          <t>Rootcause
From the conclusions of the analysis (FTA, reproduction of the defect, 5 whys), report the root-cause of the problem needing a correction.</t>
        </r>
      </text>
    </comment>
    <comment ref="B27" authorId="0" shapeId="0" xr:uid="{388AC20B-0AD7-4E8C-924B-7DFFFB4C27EE}">
      <text>
        <r>
          <rPr>
            <sz val="11"/>
            <color rgb="FF000000"/>
            <rFont val="Calibri"/>
            <family val="2"/>
            <scheme val="minor"/>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7" authorId="0" shapeId="0" xr:uid="{FF23A9B0-947F-4E3A-9589-12503092BA1B}">
      <text>
        <r>
          <rPr>
            <sz val="11"/>
            <color rgb="FF000000"/>
            <rFont val="Calibri"/>
            <family val="2"/>
            <scheme val="minor"/>
          </rPr>
          <t>STANDARD NUMBER
REVISION LEVEL
Specify which standard has been created or upgraded (Name and N° of Standard and Revision Level)</t>
        </r>
      </text>
    </comment>
    <comment ref="D27" authorId="0" shapeId="0" xr:uid="{A0B08B65-DC49-477E-914A-04558382DEFB}">
      <text>
        <r>
          <rPr>
            <sz val="11"/>
            <color rgb="FF000000"/>
            <rFont val="Calibri"/>
            <family val="2"/>
            <scheme val="minor"/>
          </rPr>
          <t>Who
Precise the person in charge of the implementation of the corrective action, only one pilot for one action.</t>
        </r>
      </text>
    </comment>
    <comment ref="E27" authorId="0" shapeId="0" xr:uid="{63CE01E4-8DEB-4C61-B8DE-539DE0B1FE79}">
      <text>
        <r>
          <rPr>
            <sz val="11"/>
            <color rgb="FF000000"/>
            <rFont val="Calibri"/>
            <family val="2"/>
            <scheme val="minor"/>
          </rPr>
          <t>Due date
Precise the date when the corrective action must be implemented.</t>
        </r>
      </text>
    </comment>
    <comment ref="F27" authorId="0" shapeId="0" xr:uid="{9871374E-002B-4A66-97FF-2EEF65CE7CB0}">
      <text>
        <r>
          <rPr>
            <sz val="11"/>
            <color rgb="FF000000"/>
            <rFont val="Calibri"/>
            <family val="2"/>
            <scheme val="minor"/>
          </rPr>
          <t>Done date
Precise the date when the corrective action has been implemented wiht efficiency demonstrated</t>
        </r>
      </text>
    </comment>
    <comment ref="G27" authorId="0" shapeId="0" xr:uid="{ABA54FEC-3885-4222-A43A-B2F6D6AF7A8B}">
      <text>
        <r>
          <rPr>
            <sz val="11"/>
            <color rgb="FF000000"/>
            <rFont val="Calibri"/>
            <family val="2"/>
            <scheme val="minor"/>
          </rPr>
          <t>LLC Done?
LLC has to be prepared for Occurrence/Non Detection to explain what has changed in our way of working before &amp; after issue and which standards have been improved</t>
        </r>
      </text>
    </comment>
    <comment ref="H27" authorId="0" shapeId="0" xr:uid="{187D8977-A6B6-4DFD-8CA2-3C300EC8D03F}">
      <text>
        <r>
          <rPr>
            <sz val="11"/>
            <color rgb="FF000000"/>
            <rFont val="Calibri"/>
            <family val="2"/>
            <scheme val="minor"/>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7" authorId="0" shapeId="0" xr:uid="{698C62D6-AE5E-467C-824A-93DF6AE85853}">
      <text>
        <r>
          <rPr>
            <sz val="11"/>
            <color rgb="FF000000"/>
            <rFont val="Calibri"/>
            <family val="2"/>
            <scheme val="minor"/>
          </rPr>
          <t>Are ALL users including their N+1 (Direct Manager) trained to use this STANDARD ?
You have to verify if users &amp; direct managers of users are trained to use modified standard and if they know describe modifications</t>
        </r>
      </text>
    </comment>
    <comment ref="J27" authorId="0" shapeId="0" xr:uid="{C1F2EA8A-AF57-4F82-96ED-3367031700D7}">
      <text>
        <r>
          <rPr>
            <sz val="11"/>
            <color rgb="FF000000"/>
            <rFont val="Calibri"/>
            <family val="2"/>
            <scheme val="minor"/>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7" authorId="0" shapeId="0" xr:uid="{183D63D6-5AE2-433D-A4E6-77416A347359}">
      <text>
        <r>
          <rPr>
            <sz val="11"/>
            <color rgb="FF000000"/>
            <rFont val="Calibri"/>
            <family val="2"/>
            <scheme val="minor"/>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List>
</comments>
</file>

<file path=xl/sharedStrings.xml><?xml version="1.0" encoding="utf-8"?>
<sst xmlns="http://schemas.openxmlformats.org/spreadsheetml/2006/main" count="2121" uniqueCount="1762">
  <si>
    <t>Language/Idioma/Langue/Lingua/Język/语言...etc:</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</si>
  <si>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</si>
  <si>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</si>
  <si>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</si>
  <si>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</si>
  <si>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</si>
  <si>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</si>
  <si>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</si>
  <si>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</si>
  <si>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</si>
  <si>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</si>
  <si>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</si>
  <si>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</si>
  <si>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</si>
  <si>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</si>
  <si>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</si>
  <si>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</si>
  <si>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</si>
  <si>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</si>
  <si>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</si>
  <si>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</si>
  <si>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</si>
  <si>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</si>
  <si>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</si>
  <si>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</si>
  <si>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</si>
  <si>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</si>
  <si>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</si>
  <si>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</si>
  <si>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</si>
  <si>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</si>
  <si>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</si>
  <si>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</si>
  <si>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</si>
  <si>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</si>
  <si>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</si>
  <si>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</si>
  <si>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</si>
  <si>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</si>
  <si>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</si>
  <si>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</si>
  <si>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</si>
  <si>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</si>
  <si>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</si>
  <si>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[1]</t>
  </si>
  <si>
    <t>Customer / contact name
Enter the customer affected and the contact name at the customer with his phone number and /or his E mail")</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</si>
  <si>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</si>
  <si>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</si>
  <si>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</si>
  <si>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</si>
  <si>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</si>
  <si>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</si>
  <si>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</si>
  <si>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</si>
  <si>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</si>
  <si>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</si>
  <si>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</si>
  <si>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</si>
  <si>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</si>
  <si>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</si>
  <si>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</si>
  <si>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</si>
  <si>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[2]</t>
  </si>
  <si>
    <t>Product (Designation + Ref) VALEO
Indicate the designation  and the Valeo part number of the concerned part")</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</si>
  <si>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</si>
  <si>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</si>
  <si>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</si>
  <si>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</si>
  <si>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</si>
  <si>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</si>
  <si>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</si>
  <si>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</si>
  <si>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</si>
  <si>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</si>
  <si>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</si>
  <si>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</si>
  <si>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</si>
  <si>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</si>
  <si>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</si>
  <si>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</si>
  <si>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[3]</t>
  </si>
  <si>
    <t>Origin
Tick the appropriate box(es) according to the type of issue ")</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</si>
  <si>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</si>
  <si>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</si>
  <si>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</si>
  <si>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</si>
  <si>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</si>
  <si>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</si>
  <si>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</si>
  <si>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</si>
  <si>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</si>
  <si>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</si>
  <si>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</si>
  <si>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</si>
  <si>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</si>
  <si>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</si>
  <si>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</si>
  <si>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</si>
  <si>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[4]</t>
  </si>
  <si>
    <t>What happened?
- Description of the problem with clear and precise facts as defined by the customer.
- Recurrence information
- Traceability elements of the defective parts")</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</si>
  <si>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</si>
  <si>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</si>
  <si>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</si>
  <si>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</si>
  <si>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</si>
  <si>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</si>
  <si>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</si>
  <si>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</si>
  <si>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</si>
  <si>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</si>
  <si>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</si>
  <si>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</si>
  <si>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</si>
  <si>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</si>
  <si>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</si>
  <si>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</si>
  <si>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[5]</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</si>
  <si>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</si>
  <si>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</si>
  <si>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</si>
  <si>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</si>
  <si>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</si>
  <si>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</si>
  <si>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</si>
  <si>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</si>
  <si>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</si>
  <si>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</si>
  <si>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</si>
  <si>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</si>
  <si>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</si>
  <si>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</si>
  <si>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</si>
  <si>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</si>
  <si>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</si>
  <si>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[6]</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</si>
  <si>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</si>
  <si>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</si>
  <si>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</si>
  <si>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</si>
  <si>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</si>
  <si>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</si>
  <si>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</si>
  <si>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</si>
  <si>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</si>
  <si>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</si>
  <si>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</si>
  <si>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</si>
  <si>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</si>
  <si>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</si>
  <si>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</si>
  <si>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</si>
  <si>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</si>
  <si>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[7]</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</si>
  <si>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</si>
  <si>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</si>
  <si>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</si>
  <si>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</si>
  <si>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</si>
  <si>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</si>
  <si>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</si>
  <si>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</si>
  <si>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</si>
  <si>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</si>
  <si>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</si>
  <si>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</si>
  <si>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</si>
  <si>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</si>
  <si>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</si>
  <si>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</si>
  <si>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</si>
  <si>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[8]</t>
  </si>
  <si>
    <t>Where detected?
- Plant name or Garage name
- Assembly line name
- Step of the process of assembly including step before and after (reception, warehouse, subassembly, assembly, test, warehouse, logistic, garage, field…)")</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</si>
  <si>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</si>
  <si>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</si>
  <si>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</si>
  <si>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</si>
  <si>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</si>
  <si>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</si>
  <si>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</si>
  <si>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</si>
  <si>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</si>
  <si>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</si>
  <si>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</si>
  <si>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</si>
  <si>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</si>
  <si>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</si>
  <si>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</si>
  <si>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</si>
  <si>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[9]</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</si>
  <si>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</si>
  <si>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</si>
  <si>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</si>
  <si>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</si>
  <si>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</si>
  <si>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</si>
  <si>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</si>
  <si>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</si>
  <si>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</si>
  <si>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</si>
  <si>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</si>
  <si>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</si>
  <si>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</si>
  <si>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</si>
  <si>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</si>
  <si>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</si>
  <si>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</si>
  <si>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[10]</t>
  </si>
  <si>
    <t>How many bad parts?
- Precise how many bad parts have been found defective at the time of detection in the  Customer process?
- Precise how it costs when appropriate")</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</si>
  <si>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</si>
  <si>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</si>
  <si>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</si>
  <si>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</si>
  <si>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</si>
  <si>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</si>
  <si>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</si>
  <si>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</si>
  <si>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</si>
  <si>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</si>
  <si>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</si>
  <si>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</si>
  <si>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</si>
  <si>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</si>
  <si>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</si>
  <si>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</si>
  <si>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[11]</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</si>
  <si>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</si>
  <si>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</si>
  <si>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</si>
  <si>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</si>
  <si>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</si>
  <si>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</si>
  <si>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</si>
  <si>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</si>
  <si>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</si>
  <si>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</si>
  <si>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</si>
  <si>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</si>
  <si>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</si>
  <si>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</si>
  <si>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</si>
  <si>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</si>
  <si>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</si>
  <si>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[12]</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</si>
  <si>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</si>
  <si>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</si>
  <si>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</si>
  <si>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</si>
  <si>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</si>
  <si>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</si>
  <si>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</si>
  <si>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</si>
  <si>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</si>
  <si>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</si>
  <si>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</si>
  <si>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</si>
  <si>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</si>
  <si>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</si>
  <si>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</si>
  <si>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</si>
  <si>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</si>
  <si>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[13]</t>
  </si>
  <si>
    <t>When was it manufactured at Valeo?
- Date of production of the part
- Exact time based on traceability data of the parts and their sub assemblies, can include date of test of the part
- Manufacturing shift
- Traceability data when avalaible")</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</si>
  <si>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</si>
  <si>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</si>
  <si>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</si>
  <si>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</si>
  <si>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</si>
  <si>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</si>
  <si>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</si>
  <si>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</si>
  <si>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</si>
  <si>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</si>
  <si>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</si>
  <si>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</si>
  <si>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</si>
  <si>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</si>
  <si>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</si>
  <si>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</si>
  <si>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[14]</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</si>
  <si>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</si>
  <si>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</si>
  <si>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</si>
  <si>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</si>
  <si>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</si>
  <si>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</si>
  <si>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</si>
  <si>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</si>
  <si>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</si>
  <si>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</si>
  <si>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</si>
  <si>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</si>
  <si>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</si>
  <si>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</si>
  <si>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</si>
  <si>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</si>
  <si>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</si>
  <si>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[15]</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</si>
  <si>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</si>
  <si>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</si>
  <si>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</si>
  <si>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</si>
  <si>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</si>
  <si>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</si>
  <si>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</si>
  <si>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</si>
  <si>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</si>
  <si>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</si>
  <si>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</si>
  <si>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</si>
  <si>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</si>
  <si>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</si>
  <si>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</si>
  <si>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</si>
  <si>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</si>
  <si>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[16]</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</si>
  <si>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</si>
  <si>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</si>
  <si>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</si>
  <si>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</si>
  <si>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</si>
  <si>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</si>
  <si>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</si>
  <si>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</si>
  <si>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</si>
  <si>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</si>
  <si>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</si>
  <si>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</si>
  <si>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</si>
  <si>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</si>
  <si>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</si>
  <si>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</si>
  <si>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</si>
  <si>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[17]</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</si>
  <si>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</si>
  <si>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</si>
  <si>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</si>
  <si>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</si>
  <si>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</si>
  <si>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</si>
  <si>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</si>
  <si>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</si>
  <si>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</si>
  <si>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</si>
  <si>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</si>
  <si>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</si>
  <si>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</si>
  <si>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</si>
  <si>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</si>
  <si>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</si>
  <si>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</si>
  <si>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[18]</t>
  </si>
  <si>
    <t>Bad part
Insert a picture or a drawing of the bad part or component, showing clearly what is the defect, where it is located on the part, and what is the difference with a good one (including mesurement if relevant)")</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</si>
  <si>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</si>
  <si>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</si>
  <si>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</si>
  <si>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</si>
  <si>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</si>
  <si>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</si>
  <si>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</si>
  <si>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</si>
  <si>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</si>
  <si>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</si>
  <si>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</si>
  <si>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</si>
  <si>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</si>
  <si>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</si>
  <si>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</si>
  <si>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</si>
  <si>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[19]</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</si>
  <si>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</si>
  <si>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</si>
  <si>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</si>
  <si>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</si>
  <si>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</si>
  <si>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</si>
  <si>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</si>
  <si>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</si>
  <si>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</si>
  <si>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</si>
  <si>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</si>
  <si>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</si>
  <si>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</si>
  <si>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</si>
  <si>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</si>
  <si>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</si>
  <si>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</si>
  <si>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[20]</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</si>
  <si>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</si>
  <si>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</si>
  <si>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</si>
  <si>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</si>
  <si>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</si>
  <si>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</si>
  <si>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</si>
  <si>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</si>
  <si>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</si>
  <si>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</si>
  <si>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</si>
  <si>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</si>
  <si>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</si>
  <si>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</si>
  <si>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</si>
  <si>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</si>
  <si>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</si>
  <si>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[21]</t>
  </si>
  <si>
    <t>Which LLC was already issued on similar problem? 
- Mention here the LLC numbers already issued on similar problem, precise the type of the LLC (O / D / M)")</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</si>
  <si>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</si>
  <si>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</si>
  <si>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</si>
  <si>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</si>
  <si>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</si>
  <si>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</si>
  <si>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</si>
  <si>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</si>
  <si>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</si>
  <si>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</si>
  <si>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</si>
  <si>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</si>
  <si>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</si>
  <si>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</si>
  <si>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</si>
  <si>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</si>
  <si>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[22]</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</si>
  <si>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</si>
  <si>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</si>
  <si>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</si>
  <si>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</si>
  <si>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</si>
  <si>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</si>
  <si>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</si>
  <si>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</si>
  <si>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</si>
  <si>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</si>
  <si>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</si>
  <si>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</si>
  <si>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</si>
  <si>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</si>
  <si>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</si>
  <si>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</si>
  <si>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</si>
  <si>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[23]</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</si>
  <si>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</si>
  <si>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</si>
  <si>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</si>
  <si>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</si>
  <si>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</si>
  <si>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</si>
  <si>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</si>
  <si>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</si>
  <si>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</si>
  <si>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</si>
  <si>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</si>
  <si>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</si>
  <si>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</si>
  <si>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</si>
  <si>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</si>
  <si>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</si>
  <si>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</si>
  <si>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[24]</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</si>
  <si>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</si>
  <si>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</si>
  <si>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</si>
  <si>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</si>
  <si>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</si>
  <si>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</si>
  <si>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</si>
  <si>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</si>
  <si>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</si>
  <si>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</si>
  <si>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</si>
  <si>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</si>
  <si>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</si>
  <si>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</si>
  <si>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</si>
  <si>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</si>
  <si>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</si>
  <si>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[25]</t>
  </si>
  <si>
    <t>Did you detect any VARIABILITY during sorting in the QUALITY CONTROLS
...in the activities to control the quality of the operation and of the product after transformation to ensure only good parts are transferred to the next station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</si>
  <si>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</si>
  <si>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</si>
  <si>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</si>
  <si>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</si>
  <si>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</si>
  <si>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</si>
  <si>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</si>
  <si>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</si>
  <si>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</si>
  <si>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</si>
  <si>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</si>
  <si>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</si>
  <si>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</si>
  <si>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</si>
  <si>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</si>
  <si>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</si>
  <si>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[26]</t>
  </si>
  <si>
    <t>Did you detect any VARIABILITY during sorting in the RAW MATERIAL
...between :
- components lots /suppliers ?
- tools / cavities ?")</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</si>
  <si>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</si>
  <si>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</si>
  <si>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</si>
  <si>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</si>
  <si>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</si>
  <si>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</si>
  <si>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</si>
  <si>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</si>
  <si>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</si>
  <si>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</si>
  <si>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</si>
  <si>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</si>
  <si>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</si>
  <si>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</si>
  <si>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</si>
  <si>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</si>
  <si>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[27]</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</si>
  <si>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</si>
  <si>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</si>
  <si>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</si>
  <si>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</si>
  <si>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</si>
  <si>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</si>
  <si>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</si>
  <si>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</si>
  <si>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</si>
  <si>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</si>
  <si>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</si>
  <si>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</si>
  <si>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</si>
  <si>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</si>
  <si>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</si>
  <si>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</si>
  <si>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</si>
  <si>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[28]</t>
  </si>
  <si>
    <t>Standard issue?
Is the involved standard :
- Existing ? 
- Clear ?
- Visible ? 
- Quantified ?
- Doable ?")</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</si>
  <si>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</si>
  <si>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</si>
  <si>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</si>
  <si>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</si>
  <si>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</si>
  <si>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</si>
  <si>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</si>
  <si>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</si>
  <si>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</si>
  <si>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</si>
  <si>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</si>
  <si>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</si>
  <si>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</si>
  <si>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</si>
  <si>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</si>
  <si>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</si>
  <si>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[29]</t>
  </si>
  <si>
    <t>Deployment issue?
-Were the users trained to apply the involved STANDARD ?
( including their Direct Manager if not the trainer )
- Are the users able to explain the STANDARD ?
- Are the users respecting the STANDARD ?                             ")</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</si>
  <si>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</si>
  <si>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</si>
  <si>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</si>
  <si>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</si>
  <si>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</si>
  <si>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</si>
  <si>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</si>
  <si>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</si>
  <si>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</si>
  <si>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</si>
  <si>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</si>
  <si>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</si>
  <si>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</si>
  <si>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</si>
  <si>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</si>
  <si>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</si>
  <si>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[30]</t>
  </si>
  <si>
    <t>Enforcement issue?
- What is the Direct Manager of the users doing to ensure the strict and continuous EXECUTION of this STANDARD ?
- Are the Standards audited by the Direct Manager on Genba at a frequency defined based on frequency of usage of standard ?")</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</si>
  <si>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</si>
  <si>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</si>
  <si>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</si>
  <si>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</si>
  <si>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</si>
  <si>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</si>
  <si>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</si>
  <si>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</si>
  <si>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</si>
  <si>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</si>
  <si>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</si>
  <si>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</si>
  <si>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</si>
  <si>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</si>
  <si>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</si>
  <si>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</si>
  <si>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[31]</t>
  </si>
  <si>
    <t>Immediate countermeasures in Valeo perimeter
Mention immediate countermeasures :
&gt; sorting activity
&gt; 100% inspection control (receiving area, stocks, end of line)
&gt; check process parameters 
&gt; control machines' calibration
&gt; check operators' certificatio"&amp;"n")</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</si>
  <si>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</si>
  <si>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</si>
  <si>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</si>
  <si>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</si>
  <si>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</si>
  <si>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</si>
  <si>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</si>
  <si>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</si>
  <si>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</si>
  <si>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</si>
  <si>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</si>
  <si>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</si>
  <si>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</si>
  <si>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</si>
  <si>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</si>
  <si>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</si>
  <si>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[32]</t>
  </si>
  <si>
    <t>Immediate countermeasures in Customer line
Mention immediate countermeasures
- Sorting
- 100% control
- call resident engineer to collect information ")</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</si>
  <si>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</si>
  <si>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</si>
  <si>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</si>
  <si>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</si>
  <si>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</si>
  <si>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</si>
  <si>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</si>
  <si>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</si>
  <si>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</si>
  <si>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</si>
  <si>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</si>
  <si>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</si>
  <si>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</si>
  <si>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</si>
  <si>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</si>
  <si>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</si>
  <si>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</si>
  <si>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</si>
  <si>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</si>
  <si>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</si>
  <si>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</si>
  <si>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</si>
  <si>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</si>
  <si>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</si>
  <si>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</si>
  <si>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</si>
  <si>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</si>
  <si>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</si>
  <si>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</si>
  <si>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</si>
  <si>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</si>
  <si>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</si>
  <si>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</si>
  <si>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</si>
  <si>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</si>
  <si>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</si>
  <si>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</si>
  <si>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</si>
  <si>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</si>
  <si>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</si>
  <si>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</si>
  <si>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</si>
  <si>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</si>
  <si>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</si>
  <si>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</si>
  <si>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</si>
  <si>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</si>
  <si>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</si>
  <si>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</si>
  <si>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</si>
  <si>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</si>
  <si>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</si>
  <si>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</si>
  <si>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</si>
  <si>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</si>
  <si>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</si>
  <si>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</si>
  <si>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</si>
  <si>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</si>
  <si>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</si>
  <si>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</si>
  <si>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</si>
  <si>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</si>
  <si>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</si>
  <si>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</si>
  <si>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</si>
  <si>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</si>
  <si>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</si>
  <si>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</si>
  <si>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</si>
  <si>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</si>
  <si>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</si>
  <si>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</si>
  <si>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</si>
  <si>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</si>
  <si>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</si>
  <si>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</si>
  <si>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</si>
  <si>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</si>
  <si>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</si>
  <si>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</si>
  <si>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</si>
  <si>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</si>
  <si>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</si>
  <si>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</si>
  <si>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</si>
  <si>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</si>
  <si>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</si>
  <si>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</si>
  <si>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</si>
  <si>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</si>
  <si>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</si>
  <si>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</si>
  <si>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</si>
  <si>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</si>
  <si>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</si>
  <si>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</si>
  <si>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</si>
  <si>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</si>
  <si>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</si>
  <si>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</si>
  <si>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</si>
  <si>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</si>
  <si>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</si>
  <si>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</si>
  <si>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</si>
  <si>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</si>
  <si>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</si>
  <si>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</si>
  <si>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</si>
  <si>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</si>
  <si>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</si>
  <si>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</si>
  <si>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</si>
  <si>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</si>
  <si>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</si>
  <si>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</si>
  <si>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</si>
  <si>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</si>
  <si>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</si>
  <si>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</si>
  <si>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</si>
  <si>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</si>
  <si>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</si>
  <si>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</si>
  <si>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</si>
  <si>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</si>
  <si>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</si>
  <si>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</si>
  <si>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</si>
  <si>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</si>
  <si>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</si>
  <si>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</si>
  <si>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</si>
  <si>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</si>
  <si>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</si>
  <si>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</si>
  <si>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</si>
  <si>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</si>
  <si>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</si>
  <si>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</si>
  <si>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</si>
  <si>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</si>
  <si>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</si>
  <si>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</si>
  <si>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</si>
  <si>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</si>
  <si>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</si>
  <si>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</si>
  <si>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</si>
  <si>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</si>
  <si>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</si>
  <si>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</si>
  <si>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</si>
  <si>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</si>
  <si>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</si>
  <si>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</si>
  <si>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</si>
  <si>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</si>
  <si>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</si>
  <si>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</si>
  <si>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</si>
  <si>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</si>
  <si>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</si>
  <si>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</si>
  <si>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</si>
  <si>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</si>
  <si>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</si>
  <si>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</si>
  <si>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</si>
  <si>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</si>
  <si>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</si>
  <si>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</si>
  <si>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</si>
  <si>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</si>
  <si>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</si>
  <si>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</si>
  <si>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</si>
  <si>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</si>
  <si>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</si>
  <si>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</si>
  <si>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</si>
  <si>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</si>
  <si>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</si>
  <si>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</si>
  <si>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</si>
  <si>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</si>
  <si>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</si>
  <si>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</si>
  <si>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</si>
  <si>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</si>
  <si>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</si>
  <si>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</si>
  <si>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</si>
  <si>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</si>
  <si>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</si>
  <si>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</si>
  <si>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</si>
  <si>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</si>
  <si>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</si>
  <si>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</si>
  <si>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</si>
  <si>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</si>
  <si>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</si>
  <si>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</si>
  <si>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</si>
  <si>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</si>
  <si>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</si>
  <si>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</si>
  <si>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</si>
  <si>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</si>
  <si>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</si>
  <si>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</si>
  <si>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</si>
  <si>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</si>
  <si>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</si>
  <si>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</si>
  <si>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</si>
  <si>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</si>
  <si>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</si>
  <si>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</si>
  <si>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</si>
  <si>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</si>
  <si>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</si>
  <si>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</si>
  <si>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</si>
  <si>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</si>
  <si>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</si>
  <si>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</si>
  <si>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</si>
  <si>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</si>
  <si>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</si>
  <si>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</si>
  <si>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</si>
  <si>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</si>
  <si>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</si>
  <si>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</si>
  <si>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</si>
  <si>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</si>
  <si>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</si>
  <si>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</si>
  <si>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</si>
  <si>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</si>
  <si>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</si>
  <si>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</si>
  <si>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</si>
  <si>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</si>
  <si>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</si>
  <si>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</si>
  <si>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</si>
  <si>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</si>
  <si>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</si>
  <si>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</si>
  <si>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</si>
  <si>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</si>
  <si>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</si>
  <si>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</si>
  <si>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</si>
  <si>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</si>
  <si>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</si>
  <si>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</si>
  <si>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</si>
  <si>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</si>
  <si>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</si>
  <si>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</si>
  <si>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</si>
  <si>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</si>
  <si>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</si>
  <si>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</si>
  <si>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</si>
  <si>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</si>
  <si>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</si>
  <si>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</si>
  <si>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</si>
  <si>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</si>
  <si>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</si>
  <si>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</si>
  <si>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</si>
  <si>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</si>
  <si>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</si>
  <si>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</si>
  <si>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</si>
  <si>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</si>
  <si>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</si>
  <si>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</si>
  <si>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</si>
  <si>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</si>
  <si>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</si>
  <si>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</si>
  <si>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</si>
  <si>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</si>
  <si>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</si>
  <si>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</si>
  <si>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</si>
  <si>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</si>
  <si>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</si>
  <si>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</si>
  <si>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</si>
  <si>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</si>
  <si>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</si>
  <si>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</si>
  <si>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</si>
  <si>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</si>
  <si>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</si>
  <si>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</si>
  <si>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</si>
  <si>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</si>
  <si>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</si>
  <si>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</si>
  <si>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</si>
  <si>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</si>
  <si>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</si>
  <si>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</si>
  <si>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</si>
  <si>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</si>
  <si>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</si>
  <si>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</si>
  <si>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</si>
  <si>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</si>
  <si>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</si>
  <si>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</si>
  <si>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</si>
  <si>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</si>
  <si>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</si>
  <si>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</si>
  <si>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</si>
  <si>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</si>
  <si>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</si>
  <si>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</si>
  <si>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</si>
  <si>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</si>
  <si>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</si>
  <si>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</si>
  <si>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</si>
  <si>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</si>
  <si>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</si>
  <si>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</si>
  <si>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</si>
  <si>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</si>
  <si>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</si>
  <si>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</si>
  <si>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</si>
  <si>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</si>
  <si>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</si>
  <si>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</si>
  <si>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</si>
  <si>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</si>
  <si>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</si>
  <si>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</si>
  <si>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</si>
  <si>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</si>
  <si>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</si>
  <si>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</si>
  <si>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</si>
  <si>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</si>
  <si>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</si>
  <si>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</si>
  <si>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</si>
  <si>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</si>
  <si>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</si>
  <si>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</si>
  <si>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</si>
  <si>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</si>
  <si>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</si>
  <si>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</si>
  <si>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</si>
  <si>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</si>
  <si>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</si>
  <si>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</si>
  <si>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</si>
  <si>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</si>
  <si>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</si>
  <si>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</si>
  <si>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</si>
  <si>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</si>
  <si>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</si>
  <si>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</si>
  <si>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</si>
  <si>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</si>
  <si>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</si>
  <si>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</si>
  <si>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</si>
  <si>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</si>
  <si>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</si>
  <si>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</si>
  <si>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</si>
  <si>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</si>
  <si>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</si>
  <si>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</si>
  <si>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</si>
  <si>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</si>
  <si>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</si>
  <si>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</si>
  <si>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</si>
  <si>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</si>
  <si>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</si>
  <si>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</si>
  <si>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</si>
  <si>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</si>
  <si>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</si>
  <si>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</si>
  <si>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</si>
  <si>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</si>
  <si>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</si>
  <si>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</si>
  <si>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</si>
  <si>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</si>
  <si>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</si>
  <si>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</si>
  <si>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</si>
  <si>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</si>
  <si>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</si>
  <si>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</si>
  <si>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</si>
  <si>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</si>
  <si>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</si>
  <si>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</si>
  <si>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</si>
  <si>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</si>
  <si>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</si>
  <si>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</si>
  <si>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</si>
  <si>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</si>
  <si>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</si>
  <si>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</si>
  <si>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</si>
  <si>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</si>
  <si>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</si>
  <si>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</si>
  <si>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</si>
  <si>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</si>
  <si>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</si>
  <si>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</si>
  <si>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</si>
  <si>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</si>
  <si>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</si>
  <si>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</si>
  <si>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</si>
  <si>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</si>
  <si>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</si>
  <si>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</si>
  <si>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</si>
  <si>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</si>
  <si>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</si>
  <si>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</si>
  <si>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</si>
  <si>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</si>
  <si>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</si>
  <si>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</si>
  <si>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</si>
  <si>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</si>
  <si>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</si>
  <si>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</si>
  <si>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</si>
  <si>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</si>
  <si>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</si>
  <si>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</si>
  <si>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</si>
  <si>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</si>
  <si>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</si>
  <si>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</si>
  <si>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</si>
  <si>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</si>
  <si>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</si>
  <si>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</si>
  <si>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</si>
  <si>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</si>
  <si>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</si>
  <si>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</si>
  <si>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</si>
  <si>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</si>
  <si>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</si>
  <si>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</si>
  <si>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</si>
  <si>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</si>
  <si>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</si>
  <si>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</si>
  <si>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</si>
  <si>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</si>
  <si>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</si>
  <si>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</si>
  <si>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</si>
  <si>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</si>
  <si>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</si>
  <si>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</si>
  <si>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</si>
  <si>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</si>
  <si>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</si>
  <si>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</si>
  <si>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</si>
  <si>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</si>
  <si>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</si>
  <si>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</si>
  <si>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</si>
  <si>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</si>
  <si>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</si>
  <si>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</si>
  <si>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</si>
  <si>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</si>
  <si>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</si>
  <si>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</si>
  <si>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</si>
  <si>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</si>
  <si>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</si>
  <si>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</si>
  <si>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</si>
  <si>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</si>
  <si>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</si>
  <si>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</si>
  <si>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</si>
  <si>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</si>
  <si>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</si>
  <si>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</si>
  <si>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</si>
  <si>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</si>
  <si>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</si>
  <si>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</si>
  <si>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</si>
  <si>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</si>
  <si>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</si>
  <si>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</si>
  <si>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</si>
  <si>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</si>
  <si>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</si>
  <si>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</si>
  <si>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</si>
  <si>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</si>
  <si>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</si>
  <si>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</si>
  <si>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</si>
  <si>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</si>
  <si>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</si>
  <si>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</si>
  <si>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</si>
  <si>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</si>
  <si>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</si>
  <si>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</si>
  <si>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</si>
  <si>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</si>
  <si>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</si>
  <si>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</si>
  <si>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</si>
  <si>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</si>
  <si>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</si>
  <si>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</si>
  <si>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</si>
  <si>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</si>
  <si>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</si>
  <si>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</si>
  <si>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</si>
  <si>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</si>
  <si>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</si>
  <si>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</si>
  <si>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</si>
  <si>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</si>
  <si>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</si>
  <si>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</si>
  <si>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</si>
  <si>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</si>
  <si>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</si>
  <si>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</si>
  <si>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</si>
  <si>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</si>
  <si>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</si>
  <si>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</si>
  <si>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</si>
  <si>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</si>
  <si>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</si>
  <si>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</si>
  <si>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</si>
  <si>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</si>
  <si>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</si>
  <si>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</si>
  <si>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</si>
  <si>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</si>
  <si>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</si>
  <si>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</si>
  <si>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</si>
  <si>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</si>
  <si>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</si>
  <si>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</si>
  <si>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</si>
  <si>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</si>
  <si>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</si>
  <si>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</si>
  <si>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</si>
  <si>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</si>
  <si>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</si>
  <si>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</si>
  <si>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</si>
  <si>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</si>
  <si>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</si>
  <si>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</si>
  <si>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</si>
  <si>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</si>
  <si>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</si>
  <si>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</si>
  <si>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</si>
  <si>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</si>
  <si>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</si>
  <si>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</si>
  <si>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</si>
  <si>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</si>
  <si>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</si>
  <si>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</si>
  <si>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</si>
  <si>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</si>
  <si>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</si>
  <si>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</si>
  <si>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</si>
  <si>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</si>
  <si>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</si>
  <si>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</si>
  <si>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</si>
  <si>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</si>
  <si>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</si>
  <si>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</si>
  <si>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</si>
  <si>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</si>
  <si>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</si>
  <si>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</si>
  <si>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</si>
  <si>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</si>
  <si>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</si>
  <si>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</si>
  <si>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</si>
  <si>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</si>
  <si>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</si>
  <si>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</si>
  <si>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</si>
  <si>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</si>
  <si>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</si>
  <si>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</si>
  <si>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</si>
  <si>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</si>
  <si>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</si>
  <si>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</si>
  <si>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</si>
  <si>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</si>
  <si>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</si>
  <si>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</si>
  <si>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</si>
  <si>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</si>
  <si>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</si>
  <si>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</si>
  <si>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</si>
  <si>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</si>
  <si>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</si>
  <si>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</si>
  <si>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</si>
  <si>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</si>
  <si>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</si>
  <si>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</si>
  <si>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</si>
  <si>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</si>
  <si>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</si>
  <si>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</si>
  <si>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</si>
  <si>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</si>
  <si>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</si>
  <si>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</si>
  <si>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</si>
  <si>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</si>
  <si>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</si>
  <si>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</si>
  <si>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</si>
  <si>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</si>
  <si>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</si>
  <si>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</si>
  <si>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</si>
  <si>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</si>
  <si>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</si>
  <si>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</si>
  <si>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</si>
  <si>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</si>
  <si>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</si>
  <si>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</si>
  <si>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</si>
  <si>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</si>
  <si>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</si>
  <si>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</si>
  <si>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</si>
  <si>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</si>
  <si>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</si>
  <si>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</si>
  <si>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</si>
  <si>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</si>
  <si>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</si>
  <si>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</si>
  <si>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</si>
  <si>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</si>
  <si>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</si>
  <si>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</si>
  <si>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</si>
  <si>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</si>
  <si>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</si>
  <si>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</si>
  <si>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</si>
  <si>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</si>
  <si>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</si>
  <si>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</si>
  <si>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</si>
  <si>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</si>
  <si>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t>Action Plan &amp; Gemba Check</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</si>
  <si>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</si>
  <si>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</si>
  <si>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</si>
  <si>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</si>
  <si>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</si>
  <si>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</si>
  <si>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</si>
  <si>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</si>
  <si>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</si>
  <si>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</si>
  <si>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</si>
  <si>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</si>
  <si>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</si>
  <si>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</si>
  <si>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</si>
  <si>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</si>
  <si>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</si>
  <si>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</si>
  <si>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</si>
  <si>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</si>
  <si>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</si>
  <si>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</si>
  <si>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</si>
  <si>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</si>
  <si>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</si>
  <si>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</si>
  <si>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Valeo / Contact name [1]</t>
  </si>
  <si>
    <t>PRODUCT 
(Designation + Ref) [2]</t>
  </si>
  <si>
    <t>ORIGIN [3]</t>
  </si>
  <si>
    <r>
      <rPr>
        <b/>
        <sz val="24"/>
        <color rgb="FFFFFFFF"/>
        <rFont val="Montserrat"/>
      </rPr>
      <t xml:space="preserve">Which LLC was already issued on similar problem? </t>
    </r>
    <r>
      <rPr>
        <b/>
        <sz val="24"/>
        <color rgb="FFFFFFFF"/>
        <rFont val="Montserrat"/>
      </rPr>
      <t>[21]</t>
    </r>
  </si>
  <si>
    <t>Supplier Incident Details</t>
  </si>
  <si>
    <t>Valeo Wiper Systems SLP MEXICO
Hugo Iván Rodríguez
Site SQA Engineer/Technician
hugo-ivan,rodriguez@valeo.com</t>
  </si>
  <si>
    <t>W000095163
C-VMX Brush card
AVO Carbon France</t>
  </si>
  <si>
    <t>Warranty</t>
  </si>
  <si>
    <t>Supplier</t>
  </si>
  <si>
    <t>VWS-W21SKA1-2402-006
VWS-W11CHA1-2311-005</t>
  </si>
  <si>
    <t>Supplier Incident number</t>
  </si>
  <si>
    <t>VWS-W33SAN3-2402-007</t>
  </si>
  <si>
    <t>0km Return</t>
  </si>
  <si>
    <t>Logistic</t>
  </si>
  <si>
    <t>Valeo SRM Incident number</t>
  </si>
  <si>
    <t>Internal</t>
  </si>
  <si>
    <t>Project</t>
  </si>
  <si>
    <t>Date of Valeo notification</t>
  </si>
  <si>
    <t>Safety</t>
  </si>
  <si>
    <t>Opened date &amp; Time</t>
  </si>
  <si>
    <t>05h13</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</si>
  <si>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</si>
  <si>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</si>
  <si>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</si>
  <si>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</si>
  <si>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</si>
  <si>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</si>
  <si>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</si>
  <si>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</si>
  <si>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</si>
  <si>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</si>
  <si>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r>
      <rPr>
        <b/>
        <i/>
        <sz val="14"/>
        <color theme="1"/>
        <rFont val="Montserrat"/>
      </rPr>
      <t xml:space="preserve">Customer View: </t>
    </r>
    <r>
      <rPr>
        <sz val="14"/>
        <color theme="1"/>
        <rFont val="Montserrat"/>
      </rPr>
      <t>The wiper motor sporadically don't work. During the functional test it was found that the reset contact is sporadically recognized.</t>
    </r>
    <r>
      <rPr>
        <b/>
        <i/>
        <sz val="14"/>
        <color theme="1"/>
        <rFont val="Montserrat"/>
      </rPr>
      <t xml:space="preserve">
</t>
    </r>
    <r>
      <rPr>
        <b/>
        <sz val="14"/>
        <color theme="1"/>
        <rFont val="Montserrat"/>
      </rPr>
      <t xml:space="preserve">Valeo View: </t>
    </r>
    <r>
      <rPr>
        <sz val="14"/>
        <color theme="1"/>
        <rFont val="Montserrat"/>
      </rPr>
      <t xml:space="preserve">The wiper motor runs and shut down, the current consumption drops to 0V, during the teardown there was found that the GND brush box crimping is uneven causing the brush to get stuck and make poor contact with the commutator. Measuring the box there was found that the inside height of box was out of the lower specification.
</t>
    </r>
    <r>
      <rPr>
        <b/>
        <sz val="14"/>
        <color rgb="FF70AD47"/>
        <rFont val="Montserrat"/>
      </rPr>
      <t>Good Part:</t>
    </r>
    <r>
      <rPr>
        <b/>
        <sz val="14"/>
        <color theme="1"/>
        <rFont val="Montserrat"/>
      </rPr>
      <t xml:space="preserve"> </t>
    </r>
    <r>
      <rPr>
        <sz val="14"/>
        <color theme="1"/>
        <rFont val="Montserrat"/>
      </rPr>
      <t xml:space="preserve">Brush box W000078783 with inside height of the box of 7.350 mm
</t>
    </r>
    <r>
      <rPr>
        <b/>
        <sz val="14"/>
        <color rgb="FFFF0000"/>
        <rFont val="Montserrat"/>
      </rPr>
      <t>Bad Part:</t>
    </r>
    <r>
      <rPr>
        <b/>
        <sz val="14"/>
        <color theme="1"/>
        <rFont val="Montserrat"/>
      </rPr>
      <t xml:space="preserve"> </t>
    </r>
    <r>
      <rPr>
        <sz val="14"/>
        <color theme="1"/>
        <rFont val="Montserrat"/>
      </rPr>
      <t xml:space="preserve">Brush box W000078783 with inside height of the box of 7.288 mm, 7.294 mm
</t>
    </r>
    <r>
      <rPr>
        <b/>
        <sz val="14"/>
        <color rgb="FF0000FF"/>
        <rFont val="Montserrat"/>
      </rPr>
      <t xml:space="preserve">Standar Part: </t>
    </r>
    <r>
      <rPr>
        <sz val="14"/>
        <color theme="1"/>
        <rFont val="Montserrat"/>
      </rPr>
      <t>Brush box W000078783 with inside height of the box of 7.400 ± 0.05 (7.350 - 7.450) mm</t>
    </r>
  </si>
  <si>
    <t>What is the difference between good and bad parts? [11]</t>
  </si>
  <si>
    <r>
      <rPr>
        <sz val="14"/>
        <color rgb="FF00B050"/>
        <rFont val="Montserrat"/>
      </rPr>
      <t>Good Part: Brush box W000078783 with inside height of the box of 7.350 mm</t>
    </r>
    <r>
      <rPr>
        <sz val="14"/>
        <color theme="1"/>
        <rFont val="Montserrat"/>
      </rPr>
      <t xml:space="preserve">
</t>
    </r>
    <r>
      <rPr>
        <sz val="14"/>
        <color rgb="FFFF0000"/>
        <rFont val="Montserrat"/>
      </rPr>
      <t>Bad Part: Brush box W000078783 with inside height of the box of 7.288 mm, 7.294 mm</t>
    </r>
    <r>
      <rPr>
        <sz val="14"/>
        <color theme="1"/>
        <rFont val="Montserrat"/>
      </rPr>
      <t xml:space="preserve">
</t>
    </r>
    <r>
      <rPr>
        <sz val="14"/>
        <color rgb="FF0000FF"/>
        <rFont val="Montserrat"/>
      </rPr>
      <t>Standar Part: Brush box W000078783 with inside height of the box of 7.400 ± 0.05 (7.350 - 7.450) mm</t>
    </r>
  </si>
  <si>
    <t>1/ ... in the MACHINE SETTINGS [23]</t>
  </si>
  <si>
    <t xml:space="preserve">Variability in the Grimping   Pressure </t>
  </si>
  <si>
    <t>Yes</t>
  </si>
  <si>
    <r>
      <rPr>
        <b/>
        <sz val="14"/>
        <color theme="1"/>
        <rFont val="Montserrat"/>
      </rPr>
      <t>WHY</t>
    </r>
    <r>
      <rPr>
        <sz val="14"/>
        <color theme="1"/>
        <rFont val="Montserrat"/>
      </rPr>
      <t xml:space="preserve"> is it a problem? [5]</t>
    </r>
  </si>
  <si>
    <r>
      <rPr>
        <b/>
        <i/>
        <sz val="14"/>
        <color theme="1"/>
        <rFont val="Montserrat"/>
      </rPr>
      <t xml:space="preserve">Customer View: </t>
    </r>
    <r>
      <rPr>
        <sz val="14"/>
        <color theme="1"/>
        <rFont val="Montserrat"/>
      </rPr>
      <t>The wiper motor not work when commanded</t>
    </r>
    <r>
      <rPr>
        <b/>
        <i/>
        <sz val="14"/>
        <color theme="1"/>
        <rFont val="Montserrat"/>
      </rPr>
      <t xml:space="preserve">
</t>
    </r>
    <r>
      <rPr>
        <b/>
        <sz val="14"/>
        <color theme="1"/>
        <rFont val="Montserrat"/>
      </rPr>
      <t xml:space="preserve">Valeo View: </t>
    </r>
    <r>
      <rPr>
        <sz val="14"/>
        <color theme="1"/>
        <rFont val="Montserrat"/>
      </rPr>
      <t>The uneven crimping doesn't allow the exit of the brush loosing the contact with the commutator making an inoperative motor</t>
    </r>
  </si>
  <si>
    <t>Was part produced in the standard process? [12]</t>
  </si>
  <si>
    <t>Yes the bad parts was produced in th normal process without any special event</t>
  </si>
  <si>
    <t>2/ ... in the  OPERATIONS [24]</t>
  </si>
  <si>
    <t>NO</t>
  </si>
  <si>
    <r>
      <rPr>
        <b/>
        <sz val="14"/>
        <color theme="1"/>
        <rFont val="Montserrat"/>
      </rPr>
      <t>WHEN</t>
    </r>
    <r>
      <rPr>
        <sz val="14"/>
        <color theme="1"/>
        <rFont val="Montserrat"/>
      </rPr>
      <t xml:space="preserve"> detected [6]</t>
    </r>
  </si>
  <si>
    <r>
      <rPr>
        <b/>
        <i/>
        <sz val="14"/>
        <color theme="1"/>
        <rFont val="Montserrat"/>
      </rPr>
      <t xml:space="preserve">Customer View: </t>
    </r>
    <r>
      <rPr>
        <sz val="14"/>
        <color theme="1"/>
        <rFont val="Montserrat"/>
      </rPr>
      <t>Vehicle Repair Date: 7-nov-23   Mileage: 2747 M</t>
    </r>
    <r>
      <rPr>
        <b/>
        <i/>
        <sz val="14"/>
        <color theme="1"/>
        <rFont val="Montserrat"/>
      </rPr>
      <t xml:space="preserve">
</t>
    </r>
    <r>
      <rPr>
        <b/>
        <sz val="14"/>
        <color theme="1"/>
        <rFont val="Montserrat"/>
      </rPr>
      <t xml:space="preserve">Valeo View:  </t>
    </r>
    <r>
      <rPr>
        <sz val="14"/>
        <color theme="1"/>
        <rFont val="Montserrat"/>
      </rPr>
      <t>18/Jan/2024, Motor manufacturing date: 29-Mar-2023</t>
    </r>
    <r>
      <rPr>
        <b/>
        <sz val="14"/>
        <color theme="1"/>
        <rFont val="Montserrat"/>
      </rPr>
      <t xml:space="preserve">
</t>
    </r>
  </si>
  <si>
    <t>When was it manufactured at Supplier? [13]</t>
  </si>
  <si>
    <t>3/ ... in the QUALITY CONTROLS [25]</t>
  </si>
  <si>
    <r>
      <rPr>
        <b/>
        <sz val="14"/>
        <color theme="1"/>
        <rFont val="Montserrat"/>
      </rPr>
      <t>WHO</t>
    </r>
    <r>
      <rPr>
        <sz val="14"/>
        <color theme="1"/>
        <rFont val="Montserrat"/>
      </rPr>
      <t xml:space="preserve"> detected? [7] 
(name of operator) </t>
    </r>
  </si>
  <si>
    <r>
      <rPr>
        <b/>
        <i/>
        <sz val="14"/>
        <color theme="1"/>
        <rFont val="Montserrat"/>
      </rPr>
      <t xml:space="preserve">Customer View:  </t>
    </r>
    <r>
      <rPr>
        <sz val="14"/>
        <color theme="1"/>
        <rFont val="Montserrat"/>
      </rPr>
      <t>Vehicle owner and confirmed by the dealer</t>
    </r>
    <r>
      <rPr>
        <b/>
        <i/>
        <sz val="14"/>
        <color theme="1"/>
        <rFont val="Montserrat"/>
      </rPr>
      <t xml:space="preserve">
</t>
    </r>
    <r>
      <rPr>
        <b/>
        <sz val="14"/>
        <color theme="1"/>
        <rFont val="Montserrat"/>
      </rPr>
      <t xml:space="preserve">Valeo View: </t>
    </r>
    <r>
      <rPr>
        <sz val="14"/>
        <color theme="1"/>
        <rFont val="Montserrat"/>
      </rPr>
      <t>Josue Natera, Warranty engineer</t>
    </r>
    <r>
      <rPr>
        <b/>
        <sz val="14"/>
        <color theme="1"/>
        <rFont val="Montserrat"/>
      </rPr>
      <t xml:space="preserve">
</t>
    </r>
  </si>
  <si>
    <t>Who manufactured? [14]</t>
  </si>
  <si>
    <t>Final control: 
3175 Chafia Riahi
3718 Hanen Trabelsi
Electrical test:
3213 BOUHMIDA AHLEM
Crimping :
	2207 SOUISSI LAMIA
3235 KHALFA SAOUSSEN
3792 Bousbiaa Nabiha
3530 HAMMAMI MONJIA
4285 HAMMEMI rimeh
558 ayda benachour</t>
  </si>
  <si>
    <r>
      <rPr>
        <b/>
        <sz val="14"/>
        <color theme="1"/>
        <rFont val="Montserrat"/>
      </rPr>
      <t>WHERE</t>
    </r>
    <r>
      <rPr>
        <sz val="14"/>
        <color theme="1"/>
        <rFont val="Montserrat"/>
      </rPr>
      <t xml:space="preserve"> detected? [8]</t>
    </r>
  </si>
  <si>
    <r>
      <rPr>
        <b/>
        <i/>
        <sz val="14"/>
        <color theme="1"/>
        <rFont val="Montserrat"/>
      </rPr>
      <t xml:space="preserve">Customer View: </t>
    </r>
    <r>
      <rPr>
        <sz val="14"/>
        <color theme="1"/>
        <rFont val="Montserrat"/>
      </rPr>
      <t>No data</t>
    </r>
    <r>
      <rPr>
        <b/>
        <i/>
        <sz val="14"/>
        <color theme="1"/>
        <rFont val="Montserrat"/>
      </rPr>
      <t xml:space="preserve">
</t>
    </r>
    <r>
      <rPr>
        <b/>
        <sz val="14"/>
        <color theme="1"/>
        <rFont val="Montserrat"/>
      </rPr>
      <t xml:space="preserve">Valeo View: </t>
    </r>
    <r>
      <rPr>
        <sz val="14"/>
        <color theme="1"/>
        <rFont val="Montserrat"/>
      </rPr>
      <t>Warranty laboratory, Valeo Wipers SLP</t>
    </r>
    <r>
      <rPr>
        <b/>
        <sz val="14"/>
        <color theme="1"/>
        <rFont val="Montserrat"/>
      </rPr>
      <t xml:space="preserve">
</t>
    </r>
  </si>
  <si>
    <t xml:space="preserve">In which other application or processes product is used? [15] </t>
  </si>
  <si>
    <r>
      <t xml:space="preserve">GEN 2 C
</t>
    </r>
    <r>
      <rPr>
        <sz val="14"/>
        <color theme="1"/>
        <rFont val="Montserrat"/>
      </rPr>
      <t>W000095903/ W447832/W000097898/W000095163</t>
    </r>
  </si>
  <si>
    <t>4/ ... in the RAW MATERIAL [26]</t>
  </si>
  <si>
    <r>
      <rPr>
        <b/>
        <sz val="14"/>
        <color theme="1"/>
        <rFont val="Montserrat"/>
      </rPr>
      <t>HOW</t>
    </r>
    <r>
      <rPr>
        <sz val="14"/>
        <color theme="1"/>
        <rFont val="Montserrat"/>
      </rPr>
      <t xml:space="preserve"> detected? [9]</t>
    </r>
  </si>
  <si>
    <r>
      <rPr>
        <b/>
        <i/>
        <sz val="14"/>
        <color theme="1"/>
        <rFont val="Montserrat"/>
      </rPr>
      <t xml:space="preserve">Customer View: </t>
    </r>
    <r>
      <rPr>
        <sz val="14"/>
        <color theme="1"/>
        <rFont val="Montserrat"/>
      </rPr>
      <t xml:space="preserve">Visually and functionally when wipers are turned on   </t>
    </r>
    <r>
      <rPr>
        <b/>
        <i/>
        <sz val="14"/>
        <color theme="1"/>
        <rFont val="Montserrat"/>
      </rPr>
      <t xml:space="preserve"> </t>
    </r>
    <r>
      <rPr>
        <b/>
        <sz val="14"/>
        <color theme="1"/>
        <rFont val="Montserrat"/>
      </rPr>
      <t xml:space="preserve">            </t>
    </r>
    <r>
      <rPr>
        <sz val="14"/>
        <color theme="1"/>
        <rFont val="Montserrat"/>
      </rPr>
      <t xml:space="preserve">        
</t>
    </r>
    <r>
      <rPr>
        <b/>
        <sz val="14"/>
        <color theme="1"/>
        <rFont val="Montserrat"/>
      </rPr>
      <t>Valeo View:</t>
    </r>
    <r>
      <rPr>
        <sz val="14"/>
        <color theme="1"/>
        <rFont val="Montserrat"/>
      </rPr>
      <t xml:space="preserve"> Visually during the motor teardown measured with tomography</t>
    </r>
    <r>
      <rPr>
        <b/>
        <sz val="14"/>
        <color theme="1"/>
        <rFont val="Montserrat"/>
      </rPr>
      <t xml:space="preserve">
</t>
    </r>
  </si>
  <si>
    <t>Are we capturing the defect when reinjecting product in normal process? [16]</t>
  </si>
  <si>
    <t>Waiting for the bad part reception</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</si>
  <si>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</si>
  <si>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</si>
  <si>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r>
      <rPr>
        <b/>
        <i/>
        <sz val="14"/>
        <color theme="1"/>
        <rFont val="Montserrat"/>
      </rPr>
      <t>Customer View: 2</t>
    </r>
    <r>
      <rPr>
        <sz val="14"/>
        <color theme="1"/>
        <rFont val="Montserrat"/>
      </rPr>
      <t xml:space="preserve"> bad part</t>
    </r>
    <r>
      <rPr>
        <b/>
        <i/>
        <sz val="14"/>
        <color theme="1"/>
        <rFont val="Montserrat"/>
      </rPr>
      <t xml:space="preserve">
</t>
    </r>
    <r>
      <rPr>
        <b/>
        <sz val="14"/>
        <color theme="1"/>
        <rFont val="Montserrat"/>
      </rPr>
      <t>Valeo View: 2</t>
    </r>
    <r>
      <rPr>
        <sz val="14"/>
        <color theme="1"/>
        <rFont val="Montserrat"/>
      </rPr>
      <t xml:space="preserve"> as final motor assemble</t>
    </r>
    <r>
      <rPr>
        <b/>
        <sz val="14"/>
        <color theme="1"/>
        <rFont val="Montserrat"/>
      </rPr>
      <t xml:space="preserve">
</t>
    </r>
    <r>
      <rPr>
        <sz val="14"/>
        <color theme="1"/>
        <rFont val="Montserrat"/>
      </rPr>
      <t>Traceability data: March 17
Traceability data: February 19</t>
    </r>
  </si>
  <si>
    <t>Did a similar problem happen previously at customer or internally? [17]</t>
  </si>
  <si>
    <t>BAD
PART [18]</t>
  </si>
  <si>
    <t>GOOD
PART [19]</t>
  </si>
  <si>
    <r>
      <rPr>
        <b/>
        <sz val="24"/>
        <color rgb="FFFFFFFF"/>
        <rFont val="Montserrat"/>
      </rPr>
      <t>WHAT ARE THE IMMEDIATE COUNTERMEASURES</t>
    </r>
    <r>
      <rPr>
        <b/>
        <sz val="24"/>
        <color rgb="FFFFFFFF"/>
        <rFont val="Montserrat"/>
      </rPr>
      <t xml:space="preserve"> (24 hours)?</t>
    </r>
  </si>
  <si>
    <t>1. IMMEDIATE COUNTERMEASURES IN SUPPLIER PERIMETER ? [31]</t>
  </si>
  <si>
    <t>WHO</t>
  </si>
  <si>
    <t>DATE</t>
  </si>
  <si>
    <t>WHERE</t>
  </si>
  <si>
    <t xml:space="preserve">Quality Alert </t>
  </si>
  <si>
    <t>Abir C</t>
  </si>
  <si>
    <t>02-02-2024</t>
  </si>
  <si>
    <t>AVO plant</t>
  </si>
  <si>
    <t xml:space="preserve">Sorting is already on going </t>
  </si>
  <si>
    <t xml:space="preserve">Implement an air pressure control </t>
  </si>
  <si>
    <t>Kamel M</t>
  </si>
  <si>
    <t xml:space="preserve"> </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</si>
  <si>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</si>
  <si>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</si>
  <si>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</si>
  <si>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</si>
  <si>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</si>
  <si>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</si>
  <si>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2. IMMEDIATE COUNTERMEASURES IN VALEO LINE ? [32]</t>
  </si>
  <si>
    <t>-Results of sorting in Valeo Customer plant</t>
  </si>
  <si>
    <t xml:space="preserve"> =</t>
  </si>
  <si>
    <t>-Results of sorting in Valeo plant (W347551)</t>
  </si>
  <si>
    <t>HL Suppliers</t>
  </si>
  <si>
    <t>White line in plastic base</t>
  </si>
  <si>
    <t>Enforcement of the sorting activity with gauge in the sorting station</t>
  </si>
  <si>
    <t>Hugo Ivan Rodriguez</t>
  </si>
  <si>
    <t>Valeo SLP</t>
  </si>
  <si>
    <t>-Results of sorting in Valeo plant (W000092467)</t>
  </si>
  <si>
    <t>-Results of sorting in Valeo plant (W000095163)</t>
  </si>
  <si>
    <t>-Results of sorting in Valeo plant (W447832)</t>
  </si>
  <si>
    <t>-Results of sorting in Supplier Logistics platform</t>
  </si>
  <si>
    <t>Notify the supplier</t>
  </si>
  <si>
    <t>Hugo Iván Rodríguez</t>
  </si>
  <si>
    <t>-Results of sorting in Supplier plant</t>
  </si>
  <si>
    <t>Aymen G</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</si>
  <si>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</si>
  <si>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</si>
  <si>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</si>
  <si>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</si>
  <si>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</si>
  <si>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</si>
  <si>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</si>
  <si>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</si>
  <si>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</si>
  <si>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</si>
  <si>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</si>
  <si>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</si>
  <si>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Na</t>
  </si>
  <si>
    <t>VALEO CAN DETECT THE DEFECT ON THE PRODUCTION LINE AT 100% (YES/NO) ?</t>
  </si>
  <si>
    <t>If not, Supplier must set up a control at 100% on the Valeo line</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</si>
  <si>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</si>
  <si>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</si>
  <si>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</si>
  <si>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</si>
  <si>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</si>
  <si>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</si>
  <si>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</si>
  <si>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TIMELINE [1]</t>
  </si>
  <si>
    <t xml:space="preserve">Week
Number
</t>
  </si>
  <si>
    <t>E1</t>
  </si>
  <si>
    <t>E2</t>
  </si>
  <si>
    <t>E3</t>
  </si>
  <si>
    <t>E4</t>
  </si>
  <si>
    <t>First Defect detected @ Customer</t>
  </si>
  <si>
    <t>Immediate Countermeasure #1</t>
  </si>
  <si>
    <t>Immediate Countermeasure #2</t>
  </si>
  <si>
    <t>Final Countermeasures after Check Act</t>
  </si>
  <si>
    <t>EVENT 
(E)</t>
  </si>
  <si>
    <t>WHAT HAPPENED?</t>
  </si>
  <si>
    <t xml:space="preserve">When </t>
  </si>
  <si>
    <t xml:space="preserve">Who </t>
  </si>
  <si>
    <t>What is the Factor?</t>
  </si>
  <si>
    <t>PROCESS FLOW [1]</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</si>
  <si>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</si>
  <si>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</si>
  <si>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</si>
  <si>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</si>
  <si>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</si>
  <si>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</si>
  <si>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</si>
  <si>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</si>
  <si>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rPr>
        <b/>
        <sz val="16"/>
        <color theme="1"/>
        <rFont val="Arial"/>
        <family val="2"/>
      </rPr>
      <t xml:space="preserve">StEDE3 </t>
    </r>
    <r>
      <rPr>
        <b/>
        <sz val="8"/>
        <color theme="1"/>
        <rFont val="Arial"/>
        <family val="2"/>
      </rPr>
      <t xml:space="preserve">Workstation assesment   </t>
    </r>
    <r>
      <rPr>
        <b/>
        <sz val="16"/>
        <color theme="1"/>
        <rFont val="Arial"/>
        <family val="2"/>
      </rPr>
      <t>result</t>
    </r>
  </si>
  <si>
    <t>Number of parts since actions are in place</t>
  </si>
  <si>
    <t xml:space="preserve">Incident number </t>
  </si>
  <si>
    <t>Root cause</t>
  </si>
  <si>
    <t>Nb</t>
  </si>
  <si>
    <t>Action: What is the corrective or SYSTEMIC preventive action ?</t>
  </si>
  <si>
    <t xml:space="preserve">Existence: Which STANDARD has been created or improved ? </t>
  </si>
  <si>
    <t xml:space="preserve">Deployment: How were the users trained to use this STANDARD 
( including their N+1 if not the trainer ) </t>
  </si>
  <si>
    <t>Enforcement: What is the N+1 of the users doing to ensure the strict and continuous respect of this STANDARD ?</t>
  </si>
  <si>
    <t>Action</t>
  </si>
  <si>
    <t>Existence</t>
  </si>
  <si>
    <t>Deployment</t>
  </si>
  <si>
    <t>Enforcement</t>
  </si>
  <si>
    <t>Produced</t>
  </si>
  <si>
    <t>Bad parts</t>
  </si>
  <si>
    <t>StEDE 3  Workstation assesment result</t>
  </si>
  <si>
    <t>TECHNICAL / SYSTEMIC CORRECTIVE ACTION - OCCURANCE</t>
  </si>
  <si>
    <t>Confirmed on Genba: Supplier / Valeo SQA: Y/N</t>
  </si>
  <si>
    <t>ok</t>
  </si>
  <si>
    <t>nok</t>
  </si>
  <si>
    <t xml:space="preserve">StEDE 3 </t>
  </si>
  <si>
    <t>conditional ok</t>
  </si>
  <si>
    <t>TECHNICAL / SYSTEMIC CORRECTIVE ACTION - NON DETECTION</t>
  </si>
  <si>
    <r>
      <rPr>
        <b/>
        <sz val="9"/>
        <color theme="1"/>
        <rFont val="Arial"/>
        <family val="2"/>
      </rPr>
      <t xml:space="preserve">StEDE3 result </t>
    </r>
    <r>
      <rPr>
        <b/>
        <sz val="8"/>
        <color theme="1"/>
        <rFont val="Arial"/>
        <family val="2"/>
      </rPr>
      <t>(lowest score of cells above)</t>
    </r>
  </si>
  <si>
    <t>Actions to be defined for "NOK" cells (above)</t>
  </si>
  <si>
    <t>Actions plan for "No" answer to StEDE PDCA Genba check</t>
  </si>
  <si>
    <t>Who</t>
  </si>
  <si>
    <t>When</t>
  </si>
  <si>
    <t>Done date</t>
  </si>
  <si>
    <r>
      <rPr>
        <sz val="40"/>
        <color theme="1"/>
        <rFont val="Arial"/>
        <family val="2"/>
      </rPr>
      <t xml:space="preserve">StEDE3 Workstation Assessment </t>
    </r>
    <r>
      <rPr>
        <sz val="24"/>
        <color theme="1"/>
        <rFont val="Arial"/>
        <family val="2"/>
      </rPr>
      <t>v2.3</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</si>
  <si>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</si>
  <si>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</si>
  <si>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</si>
  <si>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</si>
  <si>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</si>
  <si>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</si>
  <si>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</si>
  <si>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</si>
  <si>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</si>
  <si>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</si>
  <si>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</si>
  <si>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</si>
  <si>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</si>
  <si>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i/>
        <sz val="18"/>
        <color rgb="FF2E75B5"/>
        <rFont val="Arial"/>
        <family val="2"/>
      </rPr>
      <t xml:space="preserve">Silent Workstation observation for 10/15 min, to detect </t>
    </r>
    <r>
      <rPr>
        <b/>
        <i/>
        <u/>
        <sz val="18"/>
        <color rgb="FF2E75B5"/>
        <rFont val="Arial"/>
        <family val="2"/>
      </rPr>
      <t>any potential Variability</t>
    </r>
    <r>
      <rPr>
        <b/>
        <i/>
        <sz val="18"/>
        <color rgb="FF2E75B5"/>
        <rFont val="Arial"/>
        <family val="2"/>
      </rPr>
      <t xml:space="preserve"> related to :
- machine settings adjustment
- operator activities
- quality controls</t>
    </r>
  </si>
  <si>
    <r>
      <rPr>
        <b/>
        <sz val="22"/>
        <color theme="1"/>
        <rFont val="Arial"/>
        <family val="2"/>
      </rPr>
      <t>StEDE3 Matrix</t>
    </r>
    <r>
      <rPr>
        <sz val="18"/>
        <color theme="1"/>
        <rFont val="Arial"/>
        <family val="2"/>
      </rPr>
      <t xml:space="preserve">
</t>
    </r>
    <r>
      <rPr>
        <b/>
        <i/>
        <sz val="18"/>
        <color theme="1"/>
        <rFont val="Arial"/>
        <family val="2"/>
      </rPr>
      <t>Excellence Through Standards</t>
    </r>
  </si>
  <si>
    <t>EXISTING ?</t>
  </si>
  <si>
    <r>
      <rPr>
        <b/>
        <sz val="14"/>
        <color rgb="FF000000"/>
        <rFont val="Arial"/>
        <family val="2"/>
      </rPr>
      <t>DEPLOYED ?</t>
    </r>
    <r>
      <rPr>
        <sz val="14"/>
        <color rgb="FF000000"/>
        <rFont val="Arial"/>
        <family val="2"/>
      </rPr>
      <t xml:space="preserve">
</t>
    </r>
    <r>
      <rPr>
        <i/>
        <sz val="14"/>
        <color rgb="FF000000"/>
        <rFont val="Arial"/>
        <family val="2"/>
      </rPr>
      <t>How were the users trained to apply this STANDARD ?
( including their Direct Manager if not the trainer )</t>
    </r>
  </si>
  <si>
    <r>
      <rPr>
        <b/>
        <sz val="14"/>
        <color rgb="FF000000"/>
        <rFont val="Arial"/>
        <family val="2"/>
      </rPr>
      <t xml:space="preserve">ENFORCED ?
</t>
    </r>
    <r>
      <rPr>
        <i/>
        <sz val="14"/>
        <color rgb="FF000000"/>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</si>
  <si>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</si>
  <si>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</si>
  <si>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</si>
  <si>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</si>
  <si>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</si>
  <si>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</si>
  <si>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</si>
  <si>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</si>
  <si>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</si>
  <si>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</si>
  <si>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</si>
  <si>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</si>
  <si>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rgb="FF000000"/>
        <rFont val="Arial"/>
        <family val="2"/>
      </rPr>
      <t>E</t>
    </r>
    <r>
      <rPr>
        <b/>
        <sz val="12"/>
        <color rgb="FF000000"/>
        <rFont val="Arial"/>
        <family val="2"/>
      </rPr>
      <t>XISTING ?</t>
    </r>
  </si>
  <si>
    <r>
      <rPr>
        <b/>
        <sz val="18"/>
        <color rgb="FF000000"/>
        <rFont val="Arial"/>
        <family val="2"/>
      </rPr>
      <t>D</t>
    </r>
    <r>
      <rPr>
        <b/>
        <sz val="12"/>
        <color rgb="FF000000"/>
        <rFont val="Arial"/>
        <family val="2"/>
      </rPr>
      <t>EPLOYED ?</t>
    </r>
  </si>
  <si>
    <r>
      <rPr>
        <b/>
        <sz val="18"/>
        <color rgb="FF000000"/>
        <rFont val="Arial"/>
        <family val="2"/>
      </rPr>
      <t>E</t>
    </r>
    <r>
      <rPr>
        <b/>
        <sz val="12"/>
        <color rgb="FF000000"/>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</si>
  <si>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</si>
  <si>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</si>
  <si>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</si>
  <si>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</si>
  <si>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</si>
  <si>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</si>
  <si>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</si>
  <si>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</si>
  <si>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</si>
  <si>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</si>
  <si>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</si>
  <si>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</si>
  <si>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</si>
  <si>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</si>
  <si>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</si>
  <si>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</si>
  <si>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</si>
  <si>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</si>
  <si>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</si>
  <si>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</si>
  <si>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</si>
  <si>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</si>
  <si>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</si>
  <si>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</si>
  <si>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</si>
  <si>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</si>
  <si>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</si>
  <si>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</si>
  <si>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</si>
  <si>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</si>
  <si>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</si>
  <si>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</si>
  <si>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</si>
  <si>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</si>
  <si>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</si>
  <si>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</si>
  <si>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</si>
  <si>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</si>
  <si>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</si>
  <si>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</si>
  <si>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</si>
  <si>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</si>
  <si>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</si>
  <si>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</si>
  <si>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</si>
  <si>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</si>
  <si>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</si>
  <si>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C01</t>
  </si>
  <si>
    <t>PDCA FTA Template Upgrade inline with VIM PDCA FTA Template</t>
  </si>
  <si>
    <t>Vivekananthan MARAPPAN</t>
  </si>
  <si>
    <t>Mar 15th, 2021</t>
  </si>
  <si>
    <t>C02</t>
  </si>
  <si>
    <t>SQA Genba Check adopted with formula integration + Quick Response section adopted</t>
  </si>
  <si>
    <t>Vivekananthan MARAPPAN + Halil-Kurtulus AKGOZ</t>
  </si>
  <si>
    <t>Mar25th, 2021</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</si>
  <si>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</si>
  <si>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</si>
  <si>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</si>
  <si>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</si>
  <si>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</si>
  <si>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</si>
  <si>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</si>
  <si>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</si>
  <si>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</si>
  <si>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</si>
  <si>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</si>
  <si>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</si>
  <si>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</si>
  <si>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</si>
  <si>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</si>
  <si>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</si>
  <si>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MACHINE</t>
  </si>
  <si>
    <t>Precrimping ( bending of the brushbox leg)</t>
  </si>
  <si>
    <t xml:space="preserve">Who ? </t>
  </si>
  <si>
    <t>Machine of precrimping ( bending of the brushbox leg)</t>
  </si>
  <si>
    <t xml:space="preserve">What is the standard value? </t>
  </si>
  <si>
    <t>Y</t>
  </si>
  <si>
    <t>N</t>
  </si>
  <si>
    <t>1st WHY</t>
  </si>
  <si>
    <t xml:space="preserve">2nd WHY </t>
  </si>
  <si>
    <t>3rd WHY</t>
  </si>
  <si>
    <t>4th WHY</t>
  </si>
  <si>
    <t>5th WHY</t>
  </si>
  <si>
    <t xml:space="preserve">Does what ? </t>
  </si>
  <si>
    <t>bend the brushboxes legs to be crimped after</t>
  </si>
  <si>
    <t xml:space="preserve">When ? </t>
  </si>
  <si>
    <t xml:space="preserve">Always </t>
  </si>
  <si>
    <t>Where is the standard?</t>
  </si>
  <si>
    <t>Work instrucion</t>
  </si>
  <si>
    <t xml:space="preserve">Where ? </t>
  </si>
  <si>
    <t>Machine of precrimping</t>
  </si>
  <si>
    <t xml:space="preserve">How ? </t>
  </si>
  <si>
    <t>Automaticly</t>
  </si>
  <si>
    <t>Standard Number and Index?</t>
  </si>
  <si>
    <t>PS12.3-M4 ind. 5</t>
  </si>
  <si>
    <t>How many parts/often ?</t>
  </si>
  <si>
    <t>MATERIAL</t>
  </si>
  <si>
    <t>Dimensions Of the BRUSH box</t>
  </si>
  <si>
    <t>Suppiler of the brushbox</t>
  </si>
  <si>
    <t>Width: 2,9 mm+0,054/-0,014 [2,914mm-2,954mm]
Height: 7,4mm +/- 0,05 [ 7,35mm-7,45mm]</t>
  </si>
  <si>
    <t>Width:2,849 mm
Height:7,251 mm</t>
  </si>
  <si>
    <t>Width:2,85mm
Height:7,255 mm</t>
  </si>
  <si>
    <t>Produce the brushboxes with right dimension</t>
  </si>
  <si>
    <t xml:space="preserve">Drawing </t>
  </si>
  <si>
    <t>Supplier plant</t>
  </si>
  <si>
    <t>according his process</t>
  </si>
  <si>
    <t>-</t>
  </si>
  <si>
    <t xml:space="preserve">Dimensions Of the BRUSH </t>
  </si>
  <si>
    <t>Suppiler of the brush</t>
  </si>
  <si>
    <r>
      <rPr>
        <b/>
        <sz val="12"/>
        <color rgb="FF0070C0"/>
        <rFont val="Montserrat"/>
      </rPr>
      <t>Width</t>
    </r>
    <r>
      <rPr>
        <sz val="12"/>
        <color rgb="FF0070C0"/>
        <rFont val="Montserrat"/>
      </rPr>
      <t xml:space="preserve">: 2,87mm +/- 0,025 [2,845mm-2,895mm]
</t>
    </r>
    <r>
      <rPr>
        <b/>
        <sz val="12"/>
        <color rgb="FF0070C0"/>
        <rFont val="Montserrat"/>
      </rPr>
      <t>Height</t>
    </r>
    <r>
      <rPr>
        <sz val="12"/>
        <color rgb="FF0070C0"/>
        <rFont val="Montserrat"/>
      </rPr>
      <t>:7,265 mm  +/- 0,025 [7,24mm-7,29mm]</t>
    </r>
  </si>
  <si>
    <t>Width:2,882 mm
Height:7,245 mm</t>
  </si>
  <si>
    <t>Width:2,881 mm
Height:7,241 mm</t>
  </si>
  <si>
    <t xml:space="preserve">Crimping air pressure </t>
  </si>
  <si>
    <t>Crimping machine workstation</t>
  </si>
  <si>
    <t>During production</t>
  </si>
  <si>
    <t>Crimping workstation</t>
  </si>
  <si>
    <t>automaticly</t>
  </si>
  <si>
    <t>the pressure of the crimping is not under control</t>
  </si>
  <si>
    <t>Because the pressure is controlled at the entry of the global line and not individually by work station</t>
  </si>
  <si>
    <t>Due to bad evaluation of parameters criticity</t>
  </si>
  <si>
    <t>This happened because machine building didn't include the anticipate involvement of the maintenance</t>
  </si>
  <si>
    <t>There is no guideline for the definition of critical key process parameters</t>
  </si>
  <si>
    <r>
      <rPr>
        <b/>
        <sz val="24"/>
        <color rgb="FF000000"/>
        <rFont val="Montserrat"/>
      </rPr>
      <t xml:space="preserve">FACTOR TREE ANALYSIS FOR NON DETECTION
</t>
    </r>
    <r>
      <rPr>
        <b/>
        <i/>
        <sz val="24"/>
        <color rgb="FF000000"/>
        <rFont val="Montserrat"/>
      </rPr>
      <t>Why the problem was not detected ? [14]</t>
    </r>
  </si>
  <si>
    <t>Force test control</t>
  </si>
  <si>
    <t>SPC Agent</t>
  </si>
  <si>
    <t>Check the force test of the spring by the dynamometer
Force test = 1,48 +- 0,17N</t>
  </si>
  <si>
    <t>Force test = {PV =1,52N
                          GV= 1,57N
                    Mass = 1,53N}</t>
  </si>
  <si>
    <t>Force test = {PV =1,56N
                          GV= 1,49N
                    Mass = 1,54N}</t>
  </si>
  <si>
    <t>Force test control was not performed</t>
  </si>
  <si>
    <t>Measure the force test of the spring</t>
  </si>
  <si>
    <t>The claimed part was not controlled on the force</t>
  </si>
  <si>
    <t>Force test control done by sampling</t>
  </si>
  <si>
    <t>the 100% control force was not required in the begining of the projects</t>
  </si>
  <si>
    <t>the sliding test has been evaluated sufficient to detect this defect</t>
  </si>
  <si>
    <t>No Decision taken between AVO  and VALEO for the update of the line regarding force test to be done at 100%</t>
  </si>
  <si>
    <t>SOP</t>
  </si>
  <si>
    <t xml:space="preserve">Work instruction </t>
  </si>
  <si>
    <t>SPC Box</t>
  </si>
  <si>
    <t>Maually by the dynamometer</t>
  </si>
  <si>
    <t>PS12.1/M8 ind 2</t>
  </si>
  <si>
    <t>2 parts</t>
  </si>
  <si>
    <t>Sliding control in the electrical test</t>
  </si>
  <si>
    <t>the electrical test</t>
  </si>
  <si>
    <t>Double slide of the brushs Brush outlet = 3mm
Sliding time &lt;= 50ms</t>
  </si>
  <si>
    <t>Check the sliding of the brush in the brush box</t>
  </si>
  <si>
    <t xml:space="preserve">Electrical test </t>
  </si>
  <si>
    <t>contunuity control</t>
  </si>
  <si>
    <t xml:space="preserve">Automatic </t>
  </si>
  <si>
    <t xml:space="preserve">ANALYSIS PDCA </t>
  </si>
  <si>
    <t>REPRODUCE THE DEFECT</t>
  </si>
  <si>
    <t>WHAT WAS DONE TO REPRODUCE THE CONCERN? [1]</t>
  </si>
  <si>
    <t>HOW WAS IT DONE? [2]</t>
  </si>
  <si>
    <t>WHEN WAS IT DONE? [3]</t>
  </si>
  <si>
    <t>WHAT WAS THE RESULT? [4]</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</si>
  <si>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</si>
  <si>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</si>
  <si>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</si>
  <si>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</si>
  <si>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</si>
  <si>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</si>
  <si>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</si>
  <si>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</si>
  <si>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</si>
  <si>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</si>
  <si>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</si>
  <si>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</si>
  <si>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Only One air source is providing the pressure to all station in the crimping machine</t>
  </si>
  <si>
    <t>Split the Air pessure sources: each station with one special air pressure source</t>
  </si>
  <si>
    <t>Mohamed Ali Daboussi</t>
  </si>
  <si>
    <t>YES</t>
  </si>
  <si>
    <t xml:space="preserve">The Machine was not stopped when the air pressure under 03 bars </t>
  </si>
  <si>
    <t xml:space="preserve">Install a pressure switch in the crimping station </t>
  </si>
  <si>
    <t xml:space="preserve">Update PFMEA to evaluate the risk  of the air flow design </t>
  </si>
  <si>
    <t>Bilel B</t>
  </si>
  <si>
    <t xml:space="preserve">Install a pressure switch in the pre crimping stations </t>
  </si>
  <si>
    <t xml:space="preserve">Add the check of the air pressure in the SOP control done by Operator </t>
  </si>
  <si>
    <t>Define the critical process in which we have to split the air pressure flow</t>
  </si>
  <si>
    <t xml:space="preserve">Define a guideline which define the methodologies to set the correct pressures parameters </t>
  </si>
  <si>
    <t xml:space="preserve"> Kamel M</t>
  </si>
  <si>
    <t xml:space="preserve">Inform the Midle management and  the operators if the crimping station is blocked du to the not conform air pressure, the part have to be rejected in  red box and disiplay it on the machine </t>
  </si>
  <si>
    <t>ACTION PLAN FOR PERMANENT COUNTERMEASURES - NON DETECTION</t>
  </si>
  <si>
    <t>Is there an ENFORCEMENT plan for the N+1 ( Direct manager ) to ensure the respect of this STANDARD ?
Yes / No [14]</t>
  </si>
  <si>
    <t>Put in place the force test control at 100% in end of the line  as requested in the CCL for brushcard (discussion between AVO and valeo purshasing on going  )</t>
  </si>
  <si>
    <t>David D+ Valeo Purshasing</t>
  </si>
  <si>
    <t xml:space="preserve">Reception of the bad part </t>
  </si>
  <si>
    <t xml:space="preserve">Bad part received completely desassembled </t>
  </si>
  <si>
    <t>Take 03 parts from diffrents  03 batchs and make some picture before and after assembly</t>
  </si>
  <si>
    <t>No trace was remarked on the brushbox before ad after the crimping</t>
  </si>
  <si>
    <t>Karim M</t>
  </si>
  <si>
    <t>Check the SOP &amp; SPC &amp; events of 25-08-2023</t>
  </si>
  <si>
    <r>
      <t xml:space="preserve">- NO special event or worng parameter was notified
- Qty produced : 11 239 = 6 818 </t>
    </r>
    <r>
      <rPr>
        <sz val="12"/>
        <color theme="1"/>
        <rFont val="Montserrat"/>
      </rPr>
      <t xml:space="preserve">(W447832) </t>
    </r>
    <r>
      <rPr>
        <sz val="16"/>
        <color theme="1"/>
        <rFont val="Montserrat"/>
      </rPr>
      <t xml:space="preserve">+ 4 421 </t>
    </r>
    <r>
      <rPr>
        <sz val="11"/>
        <color theme="1"/>
        <rFont val="Montserrat"/>
      </rPr>
      <t xml:space="preserve">(W000097898)
</t>
    </r>
    <r>
      <rPr>
        <sz val="16"/>
        <color theme="1"/>
        <rFont val="Montserrat"/>
      </rPr>
      <t xml:space="preserve">- Crimping paramters : all OK
- Scrap : xx broken ergo </t>
    </r>
  </si>
  <si>
    <t xml:space="preserve">Reproduction of the defect : block all the station and put the pressure at 6,5 bars  in the precrimping 1st station </t>
  </si>
  <si>
    <t xml:space="preserve">The PPC  and the brush box was damaged in one side </t>
  </si>
  <si>
    <t>AVO team</t>
  </si>
  <si>
    <t xml:space="preserve">Reproduction of the defect : block all the station and put the pressure at 6,5 bars  in the precrimping 1st second stations </t>
  </si>
  <si>
    <t>No marks was found on the PPC and the brushbox</t>
  </si>
  <si>
    <t>Pass the gauge Go NO GO through the brushbox</t>
  </si>
  <si>
    <t>Bad part was Ok by the gauge GoNoGO</t>
  </si>
  <si>
    <t xml:space="preserve">Zoom the picture on the LS brushbox and see the damagement on the low side </t>
  </si>
  <si>
    <t xml:space="preserve">Picture is taken </t>
  </si>
  <si>
    <t>Check the possibility to apply the 04 wires test for the force test</t>
  </si>
  <si>
    <t>David D</t>
  </si>
  <si>
    <t xml:space="preserve">Check the Air pressure Value for each case of the risk assement </t>
  </si>
  <si>
    <t>1-Check the preccrimping housings for wear
2-Check the pressure: 4 to 6 bar</t>
  </si>
  <si>
    <t>1-The  crimping housings are not damaged 
2-The pressure: 4,3 bar</t>
  </si>
  <si>
    <t xml:space="preserve">The Crimping air pressure inculded between 03 bars and 04 bars </t>
  </si>
  <si>
    <t xml:space="preserve">Air pressure during crimping =3,6 bars </t>
  </si>
  <si>
    <t xml:space="preserve">Air pressure during crimping =5,6 bars </t>
  </si>
  <si>
    <t>The Brush box was deformed in the crimping station with hight pressure</t>
  </si>
  <si>
    <t>Provide an air pressure to the differents stations</t>
  </si>
  <si>
    <t xml:space="preserve">All the air pressure was consumed by the crimping stations </t>
  </si>
  <si>
    <t xml:space="preserve">All the other stations in the conveyor was not running on that time of crimping and the air pressure was used by crimping </t>
  </si>
  <si>
    <t xml:space="preserve">The  air pressure distribution was commanded  only by one regulator in the entry of the convoyer providing a hight pressure going to 06 bars </t>
  </si>
  <si>
    <t>Work instruction Seeting sheet</t>
  </si>
  <si>
    <t>Desactivate all the substations in convoyor and provide the hole ai pressure to thr crimping station</t>
  </si>
  <si>
    <t>Manually</t>
  </si>
  <si>
    <t xml:space="preserve">The Machine was not stopped  from the first crimped part and  the brushbox was deformed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</si>
</sst>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m&quot; &quot;d&quot;, &quot;yyyy"/>
    <numFmt numFmtId="165" formatCode="dd/mm/yy"/>
    <numFmt numFmtId="166" formatCode="mm/dd/yyyy"/>
    <numFmt numFmtId="167" formatCode="d/m/yyyy"/>
    <numFmt numFmtId="168" formatCode="[$-40C]d\-mmm\-yy"/>
    <numFmt numFmtId="169" formatCode="General&quot; / 9&quot;"/>
  </numFmts>
  <fonts count="136" x14ac:knownFonts="1">
    <font>
      <sz val="11"/>
      <color rgb="FF000000"/>
      <name val="Calibri"/>
      <scheme val="minor"/>
    </font>
    <font>
      <b/>
      <sz val="18"/>
      <color rgb="FFFFFFFF"/>
      <name val="Montserrat"/>
    </font>
    <font>
      <sz val="11"/>
      <name val="Calibri"/>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1"/>
      <color theme="1"/>
      <name val="Arial"/>
      <family val="2"/>
    </font>
    <font>
      <sz val="18"/>
      <color theme="1"/>
      <name val="Montserrat"/>
    </font>
    <font>
      <sz val="16"/>
      <color rgb="FFFFFFFF"/>
      <name val="Montserrat"/>
    </font>
    <font>
      <sz val="26"/>
      <color theme="1"/>
      <name val="Montserrat"/>
    </font>
    <font>
      <sz val="16"/>
      <color theme="1"/>
      <name val="Montserrat"/>
    </font>
    <font>
      <sz val="11"/>
      <color rgb="FF000000"/>
      <name val="Arial"/>
      <family val="2"/>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b/>
      <sz val="14"/>
      <color rgb="FFFF0000"/>
      <name val="Montserrat"/>
    </font>
    <font>
      <sz val="14"/>
      <color rgb="FF82E600"/>
      <name val="Montserrat"/>
    </font>
    <font>
      <b/>
      <sz val="20"/>
      <color theme="1"/>
      <name val="Montserrat"/>
    </font>
    <font>
      <b/>
      <sz val="36"/>
      <color theme="1"/>
      <name val="Montserrat"/>
    </font>
    <font>
      <b/>
      <sz val="36"/>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sz val="12"/>
      <color theme="1"/>
      <name val="Arial"/>
      <family val="2"/>
    </font>
    <font>
      <b/>
      <sz val="12"/>
      <color theme="1"/>
      <name val="Arial"/>
      <family val="2"/>
    </font>
    <font>
      <b/>
      <sz val="36"/>
      <color theme="1"/>
      <name val="Arial"/>
      <family val="2"/>
    </font>
    <font>
      <b/>
      <sz val="11"/>
      <color theme="1"/>
      <name val="Calibri"/>
      <family val="2"/>
    </font>
    <font>
      <b/>
      <sz val="12"/>
      <color theme="0"/>
      <name val="Calibri"/>
      <family val="2"/>
    </font>
    <font>
      <b/>
      <sz val="12"/>
      <color theme="1"/>
      <name val="Calibri"/>
      <family val="2"/>
    </font>
    <font>
      <b/>
      <sz val="16"/>
      <color theme="1"/>
      <name val="Arial"/>
      <family val="2"/>
    </font>
    <font>
      <b/>
      <sz val="16"/>
      <color theme="1"/>
      <name val="Calibri"/>
      <family val="2"/>
    </font>
    <font>
      <b/>
      <i/>
      <sz val="8"/>
      <color theme="1"/>
      <name val="Arial"/>
      <family val="2"/>
    </font>
    <font>
      <b/>
      <sz val="10"/>
      <color theme="1"/>
      <name val="Arial"/>
      <family val="2"/>
    </font>
    <font>
      <b/>
      <sz val="11"/>
      <color theme="0"/>
      <name val="Calibri"/>
      <family val="2"/>
    </font>
    <font>
      <b/>
      <sz val="11"/>
      <color rgb="FFFF0000"/>
      <name val="Calibri"/>
      <family val="2"/>
    </font>
    <font>
      <b/>
      <sz val="9"/>
      <color theme="1"/>
      <name val="Arial"/>
      <family val="2"/>
    </font>
    <font>
      <sz val="10"/>
      <color theme="1"/>
      <name val="Arial"/>
      <family val="2"/>
    </font>
    <font>
      <sz val="10"/>
      <color theme="1"/>
      <name val="Calibri"/>
      <family val="2"/>
    </font>
    <font>
      <sz val="11"/>
      <color theme="0"/>
      <name val="Arial"/>
      <family val="2"/>
    </font>
    <font>
      <b/>
      <sz val="14"/>
      <color theme="1"/>
      <name val="Calibri"/>
      <family val="2"/>
    </font>
    <font>
      <sz val="9"/>
      <color theme="1"/>
      <name val="Arial"/>
      <family val="2"/>
    </font>
    <font>
      <sz val="40"/>
      <color theme="1"/>
      <name val="Arial"/>
      <family val="2"/>
    </font>
    <font>
      <sz val="11"/>
      <color theme="0"/>
      <name val="Calibri"/>
      <family val="2"/>
    </font>
    <font>
      <b/>
      <sz val="14"/>
      <color theme="1"/>
      <name val="Arial"/>
      <family val="2"/>
    </font>
    <font>
      <b/>
      <i/>
      <sz val="20"/>
      <color rgb="FF000000"/>
      <name val="Arial"/>
      <family val="2"/>
    </font>
    <font>
      <i/>
      <sz val="36"/>
      <color theme="1"/>
      <name val="Arial"/>
      <family val="2"/>
    </font>
    <font>
      <b/>
      <sz val="11"/>
      <color theme="1"/>
      <name val="Arial"/>
      <family val="2"/>
    </font>
    <font>
      <b/>
      <i/>
      <u/>
      <sz val="22"/>
      <color rgb="FF2E75B5"/>
      <name val="Arial"/>
      <family val="2"/>
    </font>
    <font>
      <b/>
      <i/>
      <sz val="18"/>
      <color rgb="FF2E75B5"/>
      <name val="Arial"/>
      <family val="2"/>
    </font>
    <font>
      <b/>
      <sz val="18"/>
      <color theme="1"/>
      <name val="Arial"/>
      <family val="2"/>
    </font>
    <font>
      <b/>
      <sz val="14"/>
      <color rgb="FF000000"/>
      <name val="Arial"/>
      <family val="2"/>
    </font>
    <font>
      <i/>
      <sz val="12"/>
      <color theme="1"/>
      <name val="Arial"/>
      <family val="2"/>
    </font>
    <font>
      <sz val="30"/>
      <color theme="1"/>
      <name val="Calibri"/>
      <family val="2"/>
    </font>
    <font>
      <b/>
      <i/>
      <sz val="18"/>
      <color theme="1"/>
      <name val="Arial"/>
      <family val="2"/>
    </font>
    <font>
      <i/>
      <sz val="19"/>
      <color theme="1"/>
      <name val="Arial"/>
      <family val="2"/>
    </font>
    <font>
      <i/>
      <sz val="20"/>
      <color theme="1"/>
      <name val="Arial"/>
      <family val="2"/>
    </font>
    <font>
      <b/>
      <i/>
      <sz val="16"/>
      <color theme="1"/>
      <name val="Arial"/>
      <family val="2"/>
    </font>
    <font>
      <b/>
      <i/>
      <u/>
      <sz val="14"/>
      <color theme="1"/>
      <name val="Arial"/>
      <family val="2"/>
    </font>
    <font>
      <sz val="12"/>
      <color theme="1"/>
      <name val="Calibri"/>
      <family val="2"/>
    </font>
    <font>
      <sz val="11"/>
      <color rgb="FFFF0000"/>
      <name val="Montserrat"/>
    </font>
    <font>
      <b/>
      <i/>
      <sz val="14"/>
      <color theme="1"/>
      <name val="Montserrat"/>
    </font>
    <font>
      <b/>
      <sz val="14"/>
      <color rgb="FF70AD47"/>
      <name val="Montserrat"/>
    </font>
    <font>
      <b/>
      <sz val="14"/>
      <color rgb="FF0000FF"/>
      <name val="Montserrat"/>
    </font>
    <font>
      <sz val="18"/>
      <color rgb="FF000000"/>
      <name val="Montserrat"/>
    </font>
    <font>
      <b/>
      <sz val="20"/>
      <color rgb="FFFFFFFF"/>
      <name val="Montserrat"/>
    </font>
    <font>
      <b/>
      <sz val="40"/>
      <color theme="1"/>
      <name val="Arial"/>
      <family val="2"/>
    </font>
    <font>
      <b/>
      <sz val="8"/>
      <color theme="1"/>
      <name val="Arial"/>
      <family val="2"/>
    </font>
    <font>
      <sz val="24"/>
      <color theme="1"/>
      <name val="Arial"/>
      <family val="2"/>
    </font>
    <font>
      <b/>
      <i/>
      <u/>
      <sz val="18"/>
      <color rgb="FF2E75B5"/>
      <name val="Arial"/>
      <family val="2"/>
    </font>
    <font>
      <b/>
      <sz val="22"/>
      <color theme="1"/>
      <name val="Arial"/>
      <family val="2"/>
    </font>
    <font>
      <sz val="18"/>
      <color theme="1"/>
      <name val="Arial"/>
      <family val="2"/>
    </font>
    <font>
      <sz val="14"/>
      <color rgb="FF000000"/>
      <name val="Arial"/>
      <family val="2"/>
    </font>
    <font>
      <i/>
      <sz val="14"/>
      <color rgb="FF000000"/>
      <name val="Arial"/>
      <family val="2"/>
    </font>
    <font>
      <b/>
      <sz val="18"/>
      <color rgb="FF000000"/>
      <name val="Arial"/>
      <family val="2"/>
    </font>
    <font>
      <b/>
      <sz val="12"/>
      <color rgb="FF000000"/>
      <name val="Arial"/>
      <family val="2"/>
    </font>
    <font>
      <sz val="14"/>
      <color rgb="FFFF0000"/>
      <name val="Montserrat"/>
    </font>
    <font>
      <sz val="14"/>
      <color rgb="FF00B050"/>
      <name val="Montserrat"/>
    </font>
    <font>
      <sz val="14"/>
      <color rgb="FF0000FF"/>
      <name val="Montserrat"/>
    </font>
    <font>
      <sz val="11"/>
      <name val="Arial"/>
      <family val="2"/>
    </font>
    <font>
      <sz val="11"/>
      <color rgb="FF000000"/>
      <name val="Calibri"/>
      <family val="2"/>
      <scheme val="minor"/>
    </font>
    <font>
      <b/>
      <i/>
      <sz val="24"/>
      <color rgb="FF000000"/>
      <name val="Montserrat"/>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sz val="12"/>
      <color rgb="FF000000"/>
      <name val="Montserrat"/>
    </font>
    <font>
      <sz val="12"/>
      <color rgb="FF0070C0"/>
      <name val="Montserrat"/>
    </font>
    <font>
      <b/>
      <sz val="12"/>
      <color theme="1"/>
      <name val="Montserrat"/>
    </font>
    <font>
      <sz val="11"/>
      <color rgb="FF0070C0"/>
      <name val="Calibri"/>
      <family val="2"/>
    </font>
    <font>
      <b/>
      <sz val="12"/>
      <color rgb="FF0070C0"/>
      <name val="Montserrat"/>
    </font>
    <font>
      <sz val="12"/>
      <color rgb="FFFF0000"/>
      <name val="Montserrat"/>
    </font>
    <font>
      <sz val="11"/>
      <color rgb="FFFF0000"/>
      <name val="Calibri"/>
      <family val="2"/>
    </font>
    <font>
      <b/>
      <sz val="12"/>
      <color theme="4" tint="-0.249977111117893"/>
      <name val="Montserrat"/>
    </font>
    <font>
      <sz val="11"/>
      <color theme="4" tint="-0.249977111117893"/>
      <name val="Montserrat"/>
    </font>
    <font>
      <sz val="11"/>
      <name val="Montserrat"/>
    </font>
    <font>
      <u/>
      <sz val="24"/>
      <color theme="1"/>
      <name val="Montserrat"/>
    </font>
    <font>
      <b/>
      <sz val="14"/>
      <color rgb="FF000000"/>
      <name val="Montserrat"/>
    </font>
    <font>
      <i/>
      <sz val="12"/>
      <color rgb="FF00B0F0"/>
      <name val="Montserrat"/>
    </font>
    <font>
      <i/>
      <sz val="11"/>
      <color rgb="FF00B0F0"/>
      <name val="Calibri"/>
      <family val="2"/>
    </font>
    <font>
      <sz val="12"/>
      <name val="Montserrat"/>
    </font>
    <font>
      <b/>
      <sz val="26"/>
      <color rgb="FFFF0000"/>
      <name val="Montserrat"/>
    </font>
    <font>
      <sz val="11"/>
      <color rgb="FF000000"/>
      <name val="Calibri"/>
      <family val="2"/>
      <scheme val="minor"/>
    </font>
    <font>
      <sz val="12"/>
      <color rgb="FF00B050"/>
      <name val="Montserrat"/>
    </font>
    <font>
      <sz val="11"/>
      <color rgb="FF00B050"/>
      <name val="Calibri"/>
      <family val="2"/>
    </font>
    <font>
      <sz val="11"/>
      <color rgb="FFFF0000"/>
      <name val="Arial"/>
      <family val="2"/>
    </font>
    <font>
      <sz val="11"/>
      <color rgb="FF00B050"/>
      <name val="Arial"/>
      <family val="2"/>
    </font>
  </fonts>
  <fills count="26">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theme="0"/>
        <bgColor theme="0"/>
      </patternFill>
    </fill>
    <fill>
      <patternFill patternType="solid">
        <fgColor rgb="FFFFFFFF"/>
        <bgColor rgb="FFFFFFFF"/>
      </patternFill>
    </fill>
    <fill>
      <patternFill patternType="solid">
        <fgColor rgb="FFD9D9D9"/>
        <bgColor rgb="FFD9D9D9"/>
      </patternFill>
    </fill>
    <fill>
      <patternFill patternType="solid">
        <fgColor rgb="FF000000"/>
        <bgColor rgb="FF000000"/>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FF00"/>
        <bgColor rgb="FF00FF00"/>
      </patternFill>
    </fill>
    <fill>
      <patternFill patternType="solid">
        <fgColor rgb="FFECECEC"/>
        <bgColor rgb="FFECECEC"/>
      </patternFill>
    </fill>
    <fill>
      <patternFill patternType="solid">
        <fgColor rgb="FFDEEAF6"/>
        <bgColor rgb="FFDEEAF6"/>
      </patternFill>
    </fill>
    <fill>
      <patternFill patternType="solid">
        <fgColor rgb="FFFBE4D5"/>
        <bgColor rgb="FFFBE4D5"/>
      </patternFill>
    </fill>
    <fill>
      <patternFill patternType="solid">
        <fgColor rgb="FF989898"/>
        <bgColor rgb="FF989898"/>
      </patternFill>
    </fill>
    <fill>
      <patternFill patternType="solid">
        <fgColor rgb="FFF2F2F2"/>
        <bgColor rgb="FFF2F2F2"/>
      </patternFill>
    </fill>
    <fill>
      <patternFill patternType="solid">
        <fgColor rgb="FFFFFFCC"/>
        <bgColor rgb="FFFFFFCC"/>
      </patternFill>
    </fill>
    <fill>
      <patternFill patternType="solid">
        <fgColor rgb="FFFFD965"/>
        <bgColor rgb="FFFFD965"/>
      </patternFill>
    </fill>
    <fill>
      <patternFill patternType="solid">
        <fgColor rgb="FFBFBFBF"/>
        <bgColor rgb="FFBFBFBF"/>
      </patternFill>
    </fill>
    <fill>
      <patternFill patternType="solid">
        <fgColor rgb="FFFFFF00"/>
        <bgColor rgb="FFFFFF00"/>
      </patternFill>
    </fill>
    <fill>
      <patternFill patternType="solid">
        <fgColor rgb="FFD8D8D8"/>
        <bgColor rgb="FFD8D8D8"/>
      </patternFill>
    </fill>
    <fill>
      <patternFill patternType="solid">
        <fgColor rgb="FFCCCCCC"/>
        <bgColor rgb="FFCCCCCC"/>
      </patternFill>
    </fill>
    <fill>
      <patternFill patternType="solid">
        <fgColor rgb="FFFFFF00"/>
        <bgColor indexed="64"/>
      </patternFill>
    </fill>
    <fill>
      <patternFill patternType="solid">
        <fgColor rgb="FFFFFF00"/>
        <bgColor rgb="FFFFFFFF"/>
      </patternFill>
    </fill>
  </fills>
  <borders count="7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style="thin">
        <color rgb="FF000000"/>
      </top>
      <bottom/>
      <diagonal/>
    </border>
    <border>
      <left/>
      <right style="thick">
        <color rgb="FF000000"/>
      </right>
      <top/>
      <bottom/>
      <diagonal/>
    </border>
    <border>
      <left style="thin">
        <color rgb="FF000000"/>
      </left>
      <right style="thin">
        <color rgb="FF000000"/>
      </right>
      <top style="thin">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medium">
        <color rgb="FF000000"/>
      </right>
      <top/>
      <bottom/>
      <diagonal/>
    </border>
    <border>
      <left style="medium">
        <color rgb="FF000000"/>
      </left>
      <right/>
      <top/>
      <bottom/>
      <diagonal/>
    </border>
    <border>
      <left style="thin">
        <color rgb="FF000000"/>
      </left>
      <right/>
      <top/>
      <bottom/>
      <diagonal/>
    </border>
    <border>
      <left/>
      <right style="thin">
        <color rgb="FF000000"/>
      </right>
      <top/>
      <bottom/>
      <diagonal/>
    </border>
    <border>
      <left style="thin">
        <color rgb="FFFF0000"/>
      </left>
      <right style="thin">
        <color rgb="FFFF0000"/>
      </right>
      <top style="thin">
        <color rgb="FFFF0000"/>
      </top>
      <bottom style="thin">
        <color rgb="FFFF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bottom/>
      <diagonal/>
    </border>
    <border>
      <left/>
      <right/>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0" fontId="104" fillId="0" borderId="29"/>
    <xf numFmtId="0" fontId="131" fillId="0" borderId="29"/>
    <xf numFmtId="0" fontId="27" fillId="0" borderId="29"/>
  </cellStyleXfs>
  <cellXfs count="619">
    <xf numFmtId="0" fontId="0" fillId="0" borderId="0" xfId="0"/>
    <xf numFmtId="0" fontId="4" fillId="0" borderId="0" xfId="0" applyFont="1"/>
    <xf numFmtId="0" fontId="4" fillId="0" borderId="0" xfId="0" applyFont="1" applyAlignment="1">
      <alignment horizontal="center"/>
    </xf>
    <xf numFmtId="0" fontId="5" fillId="3" borderId="1" xfId="0" applyFont="1" applyFill="1" applyBorder="1" applyAlignment="1">
      <alignment horizontal="center" vertical="center"/>
    </xf>
    <xf numFmtId="0" fontId="1" fillId="4" borderId="1" xfId="0" applyFont="1" applyFill="1" applyBorder="1" applyAlignment="1">
      <alignment horizontal="center"/>
    </xf>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7" fillId="0" borderId="3" xfId="0" applyFont="1" applyBorder="1" applyAlignment="1">
      <alignment horizontal="center" vertical="center"/>
    </xf>
    <xf numFmtId="0" fontId="8" fillId="0" borderId="3" xfId="0" applyFont="1" applyBorder="1" applyAlignment="1">
      <alignment vertical="center" wrapText="1"/>
    </xf>
    <xf numFmtId="0" fontId="4" fillId="0" borderId="3" xfId="0" applyFont="1" applyBorder="1" applyAlignment="1">
      <alignment vertical="center"/>
    </xf>
    <xf numFmtId="0" fontId="4" fillId="2" borderId="3" xfId="0" applyFont="1" applyFill="1" applyBorder="1" applyAlignment="1">
      <alignment vertical="center"/>
    </xf>
    <xf numFmtId="0" fontId="7" fillId="0" borderId="0" xfId="0" applyFont="1" applyAlignment="1">
      <alignment horizontal="center" vertical="top"/>
    </xf>
    <xf numFmtId="0" fontId="8" fillId="0" borderId="0" xfId="0" applyFont="1" applyAlignment="1">
      <alignment vertical="top" wrapText="1"/>
    </xf>
    <xf numFmtId="0" fontId="12" fillId="2" borderId="3" xfId="0" applyFont="1" applyFill="1" applyBorder="1" applyAlignment="1">
      <alignment horizontal="left" vertical="center" wrapText="1"/>
    </xf>
    <xf numFmtId="0" fontId="11" fillId="0" borderId="3" xfId="0" applyFont="1" applyBorder="1" applyAlignment="1">
      <alignment horizontal="center" vertical="center" wrapText="1"/>
    </xf>
    <xf numFmtId="0" fontId="11" fillId="0" borderId="3" xfId="0" applyFont="1" applyBorder="1" applyAlignment="1">
      <alignment horizontal="left" vertical="center"/>
    </xf>
    <xf numFmtId="0" fontId="4" fillId="0" borderId="3" xfId="0" applyFont="1" applyBorder="1" applyAlignment="1">
      <alignment horizontal="center"/>
    </xf>
    <xf numFmtId="0" fontId="4" fillId="0" borderId="3" xfId="0" applyFont="1" applyBorder="1"/>
    <xf numFmtId="0" fontId="11" fillId="5" borderId="3" xfId="0" applyFont="1" applyFill="1" applyBorder="1" applyAlignment="1">
      <alignment horizontal="left" vertical="center" wrapText="1"/>
    </xf>
    <xf numFmtId="0" fontId="13" fillId="0" borderId="0" xfId="0" applyFont="1" applyAlignment="1">
      <alignment horizontal="center"/>
    </xf>
    <xf numFmtId="0" fontId="4" fillId="0" borderId="0" xfId="0" applyFont="1" applyAlignment="1">
      <alignment vertical="center"/>
    </xf>
    <xf numFmtId="0" fontId="3" fillId="0" borderId="0" xfId="0" applyFont="1" applyAlignment="1">
      <alignment horizontal="center" vertical="center"/>
    </xf>
    <xf numFmtId="0" fontId="22" fillId="0" borderId="0" xfId="0" applyFont="1"/>
    <xf numFmtId="0" fontId="18" fillId="0" borderId="8" xfId="0" applyFont="1" applyBorder="1" applyAlignment="1">
      <alignment horizontal="center" vertical="center"/>
    </xf>
    <xf numFmtId="0" fontId="8" fillId="6" borderId="3" xfId="0" applyFont="1" applyFill="1" applyBorder="1" applyAlignment="1">
      <alignment horizontal="center" vertical="center"/>
    </xf>
    <xf numFmtId="0" fontId="7" fillId="8" borderId="3" xfId="0" applyFont="1" applyFill="1" applyBorder="1" applyAlignment="1">
      <alignment horizontal="center" vertical="center"/>
    </xf>
    <xf numFmtId="0" fontId="8" fillId="6" borderId="3" xfId="0" applyFont="1" applyFill="1" applyBorder="1" applyAlignment="1">
      <alignment vertical="center"/>
    </xf>
    <xf numFmtId="0" fontId="4" fillId="0" borderId="8" xfId="0" applyFont="1" applyBorder="1" applyAlignment="1">
      <alignment horizontal="center"/>
    </xf>
    <xf numFmtId="0" fontId="7" fillId="6" borderId="3" xfId="0" applyFont="1" applyFill="1" applyBorder="1" applyAlignment="1">
      <alignment horizontal="center" vertical="center"/>
    </xf>
    <xf numFmtId="0" fontId="27" fillId="0" borderId="0" xfId="0" applyFont="1"/>
    <xf numFmtId="0" fontId="30" fillId="7" borderId="3" xfId="0" applyFont="1" applyFill="1" applyBorder="1" applyAlignment="1">
      <alignment horizontal="center" vertical="center" wrapText="1"/>
    </xf>
    <xf numFmtId="0" fontId="30" fillId="7" borderId="9" xfId="0" applyFont="1" applyFill="1" applyBorder="1" applyAlignment="1">
      <alignment horizontal="center" vertical="center" wrapText="1"/>
    </xf>
    <xf numFmtId="0" fontId="30" fillId="0" borderId="8" xfId="0" applyFont="1" applyBorder="1" applyAlignment="1">
      <alignment horizontal="center" vertical="center" wrapText="1"/>
    </xf>
    <xf numFmtId="0" fontId="32" fillId="0" borderId="8" xfId="0" applyFont="1" applyBorder="1" applyAlignment="1">
      <alignment horizontal="center"/>
    </xf>
    <xf numFmtId="0" fontId="28" fillId="0" borderId="8" xfId="0" applyFont="1" applyBorder="1" applyAlignment="1">
      <alignment horizontal="center" vertical="center"/>
    </xf>
    <xf numFmtId="0" fontId="19" fillId="0" borderId="8" xfId="0" applyFont="1" applyBorder="1"/>
    <xf numFmtId="0" fontId="4" fillId="0" borderId="0" xfId="0" applyFont="1" applyAlignment="1">
      <alignment vertical="top" wrapText="1"/>
    </xf>
    <xf numFmtId="0" fontId="28" fillId="0" borderId="0" xfId="0" applyFont="1" applyAlignment="1">
      <alignment horizontal="center" vertical="center"/>
    </xf>
    <xf numFmtId="0" fontId="4" fillId="10" borderId="10" xfId="0" applyFont="1" applyFill="1" applyBorder="1" applyAlignment="1">
      <alignment vertical="center"/>
    </xf>
    <xf numFmtId="0" fontId="4" fillId="3" borderId="13" xfId="0" applyFont="1" applyFill="1" applyBorder="1" applyAlignment="1">
      <alignment vertical="center"/>
    </xf>
    <xf numFmtId="0" fontId="8" fillId="5" borderId="0" xfId="0" applyFont="1" applyFill="1" applyAlignment="1">
      <alignment vertical="center" wrapText="1"/>
    </xf>
    <xf numFmtId="0" fontId="6" fillId="6" borderId="0" xfId="0" applyFont="1" applyFill="1" applyAlignment="1">
      <alignment horizontal="center" vertical="center" wrapText="1"/>
    </xf>
    <xf numFmtId="0" fontId="37" fillId="0" borderId="0" xfId="0" applyFont="1" applyAlignment="1">
      <alignment horizontal="right" vertical="center"/>
    </xf>
    <xf numFmtId="0" fontId="39" fillId="6" borderId="18" xfId="0" applyFont="1" applyFill="1" applyBorder="1" applyAlignment="1">
      <alignment horizontal="center" vertical="center"/>
    </xf>
    <xf numFmtId="0" fontId="4" fillId="0" borderId="19" xfId="0" applyFont="1" applyBorder="1" applyAlignment="1">
      <alignment vertical="center"/>
    </xf>
    <xf numFmtId="0" fontId="8" fillId="7" borderId="3" xfId="0" applyFont="1" applyFill="1" applyBorder="1" applyAlignment="1">
      <alignment horizontal="center" vertical="center"/>
    </xf>
    <xf numFmtId="0" fontId="40" fillId="0" borderId="0" xfId="0" applyFont="1"/>
    <xf numFmtId="49" fontId="8" fillId="7" borderId="3" xfId="0" applyNumberFormat="1" applyFont="1" applyFill="1" applyBorder="1" applyAlignment="1">
      <alignment horizontal="center" vertical="center"/>
    </xf>
    <xf numFmtId="0" fontId="8" fillId="7" borderId="1" xfId="0" applyFont="1" applyFill="1" applyBorder="1" applyAlignment="1">
      <alignment horizontal="center" vertical="center"/>
    </xf>
    <xf numFmtId="1" fontId="8" fillId="6" borderId="3"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165" fontId="8" fillId="0" borderId="3" xfId="0" applyNumberFormat="1" applyFont="1" applyBorder="1" applyAlignment="1">
      <alignment horizontal="center" vertical="center"/>
    </xf>
    <xf numFmtId="1" fontId="8" fillId="6" borderId="3" xfId="0" applyNumberFormat="1" applyFont="1" applyFill="1" applyBorder="1" applyAlignment="1">
      <alignment horizontal="center"/>
    </xf>
    <xf numFmtId="0" fontId="8" fillId="0" borderId="3" xfId="0" applyFont="1" applyBorder="1" applyAlignment="1">
      <alignment horizontal="center" vertical="center"/>
    </xf>
    <xf numFmtId="0" fontId="8" fillId="6" borderId="1" xfId="0" applyFont="1" applyFill="1" applyBorder="1" applyAlignment="1">
      <alignment horizontal="left" vertical="center"/>
    </xf>
    <xf numFmtId="0" fontId="8" fillId="0" borderId="0" xfId="0" applyFont="1" applyAlignment="1">
      <alignment vertical="center"/>
    </xf>
    <xf numFmtId="167" fontId="8" fillId="6" borderId="3" xfId="0" applyNumberFormat="1" applyFont="1" applyFill="1" applyBorder="1" applyAlignment="1">
      <alignment horizontal="center" vertical="center"/>
    </xf>
    <xf numFmtId="49" fontId="31" fillId="6" borderId="3" xfId="0" applyNumberFormat="1" applyFont="1" applyFill="1" applyBorder="1" applyAlignment="1">
      <alignment horizontal="center" vertical="center"/>
    </xf>
    <xf numFmtId="0" fontId="4" fillId="0" borderId="15" xfId="0" applyFont="1" applyBorder="1" applyAlignment="1">
      <alignment vertical="center"/>
    </xf>
    <xf numFmtId="0" fontId="4" fillId="0" borderId="16" xfId="0" applyFont="1" applyBorder="1" applyAlignment="1">
      <alignment vertical="center"/>
    </xf>
    <xf numFmtId="0" fontId="17" fillId="6" borderId="20" xfId="0" applyFont="1" applyFill="1" applyBorder="1" applyAlignment="1">
      <alignment vertical="center"/>
    </xf>
    <xf numFmtId="0" fontId="4" fillId="0" borderId="3" xfId="0" applyFont="1" applyBorder="1" applyAlignment="1">
      <alignment horizontal="center" vertical="center"/>
    </xf>
    <xf numFmtId="0" fontId="17" fillId="6" borderId="21" xfId="0" applyFont="1" applyFill="1" applyBorder="1" applyAlignment="1">
      <alignment vertical="center"/>
    </xf>
    <xf numFmtId="0" fontId="46" fillId="0" borderId="22" xfId="0" applyFont="1" applyBorder="1" applyAlignment="1">
      <alignment horizontal="center" vertical="center" textRotation="90"/>
    </xf>
    <xf numFmtId="0" fontId="4" fillId="0" borderId="0" xfId="0" applyFont="1" applyAlignment="1">
      <alignment horizontal="center" vertical="center" textRotation="90"/>
    </xf>
    <xf numFmtId="0" fontId="4" fillId="0" borderId="3" xfId="0" applyFont="1" applyBorder="1" applyAlignment="1">
      <alignment horizontal="center" vertical="center" textRotation="90"/>
    </xf>
    <xf numFmtId="0" fontId="17" fillId="6" borderId="23" xfId="0" applyFont="1" applyFill="1" applyBorder="1" applyAlignment="1">
      <alignment vertical="center"/>
    </xf>
    <xf numFmtId="0" fontId="17" fillId="6" borderId="24" xfId="0" applyFont="1" applyFill="1" applyBorder="1" applyAlignment="1">
      <alignment vertical="center"/>
    </xf>
    <xf numFmtId="0" fontId="48" fillId="6" borderId="25" xfId="0" applyFont="1" applyFill="1" applyBorder="1" applyAlignment="1">
      <alignment vertical="center"/>
    </xf>
    <xf numFmtId="0" fontId="48" fillId="6" borderId="20" xfId="0" applyFont="1" applyFill="1" applyBorder="1" applyAlignment="1">
      <alignment vertical="center"/>
    </xf>
    <xf numFmtId="0" fontId="48" fillId="6" borderId="21" xfId="0" applyFont="1" applyFill="1" applyBorder="1" applyAlignment="1">
      <alignment vertical="center"/>
    </xf>
    <xf numFmtId="0" fontId="48" fillId="6" borderId="23" xfId="0" applyFont="1" applyFill="1" applyBorder="1" applyAlignment="1">
      <alignment vertical="center"/>
    </xf>
    <xf numFmtId="0" fontId="48" fillId="6" borderId="24" xfId="0" applyFont="1" applyFill="1" applyBorder="1" applyAlignment="1">
      <alignment vertical="center"/>
    </xf>
    <xf numFmtId="0" fontId="49" fillId="0" borderId="0" xfId="0" applyFont="1" applyAlignment="1">
      <alignment horizontal="center"/>
    </xf>
    <xf numFmtId="0" fontId="19" fillId="0" borderId="0" xfId="0" applyFont="1"/>
    <xf numFmtId="0" fontId="51" fillId="13" borderId="1" xfId="0" applyFont="1" applyFill="1" applyBorder="1" applyAlignment="1">
      <alignment horizontal="center" vertical="center" wrapText="1"/>
    </xf>
    <xf numFmtId="0" fontId="51" fillId="0" borderId="0" xfId="0" applyFont="1" applyAlignment="1">
      <alignment vertical="center"/>
    </xf>
    <xf numFmtId="0" fontId="52" fillId="0" borderId="0" xfId="0" applyFont="1" applyAlignment="1">
      <alignment vertical="top"/>
    </xf>
    <xf numFmtId="0" fontId="51" fillId="13" borderId="1" xfId="0" applyFont="1" applyFill="1" applyBorder="1" applyAlignment="1">
      <alignment vertical="center"/>
    </xf>
    <xf numFmtId="0" fontId="52" fillId="0" borderId="0" xfId="0" applyFont="1" applyAlignment="1">
      <alignment vertical="center"/>
    </xf>
    <xf numFmtId="0" fontId="52" fillId="0" borderId="0" xfId="0" applyFont="1" applyAlignment="1">
      <alignment horizontal="center" vertical="center"/>
    </xf>
    <xf numFmtId="0" fontId="52" fillId="0" borderId="0" xfId="0" applyFont="1" applyAlignment="1">
      <alignment horizontal="left" vertical="center"/>
    </xf>
    <xf numFmtId="0" fontId="53" fillId="0" borderId="0" xfId="0" applyFont="1"/>
    <xf numFmtId="0" fontId="19" fillId="0" borderId="0" xfId="0" applyFont="1" applyAlignment="1">
      <alignment vertical="center"/>
    </xf>
    <xf numFmtId="0" fontId="49" fillId="0" borderId="0" xfId="0" applyFont="1" applyAlignment="1">
      <alignment vertical="center" wrapText="1"/>
    </xf>
    <xf numFmtId="0" fontId="56" fillId="0" borderId="0" xfId="0" applyFont="1" applyAlignment="1">
      <alignment vertical="center" wrapText="1"/>
    </xf>
    <xf numFmtId="0" fontId="51" fillId="14" borderId="9" xfId="0" applyFont="1" applyFill="1" applyBorder="1" applyAlignment="1">
      <alignment horizontal="center" vertical="center" wrapText="1"/>
    </xf>
    <xf numFmtId="0" fontId="57" fillId="14" borderId="9" xfId="0" applyFont="1" applyFill="1" applyBorder="1" applyAlignment="1">
      <alignment horizontal="center" vertical="center" wrapText="1"/>
    </xf>
    <xf numFmtId="0" fontId="57" fillId="15" borderId="3" xfId="0" applyFont="1" applyFill="1" applyBorder="1" applyAlignment="1">
      <alignment horizontal="center" vertical="center" wrapText="1"/>
    </xf>
    <xf numFmtId="0" fontId="57" fillId="16" borderId="3" xfId="0" applyFont="1" applyFill="1" applyBorder="1" applyAlignment="1">
      <alignment horizontal="center" vertical="center" wrapText="1"/>
    </xf>
    <xf numFmtId="0" fontId="57" fillId="17" borderId="3" xfId="0" applyFont="1" applyFill="1" applyBorder="1" applyAlignment="1">
      <alignment horizontal="center" vertical="center" wrapText="1"/>
    </xf>
    <xf numFmtId="0" fontId="57" fillId="18" borderId="3" xfId="0" applyFont="1" applyFill="1" applyBorder="1" applyAlignment="1">
      <alignment horizontal="center" vertical="center" wrapText="1"/>
    </xf>
    <xf numFmtId="0" fontId="57" fillId="15" borderId="35" xfId="0" applyFont="1" applyFill="1" applyBorder="1" applyAlignment="1">
      <alignment vertical="center" textRotation="45" wrapText="1"/>
    </xf>
    <xf numFmtId="0" fontId="57" fillId="16" borderId="35" xfId="0" applyFont="1" applyFill="1" applyBorder="1" applyAlignment="1">
      <alignment vertical="center" textRotation="45" wrapText="1"/>
    </xf>
    <xf numFmtId="0" fontId="57" fillId="17" borderId="35" xfId="0" applyFont="1" applyFill="1" applyBorder="1" applyAlignment="1">
      <alignment vertical="center" textRotation="45" wrapText="1"/>
    </xf>
    <xf numFmtId="0" fontId="57" fillId="18" borderId="35" xfId="0" applyFont="1" applyFill="1" applyBorder="1" applyAlignment="1">
      <alignment vertical="center" textRotation="45" wrapText="1"/>
    </xf>
    <xf numFmtId="0" fontId="57" fillId="0" borderId="0" xfId="0" applyFont="1" applyAlignment="1">
      <alignment vertical="center" textRotation="45" wrapText="1"/>
    </xf>
    <xf numFmtId="0" fontId="58" fillId="19" borderId="24" xfId="0" applyFont="1" applyFill="1" applyBorder="1" applyAlignment="1">
      <alignment horizontal="center" vertical="center" textRotation="45" wrapText="1"/>
    </xf>
    <xf numFmtId="0" fontId="19" fillId="21" borderId="3" xfId="0" applyFont="1" applyFill="1" applyBorder="1" applyAlignment="1">
      <alignment horizontal="center" vertical="center"/>
    </xf>
    <xf numFmtId="0" fontId="60" fillId="21" borderId="1" xfId="0" applyFont="1" applyFill="1" applyBorder="1" applyAlignment="1">
      <alignment horizontal="center" vertical="center" wrapText="1"/>
    </xf>
    <xf numFmtId="0" fontId="61" fillId="15" borderId="2" xfId="0" applyFont="1" applyFill="1" applyBorder="1" applyAlignment="1">
      <alignment horizontal="left" vertical="center" wrapText="1"/>
    </xf>
    <xf numFmtId="0" fontId="61" fillId="16" borderId="3" xfId="0" applyFont="1" applyFill="1" applyBorder="1" applyAlignment="1">
      <alignment horizontal="left" vertical="center" wrapText="1"/>
    </xf>
    <xf numFmtId="0" fontId="61" fillId="17" borderId="3" xfId="0" applyFont="1" applyFill="1" applyBorder="1" applyAlignment="1">
      <alignment horizontal="left" vertical="center" wrapText="1"/>
    </xf>
    <xf numFmtId="0" fontId="61" fillId="18" borderId="3" xfId="0" applyFont="1" applyFill="1" applyBorder="1" applyAlignment="1">
      <alignment horizontal="left" vertical="center" wrapText="1"/>
    </xf>
    <xf numFmtId="0" fontId="61" fillId="5" borderId="20" xfId="0" applyFont="1" applyFill="1" applyBorder="1" applyAlignment="1">
      <alignment vertical="center" wrapText="1"/>
    </xf>
    <xf numFmtId="0" fontId="57" fillId="0" borderId="3" xfId="0" applyFont="1" applyBorder="1" applyAlignment="1">
      <alignment horizontal="center" vertical="center" wrapText="1"/>
    </xf>
    <xf numFmtId="0" fontId="62" fillId="0" borderId="0" xfId="0" applyFont="1" applyAlignment="1">
      <alignment horizontal="center" vertical="center"/>
    </xf>
    <xf numFmtId="0" fontId="60" fillId="0" borderId="0" xfId="0" applyFont="1" applyAlignment="1">
      <alignment horizontal="center" vertical="center" wrapText="1"/>
    </xf>
    <xf numFmtId="49" fontId="61" fillId="0" borderId="0" xfId="0" applyNumberFormat="1" applyFont="1" applyAlignment="1">
      <alignment horizontal="center" vertical="center" wrapText="1"/>
    </xf>
    <xf numFmtId="0" fontId="57" fillId="0" borderId="0" xfId="0" applyFont="1" applyAlignment="1">
      <alignment horizontal="center" vertical="center" wrapText="1"/>
    </xf>
    <xf numFmtId="0" fontId="19" fillId="0" borderId="0" xfId="0" applyFont="1" applyAlignment="1">
      <alignment horizontal="center"/>
    </xf>
    <xf numFmtId="0" fontId="61" fillId="0" borderId="0" xfId="0" applyFont="1" applyAlignment="1">
      <alignment vertical="center" wrapText="1"/>
    </xf>
    <xf numFmtId="0" fontId="61" fillId="0" borderId="0" xfId="0" applyFont="1" applyAlignment="1">
      <alignment horizontal="center" vertical="center" wrapText="1"/>
    </xf>
    <xf numFmtId="0" fontId="64" fillId="0" borderId="0" xfId="0" applyFont="1"/>
    <xf numFmtId="0" fontId="65" fillId="0" borderId="0" xfId="0" applyFont="1" applyAlignment="1">
      <alignment horizontal="left" vertical="top"/>
    </xf>
    <xf numFmtId="0" fontId="57" fillId="5" borderId="36" xfId="0" applyFont="1" applyFill="1" applyBorder="1" applyAlignment="1">
      <alignment horizontal="center" vertical="center"/>
    </xf>
    <xf numFmtId="0" fontId="65" fillId="0" borderId="3" xfId="0" applyFont="1" applyBorder="1" applyAlignment="1">
      <alignment horizontal="center" vertical="center"/>
    </xf>
    <xf numFmtId="0" fontId="60" fillId="15" borderId="3" xfId="0" applyFont="1" applyFill="1" applyBorder="1" applyAlignment="1">
      <alignment horizontal="center" vertical="center"/>
    </xf>
    <xf numFmtId="0" fontId="60" fillId="16" borderId="3" xfId="0" applyFont="1" applyFill="1" applyBorder="1" applyAlignment="1">
      <alignment horizontal="center" vertical="center"/>
    </xf>
    <xf numFmtId="0" fontId="60" fillId="17" borderId="3" xfId="0" applyFont="1" applyFill="1" applyBorder="1" applyAlignment="1">
      <alignment horizontal="center" vertical="center"/>
    </xf>
    <xf numFmtId="0" fontId="60" fillId="18" borderId="3" xfId="0" applyFont="1" applyFill="1" applyBorder="1" applyAlignment="1">
      <alignment horizontal="center" vertical="center"/>
    </xf>
    <xf numFmtId="0" fontId="60" fillId="0" borderId="3" xfId="0" applyFont="1" applyBorder="1" applyAlignment="1">
      <alignment horizontal="center" vertical="center"/>
    </xf>
    <xf numFmtId="0" fontId="71" fillId="22" borderId="35" xfId="0" applyFont="1" applyFill="1" applyBorder="1" applyAlignment="1">
      <alignment horizontal="center" vertical="center" wrapText="1"/>
    </xf>
    <xf numFmtId="0" fontId="68" fillId="6" borderId="35" xfId="0" applyFont="1" applyFill="1" applyBorder="1" applyAlignment="1">
      <alignment horizontal="center" vertical="center" wrapText="1"/>
    </xf>
    <xf numFmtId="0" fontId="75" fillId="6" borderId="35" xfId="0" applyFont="1" applyFill="1" applyBorder="1" applyAlignment="1">
      <alignment horizontal="center" vertical="center" wrapText="1"/>
    </xf>
    <xf numFmtId="0" fontId="75" fillId="6" borderId="42" xfId="0" applyFont="1" applyFill="1" applyBorder="1" applyAlignment="1">
      <alignment horizontal="center" vertical="center" wrapText="1"/>
    </xf>
    <xf numFmtId="0" fontId="49" fillId="6" borderId="3" xfId="0" applyFont="1" applyFill="1" applyBorder="1" applyAlignment="1">
      <alignment horizontal="center" vertical="center" wrapText="1"/>
    </xf>
    <xf numFmtId="0" fontId="76" fillId="6" borderId="3" xfId="0" applyFont="1" applyFill="1" applyBorder="1" applyAlignment="1">
      <alignment vertical="center" wrapText="1"/>
    </xf>
    <xf numFmtId="0" fontId="77" fillId="5" borderId="3" xfId="0" applyFont="1" applyFill="1" applyBorder="1" applyAlignment="1">
      <alignment horizontal="center" vertical="center" wrapText="1"/>
    </xf>
    <xf numFmtId="0" fontId="49" fillId="6" borderId="47" xfId="0" applyFont="1" applyFill="1" applyBorder="1" applyAlignment="1">
      <alignment horizontal="center" vertical="center" wrapText="1"/>
    </xf>
    <xf numFmtId="0" fontId="49" fillId="6" borderId="1" xfId="0" applyFont="1" applyFill="1" applyBorder="1" applyAlignment="1">
      <alignment horizontal="center" vertical="center" wrapText="1"/>
    </xf>
    <xf numFmtId="0" fontId="57" fillId="6" borderId="3" xfId="0" applyFont="1" applyFill="1" applyBorder="1" applyAlignment="1">
      <alignment horizontal="center" vertical="center" wrapText="1"/>
    </xf>
    <xf numFmtId="0" fontId="57" fillId="6" borderId="1" xfId="0" applyFont="1" applyFill="1" applyBorder="1" applyAlignment="1">
      <alignment horizontal="center" vertical="center" textRotation="90" wrapText="1"/>
    </xf>
    <xf numFmtId="0" fontId="80" fillId="6" borderId="3" xfId="0" applyFont="1" applyFill="1" applyBorder="1" applyAlignment="1">
      <alignment horizontal="center" vertical="center"/>
    </xf>
    <xf numFmtId="0" fontId="80" fillId="6" borderId="1" xfId="0" applyFont="1" applyFill="1" applyBorder="1" applyAlignment="1">
      <alignment horizontal="center" vertical="center"/>
    </xf>
    <xf numFmtId="0" fontId="80" fillId="6" borderId="1" xfId="0" applyFont="1" applyFill="1" applyBorder="1" applyAlignment="1">
      <alignment horizontal="center" vertical="center" wrapText="1"/>
    </xf>
    <xf numFmtId="0" fontId="80" fillId="6" borderId="3" xfId="0" applyFont="1" applyFill="1" applyBorder="1" applyAlignment="1">
      <alignment horizontal="center" vertical="center" wrapText="1"/>
    </xf>
    <xf numFmtId="0" fontId="19" fillId="0" borderId="0" xfId="0" applyFont="1" applyAlignment="1">
      <alignment wrapText="1"/>
    </xf>
    <xf numFmtId="0" fontId="53" fillId="0" borderId="3" xfId="0" applyFont="1" applyBorder="1" applyAlignment="1">
      <alignment horizontal="center" vertical="center" wrapText="1"/>
    </xf>
    <xf numFmtId="0" fontId="83" fillId="0" borderId="0" xfId="0" applyFont="1" applyAlignment="1">
      <alignment wrapText="1"/>
    </xf>
    <xf numFmtId="0" fontId="19" fillId="0" borderId="3" xfId="0" applyFont="1" applyBorder="1" applyAlignment="1">
      <alignment horizontal="center" vertical="center" wrapText="1"/>
    </xf>
    <xf numFmtId="0" fontId="19" fillId="0" borderId="3" xfId="0" applyFont="1" applyBorder="1" applyAlignment="1">
      <alignment horizontal="left" vertical="center" wrapText="1"/>
    </xf>
    <xf numFmtId="168" fontId="19" fillId="0" borderId="3" xfId="0" applyNumberFormat="1" applyFont="1" applyBorder="1" applyAlignment="1">
      <alignment horizontal="center" vertical="center" wrapText="1"/>
    </xf>
    <xf numFmtId="0" fontId="8" fillId="0" borderId="28" xfId="0" applyFont="1" applyBorder="1" applyAlignment="1">
      <alignment horizontal="left" vertical="center" wrapText="1"/>
    </xf>
    <xf numFmtId="0" fontId="2" fillId="0" borderId="35" xfId="0" applyFont="1" applyBorder="1" applyAlignment="1">
      <alignment horizontal="left" vertical="center"/>
    </xf>
    <xf numFmtId="164" fontId="8" fillId="0" borderId="3" xfId="0" applyNumberFormat="1" applyFont="1" applyBorder="1" applyAlignment="1">
      <alignment horizontal="left" vertical="center" wrapText="1"/>
    </xf>
    <xf numFmtId="0" fontId="8" fillId="0" borderId="3" xfId="0" applyFont="1" applyBorder="1" applyAlignment="1">
      <alignment horizontal="left" vertical="center" wrapText="1"/>
    </xf>
    <xf numFmtId="0" fontId="54" fillId="14" borderId="33" xfId="0" applyFont="1" applyFill="1" applyBorder="1" applyAlignment="1">
      <alignment horizontal="center" vertical="center" wrapText="1"/>
    </xf>
    <xf numFmtId="0" fontId="3" fillId="0" borderId="2" xfId="0" applyFont="1" applyBorder="1" applyAlignment="1">
      <alignment horizontal="center" vertical="center"/>
    </xf>
    <xf numFmtId="0" fontId="8" fillId="0" borderId="2" xfId="0" applyFont="1" applyBorder="1" applyAlignment="1">
      <alignment horizontal="center" vertical="center"/>
    </xf>
    <xf numFmtId="0" fontId="15" fillId="6" borderId="29" xfId="0" applyFont="1" applyFill="1" applyBorder="1" applyAlignment="1">
      <alignment horizontal="left"/>
    </xf>
    <xf numFmtId="0" fontId="9" fillId="0" borderId="14" xfId="0" applyFont="1" applyBorder="1" applyAlignment="1">
      <alignment horizontal="center" vertical="center"/>
    </xf>
    <xf numFmtId="0" fontId="5" fillId="6" borderId="29" xfId="0" applyFont="1" applyFill="1" applyBorder="1" applyAlignment="1">
      <alignment horizontal="center" vertical="center"/>
    </xf>
    <xf numFmtId="0" fontId="5" fillId="6" borderId="29" xfId="0" applyFont="1" applyFill="1" applyBorder="1" applyAlignment="1">
      <alignment horizontal="left" vertical="center"/>
    </xf>
    <xf numFmtId="0" fontId="17" fillId="6" borderId="29" xfId="0" applyFont="1" applyFill="1" applyBorder="1" applyAlignment="1">
      <alignment vertical="center"/>
    </xf>
    <xf numFmtId="0" fontId="18" fillId="6" borderId="29" xfId="0" applyFont="1" applyFill="1" applyBorder="1" applyAlignment="1">
      <alignment horizontal="center" vertical="center"/>
    </xf>
    <xf numFmtId="0" fontId="18" fillId="6" borderId="8" xfId="0" applyFont="1" applyFill="1" applyBorder="1" applyAlignment="1">
      <alignment horizontal="center" vertical="center"/>
    </xf>
    <xf numFmtId="0" fontId="19" fillId="0" borderId="14" xfId="0" applyFont="1" applyBorder="1"/>
    <xf numFmtId="0" fontId="4" fillId="0" borderId="18" xfId="0" applyFont="1" applyBorder="1" applyAlignment="1">
      <alignment vertical="center"/>
    </xf>
    <xf numFmtId="0" fontId="5" fillId="6" borderId="29" xfId="0" applyFont="1" applyFill="1" applyBorder="1" applyAlignment="1">
      <alignment vertical="top" wrapText="1"/>
    </xf>
    <xf numFmtId="0" fontId="3" fillId="6" borderId="29" xfId="0" applyFont="1" applyFill="1" applyBorder="1" applyAlignment="1">
      <alignment vertical="top" wrapText="1"/>
    </xf>
    <xf numFmtId="0" fontId="24" fillId="6" borderId="29" xfId="0" applyFont="1" applyFill="1" applyBorder="1" applyAlignment="1">
      <alignment vertical="center"/>
    </xf>
    <xf numFmtId="0" fontId="25" fillId="0" borderId="14" xfId="0" applyFont="1" applyBorder="1" applyAlignment="1">
      <alignment horizontal="center" vertical="center"/>
    </xf>
    <xf numFmtId="0" fontId="25" fillId="6" borderId="29" xfId="0" applyFont="1" applyFill="1" applyBorder="1" applyAlignment="1">
      <alignment horizontal="center" vertical="center"/>
    </xf>
    <xf numFmtId="0" fontId="26" fillId="6" borderId="29" xfId="0" applyFont="1" applyFill="1" applyBorder="1" applyAlignment="1">
      <alignment vertical="center"/>
    </xf>
    <xf numFmtId="0" fontId="8" fillId="6" borderId="29" xfId="0" applyFont="1" applyFill="1" applyBorder="1" applyAlignment="1">
      <alignment horizontal="left" vertical="center"/>
    </xf>
    <xf numFmtId="0" fontId="4" fillId="0" borderId="14" xfId="0" applyFont="1" applyBorder="1" applyAlignment="1">
      <alignment vertical="center"/>
    </xf>
    <xf numFmtId="0" fontId="4" fillId="6" borderId="29" xfId="0" applyFont="1" applyFill="1" applyBorder="1" applyAlignment="1">
      <alignment vertical="center"/>
    </xf>
    <xf numFmtId="0" fontId="4" fillId="0" borderId="34" xfId="0" applyFont="1" applyBorder="1" applyAlignment="1">
      <alignment vertical="center"/>
    </xf>
    <xf numFmtId="0" fontId="5" fillId="0" borderId="34" xfId="0" applyFont="1" applyBorder="1" applyAlignment="1">
      <alignment horizontal="center"/>
    </xf>
    <xf numFmtId="0" fontId="28" fillId="0" borderId="14" xfId="0" applyFont="1" applyBorder="1" applyAlignment="1">
      <alignment horizontal="center" vertical="center"/>
    </xf>
    <xf numFmtId="49" fontId="5" fillId="0" borderId="14" xfId="0" applyNumberFormat="1" applyFont="1" applyBorder="1" applyAlignment="1">
      <alignment horizontal="left" vertical="top" wrapText="1"/>
    </xf>
    <xf numFmtId="49" fontId="5" fillId="0" borderId="14" xfId="0" applyNumberFormat="1" applyFont="1" applyBorder="1" applyAlignment="1">
      <alignment vertical="center" wrapText="1"/>
    </xf>
    <xf numFmtId="49" fontId="5" fillId="6" borderId="29" xfId="0" applyNumberFormat="1" applyFont="1" applyFill="1" applyBorder="1" applyAlignment="1">
      <alignment vertical="center" wrapText="1"/>
    </xf>
    <xf numFmtId="49" fontId="5" fillId="6" borderId="29" xfId="0" applyNumberFormat="1" applyFont="1" applyFill="1" applyBorder="1" applyAlignment="1">
      <alignment horizontal="left" vertical="center" wrapText="1"/>
    </xf>
    <xf numFmtId="49" fontId="5" fillId="6" borderId="29" xfId="0" applyNumberFormat="1" applyFont="1" applyFill="1" applyBorder="1" applyAlignment="1">
      <alignment vertical="top" wrapText="1"/>
    </xf>
    <xf numFmtId="0" fontId="28" fillId="0" borderId="34" xfId="0" applyFont="1" applyBorder="1" applyAlignment="1">
      <alignment horizontal="center" vertical="center"/>
    </xf>
    <xf numFmtId="0" fontId="28" fillId="0" borderId="14" xfId="0" applyFont="1" applyBorder="1" applyAlignment="1">
      <alignment horizontal="center" vertical="center" wrapText="1"/>
    </xf>
    <xf numFmtId="0" fontId="4" fillId="10" borderId="12" xfId="0" applyFont="1" applyFill="1" applyBorder="1" applyAlignment="1">
      <alignment vertical="center"/>
    </xf>
    <xf numFmtId="0" fontId="4" fillId="3" borderId="12" xfId="0" applyFont="1" applyFill="1" applyBorder="1" applyAlignment="1">
      <alignment vertical="center"/>
    </xf>
    <xf numFmtId="0" fontId="6" fillId="6" borderId="29" xfId="0" applyFont="1" applyFill="1" applyBorder="1" applyAlignment="1">
      <alignment horizontal="center" vertical="center" wrapText="1"/>
    </xf>
    <xf numFmtId="0" fontId="4" fillId="10" borderId="8" xfId="0" applyFont="1" applyFill="1" applyBorder="1" applyAlignment="1">
      <alignment vertical="center"/>
    </xf>
    <xf numFmtId="0" fontId="4" fillId="3" borderId="8" xfId="0" applyFont="1" applyFill="1" applyBorder="1" applyAlignment="1">
      <alignment vertical="center"/>
    </xf>
    <xf numFmtId="0" fontId="26" fillId="6" borderId="8" xfId="0" applyFont="1" applyFill="1" applyBorder="1" applyAlignment="1">
      <alignment vertical="center"/>
    </xf>
    <xf numFmtId="0" fontId="34" fillId="6" borderId="8" xfId="0" applyFont="1" applyFill="1" applyBorder="1" applyAlignment="1">
      <alignment vertical="center"/>
    </xf>
    <xf numFmtId="0" fontId="37" fillId="10" borderId="16" xfId="0" applyFont="1" applyFill="1" applyBorder="1" applyAlignment="1">
      <alignment horizontal="right" vertical="center"/>
    </xf>
    <xf numFmtId="0" fontId="4" fillId="10" borderId="16" xfId="0" applyFont="1" applyFill="1" applyBorder="1" applyAlignment="1">
      <alignment vertical="center"/>
    </xf>
    <xf numFmtId="0" fontId="4" fillId="10" borderId="17" xfId="0" applyFont="1" applyFill="1" applyBorder="1" applyAlignment="1">
      <alignment vertical="center"/>
    </xf>
    <xf numFmtId="0" fontId="38" fillId="3" borderId="16" xfId="0" applyFont="1" applyFill="1" applyBorder="1" applyAlignment="1">
      <alignment horizontal="center" vertical="center" wrapText="1"/>
    </xf>
    <xf numFmtId="0" fontId="37" fillId="0" borderId="14" xfId="0" applyFont="1" applyBorder="1" applyAlignment="1">
      <alignment horizontal="right" vertical="center"/>
    </xf>
    <xf numFmtId="0" fontId="39" fillId="0" borderId="14" xfId="0" applyFont="1" applyBorder="1" applyAlignment="1">
      <alignment horizontal="center" vertical="center"/>
    </xf>
    <xf numFmtId="0" fontId="39" fillId="6" borderId="29" xfId="0" applyFont="1" applyFill="1" applyBorder="1" applyAlignment="1">
      <alignment horizontal="center" vertical="center"/>
    </xf>
    <xf numFmtId="0" fontId="35" fillId="6" borderId="29" xfId="0" applyFont="1" applyFill="1" applyBorder="1" applyAlignment="1">
      <alignment horizontal="center" vertical="center"/>
    </xf>
    <xf numFmtId="0" fontId="8" fillId="6" borderId="29" xfId="0" applyFont="1" applyFill="1" applyBorder="1" applyAlignment="1">
      <alignment vertical="center"/>
    </xf>
    <xf numFmtId="49" fontId="41" fillId="6" borderId="29" xfId="0" applyNumberFormat="1" applyFont="1" applyFill="1" applyBorder="1" applyAlignment="1">
      <alignment vertical="center"/>
    </xf>
    <xf numFmtId="49" fontId="8" fillId="6" borderId="29" xfId="0" applyNumberFormat="1" applyFont="1" applyFill="1" applyBorder="1" applyAlignment="1">
      <alignment horizontal="left" vertical="center"/>
    </xf>
    <xf numFmtId="49" fontId="5" fillId="0" borderId="14" xfId="0" applyNumberFormat="1" applyFont="1" applyBorder="1" applyAlignment="1">
      <alignment horizontal="left" vertical="center"/>
    </xf>
    <xf numFmtId="0" fontId="31" fillId="6" borderId="29" xfId="0" applyFont="1" applyFill="1" applyBorder="1" applyAlignment="1">
      <alignment horizontal="left" vertical="center"/>
    </xf>
    <xf numFmtId="49" fontId="8" fillId="6" borderId="29" xfId="0" applyNumberFormat="1" applyFont="1" applyFill="1" applyBorder="1" applyAlignment="1">
      <alignment vertical="center"/>
    </xf>
    <xf numFmtId="0" fontId="7" fillId="6" borderId="29" xfId="0" applyFont="1" applyFill="1" applyBorder="1" applyAlignment="1">
      <alignment horizontal="center" vertical="center"/>
    </xf>
    <xf numFmtId="0" fontId="19" fillId="0" borderId="21" xfId="0" applyFont="1" applyBorder="1"/>
    <xf numFmtId="1" fontId="8" fillId="6" borderId="2" xfId="0" applyNumberFormat="1" applyFont="1" applyFill="1" applyBorder="1" applyAlignment="1">
      <alignment horizontal="center"/>
    </xf>
    <xf numFmtId="0" fontId="7" fillId="6" borderId="29" xfId="0" applyFont="1" applyFill="1" applyBorder="1" applyAlignment="1">
      <alignment horizontal="left" vertical="center"/>
    </xf>
    <xf numFmtId="0" fontId="22" fillId="0" borderId="48" xfId="0" applyFont="1" applyBorder="1"/>
    <xf numFmtId="0" fontId="22" fillId="0" borderId="2" xfId="0" applyFont="1" applyBorder="1"/>
    <xf numFmtId="1" fontId="8" fillId="6" borderId="35" xfId="0" applyNumberFormat="1" applyFont="1" applyFill="1" applyBorder="1" applyAlignment="1">
      <alignment horizontal="center"/>
    </xf>
    <xf numFmtId="1" fontId="8" fillId="6" borderId="24" xfId="0" applyNumberFormat="1" applyFont="1" applyFill="1" applyBorder="1" applyAlignment="1">
      <alignment horizontal="center"/>
    </xf>
    <xf numFmtId="0" fontId="8" fillId="6" borderId="48" xfId="0" applyFont="1" applyFill="1" applyBorder="1" applyAlignment="1">
      <alignment horizontal="center" vertical="center"/>
    </xf>
    <xf numFmtId="0" fontId="8" fillId="6" borderId="2" xfId="0" applyFont="1" applyFill="1" applyBorder="1" applyAlignment="1">
      <alignment horizontal="center" vertical="center"/>
    </xf>
    <xf numFmtId="49" fontId="25" fillId="0" borderId="14" xfId="0" applyNumberFormat="1" applyFont="1" applyBorder="1" applyAlignment="1">
      <alignment horizontal="left" vertical="center" wrapText="1"/>
    </xf>
    <xf numFmtId="0" fontId="39" fillId="6" borderId="8" xfId="0" applyFont="1" applyFill="1" applyBorder="1" applyAlignment="1">
      <alignment horizontal="center" vertical="center"/>
    </xf>
    <xf numFmtId="0" fontId="42" fillId="0" borderId="14" xfId="0" applyFont="1" applyBorder="1" applyAlignment="1">
      <alignment horizontal="center" vertical="center"/>
    </xf>
    <xf numFmtId="0" fontId="39" fillId="6" borderId="16" xfId="0" applyFont="1" applyFill="1" applyBorder="1" applyAlignment="1">
      <alignment horizontal="center" vertical="center"/>
    </xf>
    <xf numFmtId="0" fontId="39" fillId="6" borderId="17" xfId="0" applyFont="1" applyFill="1" applyBorder="1" applyAlignment="1">
      <alignment horizontal="center" vertical="center"/>
    </xf>
    <xf numFmtId="0" fontId="17" fillId="6" borderId="34" xfId="0" applyFont="1" applyFill="1" applyBorder="1" applyAlignment="1">
      <alignment vertical="center"/>
    </xf>
    <xf numFmtId="0" fontId="48" fillId="6" borderId="33" xfId="0" applyFont="1" applyFill="1" applyBorder="1" applyAlignment="1">
      <alignment vertical="center"/>
    </xf>
    <xf numFmtId="0" fontId="48" fillId="6" borderId="30" xfId="0" applyFont="1" applyFill="1" applyBorder="1" applyAlignment="1">
      <alignment vertical="center"/>
    </xf>
    <xf numFmtId="0" fontId="48" fillId="6" borderId="29" xfId="0" applyFont="1" applyFill="1" applyBorder="1" applyAlignment="1">
      <alignment vertical="center"/>
    </xf>
    <xf numFmtId="0" fontId="48" fillId="6" borderId="34" xfId="0" applyFont="1" applyFill="1" applyBorder="1" applyAlignment="1">
      <alignment vertical="center"/>
    </xf>
    <xf numFmtId="0" fontId="51" fillId="0" borderId="2" xfId="0" applyFont="1" applyBorder="1" applyAlignment="1">
      <alignment horizontal="center" vertical="center"/>
    </xf>
    <xf numFmtId="0" fontId="54" fillId="14" borderId="29" xfId="0" applyFont="1" applyFill="1" applyBorder="1" applyAlignment="1">
      <alignment horizontal="center" vertical="center" wrapText="1"/>
    </xf>
    <xf numFmtId="0" fontId="54" fillId="14" borderId="34" xfId="0" applyFont="1" applyFill="1" applyBorder="1" applyAlignment="1">
      <alignment horizontal="center" vertical="center" wrapText="1"/>
    </xf>
    <xf numFmtId="0" fontId="57" fillId="5" borderId="29" xfId="0" applyFont="1" applyFill="1" applyBorder="1" applyAlignment="1">
      <alignment vertical="center" textRotation="45" wrapText="1"/>
    </xf>
    <xf numFmtId="0" fontId="57" fillId="0" borderId="9" xfId="0" applyFont="1" applyBorder="1" applyAlignment="1">
      <alignment horizontal="center" vertical="center" wrapText="1"/>
    </xf>
    <xf numFmtId="0" fontId="61" fillId="5" borderId="29" xfId="0" applyFont="1" applyFill="1" applyBorder="1" applyAlignment="1">
      <alignment vertical="center" wrapText="1"/>
    </xf>
    <xf numFmtId="0" fontId="63" fillId="5" borderId="29" xfId="0" applyFont="1" applyFill="1" applyBorder="1" applyAlignment="1">
      <alignment horizontal="center"/>
    </xf>
    <xf numFmtId="0" fontId="22" fillId="5" borderId="29" xfId="0" applyFont="1" applyFill="1" applyBorder="1" applyAlignment="1">
      <alignment horizontal="center"/>
    </xf>
    <xf numFmtId="0" fontId="19" fillId="5" borderId="29" xfId="0" applyFont="1" applyFill="1" applyBorder="1"/>
    <xf numFmtId="0" fontId="61" fillId="5" borderId="29" xfId="0" applyFont="1" applyFill="1" applyBorder="1" applyAlignment="1">
      <alignment horizontal="center" vertical="center" wrapText="1"/>
    </xf>
    <xf numFmtId="0" fontId="61" fillId="0" borderId="28" xfId="0" applyFont="1" applyBorder="1" applyAlignment="1">
      <alignment horizontal="center" vertical="center" wrapText="1"/>
    </xf>
    <xf numFmtId="0" fontId="57" fillId="0" borderId="21" xfId="0" applyFont="1" applyBorder="1" applyAlignment="1">
      <alignment horizontal="center" vertical="center" wrapText="1"/>
    </xf>
    <xf numFmtId="0" fontId="57" fillId="0" borderId="20" xfId="0" applyFont="1" applyBorder="1" applyAlignment="1">
      <alignment horizontal="center" vertical="center" wrapText="1"/>
    </xf>
    <xf numFmtId="0" fontId="60" fillId="0" borderId="36" xfId="0" applyFont="1" applyBorder="1" applyAlignment="1">
      <alignment horizontal="center" vertical="center"/>
    </xf>
    <xf numFmtId="0" fontId="60" fillId="0" borderId="35" xfId="0" applyFont="1" applyBorder="1" applyAlignment="1">
      <alignment horizontal="center" vertical="center" wrapText="1"/>
    </xf>
    <xf numFmtId="0" fontId="67" fillId="5" borderId="29" xfId="0" applyFont="1" applyFill="1" applyBorder="1"/>
    <xf numFmtId="0" fontId="68" fillId="6" borderId="29" xfId="0" applyFont="1" applyFill="1" applyBorder="1" applyAlignment="1">
      <alignment horizontal="right" vertical="center"/>
    </xf>
    <xf numFmtId="0" fontId="69" fillId="6" borderId="29" xfId="0" applyFont="1" applyFill="1" applyBorder="1" applyAlignment="1">
      <alignment horizontal="center" vertical="center"/>
    </xf>
    <xf numFmtId="0" fontId="72" fillId="6" borderId="29" xfId="0" applyFont="1" applyFill="1" applyBorder="1" applyAlignment="1">
      <alignment horizontal="left" vertical="top"/>
    </xf>
    <xf numFmtId="0" fontId="104" fillId="0" borderId="29" xfId="1"/>
    <xf numFmtId="0" fontId="21" fillId="2" borderId="3" xfId="1" applyFont="1" applyFill="1" applyBorder="1" applyAlignment="1">
      <alignment horizontal="center" vertical="center"/>
    </xf>
    <xf numFmtId="0" fontId="44" fillId="2" borderId="3" xfId="1" applyFont="1" applyFill="1" applyBorder="1" applyAlignment="1">
      <alignment horizontal="center" vertical="center"/>
    </xf>
    <xf numFmtId="0" fontId="44" fillId="2" borderId="3" xfId="1" applyFont="1" applyFill="1" applyBorder="1" applyAlignment="1">
      <alignment horizontal="center" vertical="center" wrapText="1"/>
    </xf>
    <xf numFmtId="0" fontId="3" fillId="0" borderId="3" xfId="1" applyFont="1" applyBorder="1" applyAlignment="1">
      <alignment horizontal="center" vertical="center"/>
    </xf>
    <xf numFmtId="0" fontId="26" fillId="0" borderId="3" xfId="1" applyFont="1" applyBorder="1" applyAlignment="1">
      <alignment horizontal="left" vertical="center" wrapText="1"/>
    </xf>
    <xf numFmtId="167" fontId="26" fillId="0" borderId="3" xfId="1" applyNumberFormat="1" applyFont="1" applyBorder="1" applyAlignment="1">
      <alignment horizontal="center" vertical="center"/>
    </xf>
    <xf numFmtId="0" fontId="26" fillId="0" borderId="3" xfId="1" applyFont="1" applyBorder="1" applyAlignment="1">
      <alignment horizontal="center" vertical="center"/>
    </xf>
    <xf numFmtId="0" fontId="26" fillId="0" borderId="3" xfId="1" quotePrefix="1" applyFont="1" applyBorder="1" applyAlignment="1">
      <alignment horizontal="left" vertical="center" wrapText="1"/>
    </xf>
    <xf numFmtId="0" fontId="34" fillId="0" borderId="29" xfId="1" applyFont="1" applyAlignment="1">
      <alignment vertical="center"/>
    </xf>
    <xf numFmtId="0" fontId="2" fillId="0" borderId="29" xfId="1" applyFont="1"/>
    <xf numFmtId="0" fontId="34" fillId="6" borderId="29" xfId="1" applyFont="1" applyFill="1" applyAlignment="1">
      <alignment vertical="center"/>
    </xf>
    <xf numFmtId="0" fontId="109" fillId="6" borderId="20" xfId="1" applyFont="1" applyFill="1" applyBorder="1" applyAlignment="1">
      <alignment vertical="center"/>
    </xf>
    <xf numFmtId="0" fontId="109" fillId="6" borderId="34" xfId="1" applyFont="1" applyFill="1" applyBorder="1" applyAlignment="1">
      <alignment vertical="center"/>
    </xf>
    <xf numFmtId="0" fontId="110" fillId="6" borderId="29" xfId="1" applyFont="1" applyFill="1" applyAlignment="1">
      <alignment vertical="center"/>
    </xf>
    <xf numFmtId="49" fontId="111" fillId="6" borderId="29" xfId="1" applyNumberFormat="1" applyFont="1" applyFill="1" applyAlignment="1">
      <alignment vertical="center" wrapText="1"/>
    </xf>
    <xf numFmtId="0" fontId="110" fillId="6" borderId="21" xfId="1" applyFont="1" applyFill="1" applyBorder="1" applyAlignment="1">
      <alignment vertical="center"/>
    </xf>
    <xf numFmtId="0" fontId="112" fillId="8" borderId="29" xfId="1" applyFont="1" applyFill="1" applyAlignment="1">
      <alignment vertical="center"/>
    </xf>
    <xf numFmtId="0" fontId="17" fillId="0" borderId="29" xfId="1" applyFont="1" applyAlignment="1">
      <alignment vertical="center"/>
    </xf>
    <xf numFmtId="0" fontId="2" fillId="0" borderId="28" xfId="1" applyFont="1" applyBorder="1"/>
    <xf numFmtId="0" fontId="2" fillId="0" borderId="21" xfId="1" applyFont="1" applyBorder="1"/>
    <xf numFmtId="0" fontId="114" fillId="2" borderId="3" xfId="1" applyFont="1" applyFill="1" applyBorder="1" applyAlignment="1">
      <alignment horizontal="center" vertical="top" wrapText="1"/>
    </xf>
    <xf numFmtId="0" fontId="114" fillId="2" borderId="33" xfId="1" applyFont="1" applyFill="1" applyBorder="1" applyAlignment="1">
      <alignment horizontal="center" vertical="top" wrapText="1"/>
    </xf>
    <xf numFmtId="0" fontId="17" fillId="6" borderId="53" xfId="1" applyFont="1" applyFill="1" applyBorder="1" applyAlignment="1">
      <alignment horizontal="left" vertical="center" wrapText="1"/>
    </xf>
    <xf numFmtId="0" fontId="17" fillId="6" borderId="54" xfId="1" applyFont="1" applyFill="1" applyBorder="1" applyAlignment="1">
      <alignment horizontal="center" vertical="center" wrapText="1"/>
    </xf>
    <xf numFmtId="0" fontId="117" fillId="23" borderId="2" xfId="1" applyFont="1" applyFill="1" applyBorder="1" applyAlignment="1">
      <alignment vertical="center" wrapText="1"/>
    </xf>
    <xf numFmtId="0" fontId="117" fillId="23" borderId="57" xfId="1" applyFont="1" applyFill="1" applyBorder="1" applyAlignment="1">
      <alignment vertical="center" wrapText="1"/>
    </xf>
    <xf numFmtId="0" fontId="17" fillId="6" borderId="58" xfId="1" applyFont="1" applyFill="1" applyBorder="1" applyAlignment="1">
      <alignment horizontal="left" vertical="center" wrapText="1"/>
    </xf>
    <xf numFmtId="0" fontId="17" fillId="6" borderId="59" xfId="1" applyFont="1" applyFill="1" applyBorder="1" applyAlignment="1">
      <alignment horizontal="center" vertical="center" wrapText="1"/>
    </xf>
    <xf numFmtId="0" fontId="17" fillId="6" borderId="64" xfId="1" applyFont="1" applyFill="1" applyBorder="1" applyAlignment="1">
      <alignment horizontal="left" vertical="center" wrapText="1"/>
    </xf>
    <xf numFmtId="9" fontId="17" fillId="6" borderId="65" xfId="1" applyNumberFormat="1" applyFont="1" applyFill="1" applyBorder="1" applyAlignment="1">
      <alignment horizontal="center" vertical="center" wrapText="1"/>
    </xf>
    <xf numFmtId="0" fontId="117" fillId="23" borderId="68" xfId="1" applyFont="1" applyFill="1" applyBorder="1" applyAlignment="1">
      <alignment vertical="center" wrapText="1"/>
    </xf>
    <xf numFmtId="0" fontId="117" fillId="23" borderId="69" xfId="1" applyFont="1" applyFill="1" applyBorder="1" applyAlignment="1">
      <alignment vertical="center" wrapText="1"/>
    </xf>
    <xf numFmtId="0" fontId="112" fillId="8" borderId="34" xfId="1" applyFont="1" applyFill="1" applyBorder="1" applyAlignment="1">
      <alignment vertical="center"/>
    </xf>
    <xf numFmtId="0" fontId="17" fillId="0" borderId="53" xfId="1" applyFont="1" applyBorder="1" applyAlignment="1">
      <alignment horizontal="left" vertical="center" wrapText="1"/>
    </xf>
    <xf numFmtId="0" fontId="17" fillId="0" borderId="54" xfId="1" applyFont="1" applyBorder="1" applyAlignment="1">
      <alignment horizontal="center" vertical="center" wrapText="1"/>
    </xf>
    <xf numFmtId="0" fontId="17" fillId="0" borderId="58" xfId="1" applyFont="1" applyBorder="1" applyAlignment="1">
      <alignment horizontal="left" vertical="center" wrapText="1"/>
    </xf>
    <xf numFmtId="0" fontId="17" fillId="0" borderId="59" xfId="1" applyFont="1" applyBorder="1" applyAlignment="1">
      <alignment horizontal="center" vertical="center" wrapText="1"/>
    </xf>
    <xf numFmtId="0" fontId="17" fillId="0" borderId="64" xfId="1" applyFont="1" applyBorder="1" applyAlignment="1">
      <alignment horizontal="left" vertical="center" wrapText="1"/>
    </xf>
    <xf numFmtId="9" fontId="17" fillId="0" borderId="65" xfId="1" applyNumberFormat="1" applyFont="1" applyBorder="1" applyAlignment="1">
      <alignment horizontal="center" vertical="center" wrapText="1"/>
    </xf>
    <xf numFmtId="0" fontId="17" fillId="6" borderId="65" xfId="1" applyFont="1" applyFill="1" applyBorder="1" applyAlignment="1">
      <alignment horizontal="center" vertical="center" wrapText="1"/>
    </xf>
    <xf numFmtId="0" fontId="34" fillId="0" borderId="29" xfId="1" applyFont="1" applyAlignment="1">
      <alignment horizontal="center" vertical="center"/>
    </xf>
    <xf numFmtId="9" fontId="17" fillId="6" borderId="59" xfId="1" applyNumberFormat="1" applyFont="1" applyFill="1" applyBorder="1" applyAlignment="1">
      <alignment horizontal="center" vertical="center" wrapText="1"/>
    </xf>
    <xf numFmtId="49" fontId="125" fillId="6" borderId="20" xfId="1" applyNumberFormat="1" applyFont="1" applyFill="1" applyBorder="1" applyAlignment="1">
      <alignment vertical="center"/>
    </xf>
    <xf numFmtId="49" fontId="125" fillId="6" borderId="29" xfId="1" applyNumberFormat="1" applyFont="1" applyFill="1" applyAlignment="1">
      <alignment vertical="center"/>
    </xf>
    <xf numFmtId="49" fontId="125" fillId="6" borderId="29" xfId="1" applyNumberFormat="1" applyFont="1" applyFill="1" applyAlignment="1">
      <alignment horizontal="center" vertical="center"/>
    </xf>
    <xf numFmtId="49" fontId="125" fillId="6" borderId="21" xfId="1" applyNumberFormat="1" applyFont="1" applyFill="1" applyBorder="1" applyAlignment="1">
      <alignment vertical="center"/>
    </xf>
    <xf numFmtId="0" fontId="7" fillId="0" borderId="3" xfId="1" applyFont="1" applyBorder="1" applyAlignment="1">
      <alignment vertical="center" wrapText="1"/>
    </xf>
    <xf numFmtId="0" fontId="7" fillId="6" borderId="3" xfId="1" applyFont="1" applyFill="1" applyBorder="1" applyAlignment="1">
      <alignment vertical="center" wrapText="1"/>
    </xf>
    <xf numFmtId="0" fontId="7" fillId="7" borderId="3" xfId="1" applyFont="1" applyFill="1" applyBorder="1" applyAlignment="1">
      <alignment horizontal="center" vertical="center" wrapText="1"/>
    </xf>
    <xf numFmtId="0" fontId="126" fillId="7" borderId="3" xfId="1" applyFont="1" applyFill="1" applyBorder="1" applyAlignment="1">
      <alignment horizontal="center" vertical="center" wrapText="1"/>
    </xf>
    <xf numFmtId="0" fontId="127" fillId="0" borderId="70" xfId="1" applyFont="1" applyBorder="1" applyAlignment="1">
      <alignment vertical="center" wrapText="1"/>
    </xf>
    <xf numFmtId="0" fontId="128" fillId="0" borderId="70" xfId="1" applyFont="1" applyBorder="1"/>
    <xf numFmtId="164" fontId="127" fillId="0" borderId="70" xfId="1" applyNumberFormat="1" applyFont="1" applyBorder="1" applyAlignment="1">
      <alignment horizontal="center" vertical="center" wrapText="1"/>
    </xf>
    <xf numFmtId="0" fontId="2" fillId="0" borderId="70" xfId="1" applyFont="1" applyBorder="1"/>
    <xf numFmtId="0" fontId="17" fillId="0" borderId="28" xfId="1" applyFont="1" applyBorder="1" applyAlignment="1">
      <alignment vertical="center" wrapText="1"/>
    </xf>
    <xf numFmtId="0" fontId="129" fillId="0" borderId="72" xfId="1" applyFont="1" applyBorder="1" applyAlignment="1">
      <alignment vertical="center" wrapText="1"/>
    </xf>
    <xf numFmtId="0" fontId="2" fillId="0" borderId="73" xfId="1" applyFont="1" applyBorder="1"/>
    <xf numFmtId="0" fontId="17" fillId="0" borderId="72" xfId="1" applyFont="1" applyBorder="1" applyAlignment="1">
      <alignment vertical="center" wrapText="1"/>
    </xf>
    <xf numFmtId="164" fontId="17" fillId="0" borderId="72" xfId="1" applyNumberFormat="1" applyFont="1" applyBorder="1" applyAlignment="1">
      <alignment horizontal="center" vertical="center" wrapText="1"/>
    </xf>
    <xf numFmtId="0" fontId="2" fillId="0" borderId="72" xfId="1" applyFont="1" applyBorder="1"/>
    <xf numFmtId="0" fontId="7" fillId="7" borderId="71" xfId="1" applyFont="1" applyFill="1" applyBorder="1" applyAlignment="1">
      <alignment horizontal="center" vertical="center" wrapText="1"/>
    </xf>
    <xf numFmtId="0" fontId="126" fillId="7" borderId="1" xfId="1" applyFont="1" applyFill="1" applyBorder="1" applyAlignment="1">
      <alignment horizontal="center" vertical="center" wrapText="1"/>
    </xf>
    <xf numFmtId="0" fontId="7" fillId="7" borderId="1" xfId="1" applyFont="1" applyFill="1" applyBorder="1" applyAlignment="1">
      <alignment horizontal="center" vertical="center" wrapText="1"/>
    </xf>
    <xf numFmtId="0" fontId="130" fillId="6" borderId="29" xfId="1" applyFont="1" applyFill="1" applyAlignment="1">
      <alignment horizontal="left" vertical="center"/>
    </xf>
    <xf numFmtId="0" fontId="3" fillId="6" borderId="29" xfId="1" applyFont="1" applyFill="1" applyAlignment="1">
      <alignment horizontal="center" vertical="center"/>
    </xf>
    <xf numFmtId="168" fontId="3" fillId="6" borderId="29" xfId="1" applyNumberFormat="1" applyFont="1" applyFill="1" applyAlignment="1">
      <alignment horizontal="center" vertical="center"/>
    </xf>
    <xf numFmtId="0" fontId="1" fillId="2" borderId="1" xfId="0" applyFont="1" applyFill="1" applyBorder="1" applyAlignment="1">
      <alignment horizontal="center"/>
    </xf>
    <xf numFmtId="0" fontId="2" fillId="0" borderId="2" xfId="0" applyFont="1" applyBorder="1"/>
    <xf numFmtId="0" fontId="13" fillId="0" borderId="9" xfId="0" applyFont="1" applyBorder="1" applyAlignment="1">
      <alignment horizontal="left" vertical="center"/>
    </xf>
    <xf numFmtId="0" fontId="2" fillId="0" borderId="28" xfId="0" applyFont="1" applyBorder="1"/>
    <xf numFmtId="0" fontId="2" fillId="0" borderId="35" xfId="0" applyFont="1" applyBorder="1"/>
    <xf numFmtId="0" fontId="11" fillId="0" borderId="25" xfId="0" applyFont="1" applyBorder="1" applyAlignment="1">
      <alignment horizontal="left" vertical="center" wrapText="1"/>
    </xf>
    <xf numFmtId="0" fontId="2" fillId="0" borderId="30" xfId="0" applyFont="1" applyBorder="1"/>
    <xf numFmtId="0" fontId="2" fillId="0" borderId="20" xfId="0" applyFont="1" applyBorder="1"/>
    <xf numFmtId="0" fontId="2" fillId="0" borderId="21" xfId="0" applyFont="1" applyBorder="1"/>
    <xf numFmtId="0" fontId="2" fillId="0" borderId="23" xfId="0" applyFont="1" applyBorder="1"/>
    <xf numFmtId="0" fontId="2" fillId="0" borderId="24" xfId="0" applyFont="1" applyBorder="1"/>
    <xf numFmtId="0" fontId="11" fillId="0" borderId="1" xfId="0" applyFont="1" applyBorder="1" applyAlignment="1">
      <alignment horizontal="center" vertical="center"/>
    </xf>
    <xf numFmtId="0" fontId="2" fillId="0" borderId="48" xfId="0" applyFont="1" applyBorder="1"/>
    <xf numFmtId="0" fontId="14" fillId="2" borderId="1" xfId="0" applyFont="1" applyFill="1" applyBorder="1" applyAlignment="1">
      <alignment vertical="center"/>
    </xf>
    <xf numFmtId="0" fontId="9" fillId="2" borderId="25" xfId="0" applyFont="1" applyFill="1" applyBorder="1" applyAlignment="1">
      <alignment horizontal="center" vertical="center"/>
    </xf>
    <xf numFmtId="0" fontId="2" fillId="0" borderId="33" xfId="0" applyFont="1" applyBorder="1"/>
    <xf numFmtId="0" fontId="10" fillId="0" borderId="20" xfId="0" applyFont="1" applyBorder="1" applyAlignment="1">
      <alignment horizontal="center" vertical="center"/>
    </xf>
    <xf numFmtId="0" fontId="0" fillId="0" borderId="0" xfId="0"/>
    <xf numFmtId="0" fontId="2" fillId="0" borderId="34" xfId="0" applyFont="1" applyBorder="1"/>
    <xf numFmtId="0" fontId="11" fillId="0" borderId="1" xfId="0" applyFont="1" applyBorder="1" applyAlignment="1">
      <alignment horizontal="left" vertical="center"/>
    </xf>
    <xf numFmtId="0" fontId="13" fillId="0" borderId="20" xfId="0" applyFont="1" applyBorder="1" applyAlignment="1">
      <alignment horizontal="center" vertical="center"/>
    </xf>
    <xf numFmtId="0" fontId="31" fillId="0" borderId="25" xfId="0" applyFont="1" applyBorder="1" applyAlignment="1">
      <alignment horizontal="center" vertical="center"/>
    </xf>
    <xf numFmtId="0" fontId="103" fillId="0" borderId="30" xfId="0" applyFont="1" applyBorder="1"/>
    <xf numFmtId="0" fontId="103" fillId="0" borderId="20" xfId="0" applyFont="1" applyBorder="1"/>
    <xf numFmtId="0" fontId="103" fillId="0" borderId="21" xfId="0" applyFont="1" applyBorder="1"/>
    <xf numFmtId="0" fontId="103" fillId="0" borderId="23" xfId="0" applyFont="1" applyBorder="1"/>
    <xf numFmtId="0" fontId="103" fillId="0" borderId="24" xfId="0" applyFont="1" applyBorder="1"/>
    <xf numFmtId="0" fontId="21" fillId="2" borderId="1" xfId="0" applyFont="1" applyFill="1" applyBorder="1" applyAlignment="1">
      <alignment horizontal="center" vertical="center"/>
    </xf>
    <xf numFmtId="0" fontId="29" fillId="7" borderId="1" xfId="0" applyFont="1" applyFill="1" applyBorder="1" applyAlignment="1">
      <alignment horizontal="center" vertical="center"/>
    </xf>
    <xf numFmtId="0" fontId="30" fillId="9" borderId="1" xfId="0" applyFont="1" applyFill="1" applyBorder="1" applyAlignment="1">
      <alignment horizontal="center" vertical="center" wrapText="1"/>
    </xf>
    <xf numFmtId="49" fontId="8" fillId="0" borderId="25" xfId="0" applyNumberFormat="1" applyFont="1" applyBorder="1" applyAlignment="1">
      <alignment horizontal="left" vertical="top" wrapText="1"/>
    </xf>
    <xf numFmtId="49" fontId="8" fillId="0" borderId="25" xfId="0" applyNumberFormat="1" applyFont="1" applyBorder="1" applyAlignment="1">
      <alignment vertical="top" wrapText="1"/>
    </xf>
    <xf numFmtId="0" fontId="8" fillId="0" borderId="25" xfId="0" applyFont="1" applyBorder="1" applyAlignment="1">
      <alignment horizontal="left" vertical="top" wrapText="1"/>
    </xf>
    <xf numFmtId="0" fontId="16" fillId="3" borderId="4" xfId="0" applyFont="1" applyFill="1" applyBorder="1" applyAlignment="1">
      <alignment horizontal="center" vertical="center"/>
    </xf>
    <xf numFmtId="0" fontId="2" fillId="0" borderId="5" xfId="0" applyFont="1" applyBorder="1"/>
    <xf numFmtId="0" fontId="2" fillId="0" borderId="6" xfId="0" applyFont="1" applyBorder="1"/>
    <xf numFmtId="0" fontId="20" fillId="7" borderId="1" xfId="0" applyFont="1" applyFill="1" applyBorder="1" applyAlignment="1">
      <alignment horizontal="center" vertical="center"/>
    </xf>
    <xf numFmtId="0" fontId="20" fillId="7" borderId="1" xfId="0" applyFont="1" applyFill="1" applyBorder="1" applyAlignment="1">
      <alignment horizontal="left" vertical="center" wrapText="1"/>
    </xf>
    <xf numFmtId="0" fontId="21" fillId="2" borderId="7" xfId="0" applyFont="1" applyFill="1" applyBorder="1" applyAlignment="1">
      <alignment horizontal="center" vertical="center"/>
    </xf>
    <xf numFmtId="0" fontId="23" fillId="0" borderId="25" xfId="0" applyFont="1" applyBorder="1" applyAlignment="1">
      <alignment horizontal="center" vertical="center" wrapText="1"/>
    </xf>
    <xf numFmtId="14" fontId="8" fillId="6" borderId="1" xfId="0" applyNumberFormat="1" applyFont="1" applyFill="1" applyBorder="1" applyAlignment="1">
      <alignment horizontal="center" vertical="center"/>
    </xf>
    <xf numFmtId="0" fontId="4" fillId="6" borderId="29" xfId="0" applyFont="1" applyFill="1" applyBorder="1" applyAlignment="1">
      <alignment vertical="center"/>
    </xf>
    <xf numFmtId="0" fontId="2" fillId="0" borderId="29" xfId="0" applyFont="1" applyBorder="1"/>
    <xf numFmtId="49" fontId="8" fillId="6" borderId="1" xfId="0" applyNumberFormat="1" applyFont="1" applyFill="1" applyBorder="1" applyAlignment="1">
      <alignment horizontal="center" vertical="center"/>
    </xf>
    <xf numFmtId="0" fontId="8" fillId="6" borderId="9" xfId="0" applyFont="1" applyFill="1" applyBorder="1" applyAlignment="1">
      <alignment horizontal="left" vertical="center"/>
    </xf>
    <xf numFmtId="14" fontId="8" fillId="6" borderId="25" xfId="0" applyNumberFormat="1" applyFont="1" applyFill="1" applyBorder="1" applyAlignment="1">
      <alignment horizontal="center" vertical="center"/>
    </xf>
    <xf numFmtId="0" fontId="2" fillId="0" borderId="33" xfId="0" applyFont="1" applyBorder="1" applyAlignment="1">
      <alignment horizontal="left" vertical="top"/>
    </xf>
    <xf numFmtId="0" fontId="2" fillId="0" borderId="30" xfId="0" applyFont="1" applyBorder="1" applyAlignment="1">
      <alignment horizontal="left" vertical="top"/>
    </xf>
    <xf numFmtId="0" fontId="2" fillId="0" borderId="20" xfId="0" applyFont="1" applyBorder="1" applyAlignment="1">
      <alignment horizontal="left" vertical="top"/>
    </xf>
    <xf numFmtId="0" fontId="0" fillId="0" borderId="0" xfId="0" applyAlignment="1">
      <alignment horizontal="left" vertical="top"/>
    </xf>
    <xf numFmtId="0" fontId="2" fillId="0" borderId="21" xfId="0" applyFont="1" applyBorder="1" applyAlignment="1">
      <alignment horizontal="left" vertical="top"/>
    </xf>
    <xf numFmtId="0" fontId="2" fillId="0" borderId="23" xfId="0" applyFont="1" applyBorder="1" applyAlignment="1">
      <alignment horizontal="left" vertical="top"/>
    </xf>
    <xf numFmtId="0" fontId="2" fillId="0" borderId="34" xfId="0" applyFont="1" applyBorder="1" applyAlignment="1">
      <alignment horizontal="left" vertical="top"/>
    </xf>
    <xf numFmtId="0" fontId="2" fillId="0" borderId="24" xfId="0" applyFont="1" applyBorder="1" applyAlignment="1">
      <alignment horizontal="left" vertical="top"/>
    </xf>
    <xf numFmtId="0" fontId="29" fillId="7" borderId="9" xfId="0" applyFont="1" applyFill="1" applyBorder="1" applyAlignment="1">
      <alignment horizontal="left" vertical="center" wrapText="1"/>
    </xf>
    <xf numFmtId="0" fontId="31" fillId="0" borderId="9" xfId="0" applyFont="1" applyBorder="1" applyAlignment="1">
      <alignment horizontal="center" vertical="center"/>
    </xf>
    <xf numFmtId="0" fontId="103" fillId="0" borderId="28" xfId="0" applyFont="1" applyBorder="1"/>
    <xf numFmtId="0" fontId="103" fillId="0" borderId="35" xfId="0" applyFont="1" applyBorder="1"/>
    <xf numFmtId="0" fontId="8" fillId="0" borderId="25" xfId="0" applyFont="1" applyBorder="1" applyAlignment="1">
      <alignment vertical="top" wrapText="1"/>
    </xf>
    <xf numFmtId="49" fontId="8" fillId="7" borderId="23" xfId="0" applyNumberFormat="1" applyFont="1" applyFill="1" applyBorder="1" applyAlignment="1">
      <alignment vertical="center"/>
    </xf>
    <xf numFmtId="1" fontId="8" fillId="6" borderId="1" xfId="0" applyNumberFormat="1" applyFont="1" applyFill="1" applyBorder="1" applyAlignment="1">
      <alignment horizontal="center" vertical="center"/>
    </xf>
    <xf numFmtId="49" fontId="8" fillId="7" borderId="1" xfId="0" applyNumberFormat="1" applyFont="1" applyFill="1" applyBorder="1" applyAlignment="1">
      <alignment horizontal="left" vertical="center"/>
    </xf>
    <xf numFmtId="49" fontId="8" fillId="6" borderId="25" xfId="0" applyNumberFormat="1" applyFont="1" applyFill="1" applyBorder="1" applyAlignment="1">
      <alignment horizontal="left" vertical="top" wrapText="1"/>
    </xf>
    <xf numFmtId="164" fontId="8" fillId="0" borderId="9" xfId="0" applyNumberFormat="1" applyFont="1" applyBorder="1" applyAlignment="1">
      <alignment horizontal="center" vertical="center" wrapText="1"/>
    </xf>
    <xf numFmtId="0" fontId="8" fillId="0" borderId="9" xfId="0" applyFont="1" applyBorder="1" applyAlignment="1">
      <alignment horizontal="left" vertical="top" wrapText="1"/>
    </xf>
    <xf numFmtId="0" fontId="20" fillId="7" borderId="25" xfId="0" applyFont="1" applyFill="1" applyBorder="1" applyAlignment="1">
      <alignment horizontal="center" vertical="center"/>
    </xf>
    <xf numFmtId="49" fontId="20" fillId="7" borderId="25" xfId="0" applyNumberFormat="1" applyFont="1" applyFill="1" applyBorder="1" applyAlignment="1">
      <alignment horizontal="center" vertical="center"/>
    </xf>
    <xf numFmtId="49" fontId="20" fillId="7" borderId="9" xfId="0" applyNumberFormat="1" applyFont="1" applyFill="1" applyBorder="1" applyAlignment="1">
      <alignment horizontal="center" vertical="center"/>
    </xf>
    <xf numFmtId="0" fontId="29" fillId="9" borderId="1" xfId="0" applyFont="1" applyFill="1" applyBorder="1" applyAlignment="1">
      <alignment horizontal="center" vertical="center"/>
    </xf>
    <xf numFmtId="0" fontId="29" fillId="4" borderId="29" xfId="0" applyFont="1" applyFill="1" applyBorder="1" applyAlignment="1">
      <alignment horizontal="center" vertical="center"/>
    </xf>
    <xf numFmtId="0" fontId="4" fillId="0" borderId="16" xfId="0" applyFont="1" applyBorder="1" applyAlignment="1">
      <alignment vertical="center"/>
    </xf>
    <xf numFmtId="0" fontId="2" fillId="0" borderId="16" xfId="0" applyFont="1" applyBorder="1"/>
    <xf numFmtId="49" fontId="8" fillId="7" borderId="25" xfId="0" applyNumberFormat="1" applyFont="1" applyFill="1" applyBorder="1" applyAlignment="1">
      <alignment horizontal="left" vertical="center" wrapText="1"/>
    </xf>
    <xf numFmtId="0" fontId="8" fillId="7" borderId="1" xfId="0" applyFont="1" applyFill="1" applyBorder="1" applyAlignment="1">
      <alignment horizontal="center" vertical="center"/>
    </xf>
    <xf numFmtId="0" fontId="8" fillId="7" borderId="25" xfId="0" applyFont="1" applyFill="1" applyBorder="1" applyAlignment="1">
      <alignment horizontal="center" vertical="center"/>
    </xf>
    <xf numFmtId="167" fontId="8" fillId="6" borderId="1" xfId="0" applyNumberFormat="1" applyFont="1" applyFill="1" applyBorder="1" applyAlignment="1">
      <alignment horizontal="center" vertical="center"/>
    </xf>
    <xf numFmtId="49" fontId="31" fillId="6" borderId="1"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0" fontId="8" fillId="0" borderId="1" xfId="0" applyFont="1" applyBorder="1" applyAlignment="1">
      <alignment horizontal="center" vertical="center"/>
    </xf>
    <xf numFmtId="0" fontId="7" fillId="0" borderId="25" xfId="0" applyFont="1" applyBorder="1" applyAlignment="1">
      <alignment horizontal="left" vertical="top" wrapText="1"/>
    </xf>
    <xf numFmtId="0" fontId="21" fillId="10" borderId="11" xfId="0" applyFont="1" applyFill="1" applyBorder="1" applyAlignment="1">
      <alignment horizontal="center" vertical="center" wrapText="1"/>
    </xf>
    <xf numFmtId="0" fontId="2" fillId="0" borderId="14" xfId="0" applyFont="1" applyBorder="1"/>
    <xf numFmtId="0" fontId="2" fillId="0" borderId="15" xfId="0" applyFont="1" applyBorder="1"/>
    <xf numFmtId="0" fontId="8" fillId="6" borderId="1" xfId="0" applyFont="1" applyFill="1" applyBorder="1" applyAlignment="1">
      <alignment horizontal="center" vertical="center"/>
    </xf>
    <xf numFmtId="0" fontId="4" fillId="0" borderId="0" xfId="0" applyFont="1" applyAlignment="1">
      <alignment vertical="center"/>
    </xf>
    <xf numFmtId="49" fontId="8" fillId="7" borderId="1" xfId="0" applyNumberFormat="1" applyFont="1" applyFill="1" applyBorder="1" applyAlignment="1">
      <alignment vertical="center"/>
    </xf>
    <xf numFmtId="0" fontId="21" fillId="2" borderId="25" xfId="0" applyFont="1" applyFill="1" applyBorder="1" applyAlignment="1">
      <alignment horizontal="center" vertical="center"/>
    </xf>
    <xf numFmtId="49" fontId="8" fillId="7" borderId="1" xfId="0" applyNumberFormat="1" applyFont="1" applyFill="1" applyBorder="1" applyAlignment="1">
      <alignment horizontal="center" vertical="center"/>
    </xf>
    <xf numFmtId="0" fontId="8" fillId="0" borderId="20" xfId="0" applyFont="1" applyBorder="1" applyAlignment="1">
      <alignment vertical="top" wrapText="1"/>
    </xf>
    <xf numFmtId="14" fontId="8" fillId="0" borderId="25" xfId="0" applyNumberFormat="1" applyFont="1" applyBorder="1" applyAlignment="1">
      <alignment horizontal="left" vertical="top" wrapText="1"/>
    </xf>
    <xf numFmtId="49" fontId="33" fillId="0" borderId="23" xfId="0" applyNumberFormat="1" applyFont="1" applyBorder="1" applyAlignment="1">
      <alignment horizontal="left" vertical="top" wrapText="1"/>
    </xf>
    <xf numFmtId="0" fontId="3" fillId="3" borderId="11" xfId="0" applyFont="1" applyFill="1" applyBorder="1" applyAlignment="1">
      <alignment horizontal="center" vertical="center" wrapText="1"/>
    </xf>
    <xf numFmtId="0" fontId="2" fillId="0" borderId="12" xfId="0" applyFont="1" applyBorder="1"/>
    <xf numFmtId="0" fontId="38" fillId="0" borderId="0" xfId="0" applyFont="1" applyAlignment="1">
      <alignment horizontal="center" vertical="center" wrapText="1"/>
    </xf>
    <xf numFmtId="0" fontId="35" fillId="6" borderId="0" xfId="0" applyFont="1" applyFill="1" applyAlignment="1">
      <alignment horizontal="center" vertical="center" wrapText="1"/>
    </xf>
    <xf numFmtId="0" fontId="36" fillId="5" borderId="0" xfId="0" applyFont="1" applyFill="1" applyAlignment="1">
      <alignment vertical="center" wrapText="1"/>
    </xf>
    <xf numFmtId="0" fontId="4" fillId="10" borderId="16" xfId="0" applyFont="1" applyFill="1" applyBorder="1" applyAlignment="1">
      <alignment horizontal="center" vertical="center"/>
    </xf>
    <xf numFmtId="0" fontId="38" fillId="3" borderId="16" xfId="0" applyFont="1" applyFill="1" applyBorder="1" applyAlignment="1">
      <alignment horizontal="center" vertical="center" wrapText="1"/>
    </xf>
    <xf numFmtId="0" fontId="2" fillId="0" borderId="17" xfId="0" applyFont="1" applyBorder="1"/>
    <xf numFmtId="0" fontId="31" fillId="0" borderId="28" xfId="0" applyFont="1" applyBorder="1" applyAlignment="1">
      <alignment horizontal="center" vertical="center"/>
    </xf>
    <xf numFmtId="49" fontId="8" fillId="6" borderId="25" xfId="0" applyNumberFormat="1" applyFont="1" applyFill="1" applyBorder="1" applyAlignment="1">
      <alignment horizontal="left" vertical="center" wrapText="1"/>
    </xf>
    <xf numFmtId="0" fontId="2" fillId="0" borderId="30" xfId="0" applyFont="1" applyBorder="1" applyAlignment="1">
      <alignment horizontal="left" vertical="center"/>
    </xf>
    <xf numFmtId="0" fontId="2" fillId="0" borderId="23" xfId="0" applyFont="1" applyBorder="1" applyAlignment="1">
      <alignment horizontal="left" vertical="center"/>
    </xf>
    <xf numFmtId="0" fontId="2" fillId="0" borderId="24" xfId="0" applyFont="1" applyBorder="1" applyAlignment="1">
      <alignment horizontal="left" vertical="center"/>
    </xf>
    <xf numFmtId="164" fontId="8" fillId="6" borderId="9" xfId="0" applyNumberFormat="1" applyFont="1" applyFill="1" applyBorder="1" applyAlignment="1">
      <alignment horizontal="left" vertical="center" wrapText="1"/>
    </xf>
    <xf numFmtId="0" fontId="2" fillId="0" borderId="35" xfId="0" applyFont="1" applyBorder="1" applyAlignment="1">
      <alignment horizontal="left" vertical="center"/>
    </xf>
    <xf numFmtId="0" fontId="8" fillId="0" borderId="28" xfId="0" applyFont="1" applyBorder="1" applyAlignment="1">
      <alignment horizontal="left" vertical="center" wrapText="1"/>
    </xf>
    <xf numFmtId="0" fontId="2" fillId="0" borderId="33" xfId="0" applyFont="1" applyBorder="1" applyAlignment="1">
      <alignment horizontal="left" vertical="center"/>
    </xf>
    <xf numFmtId="0" fontId="2" fillId="0" borderId="34" xfId="0" applyFont="1" applyBorder="1" applyAlignment="1">
      <alignment horizontal="left" vertical="center"/>
    </xf>
    <xf numFmtId="49" fontId="8" fillId="0" borderId="25" xfId="0" applyNumberFormat="1" applyFont="1" applyBorder="1" applyAlignment="1">
      <alignment horizontal="left" vertical="center" wrapText="1"/>
    </xf>
    <xf numFmtId="164" fontId="8" fillId="0" borderId="9" xfId="0" applyNumberFormat="1" applyFont="1" applyBorder="1" applyAlignment="1">
      <alignment horizontal="left" vertical="center" wrapText="1"/>
    </xf>
    <xf numFmtId="49" fontId="8" fillId="6" borderId="1" xfId="0" applyNumberFormat="1" applyFont="1" applyFill="1" applyBorder="1" applyAlignment="1">
      <alignment horizontal="left" vertical="center" wrapText="1"/>
    </xf>
    <xf numFmtId="0" fontId="2" fillId="0" borderId="48" xfId="0" applyFont="1" applyBorder="1" applyAlignment="1">
      <alignment horizontal="left" vertical="center"/>
    </xf>
    <xf numFmtId="0" fontId="2" fillId="0" borderId="2" xfId="0" applyFont="1" applyBorder="1" applyAlignment="1">
      <alignment horizontal="left" vertical="center"/>
    </xf>
    <xf numFmtId="49" fontId="8" fillId="0" borderId="1" xfId="0" applyNumberFormat="1" applyFont="1" applyBorder="1" applyAlignment="1">
      <alignment horizontal="left" vertical="center" wrapText="1"/>
    </xf>
    <xf numFmtId="0" fontId="8" fillId="0" borderId="28" xfId="0" applyFont="1" applyBorder="1" applyAlignment="1">
      <alignment horizontal="left" vertical="top" wrapText="1"/>
    </xf>
    <xf numFmtId="0" fontId="8" fillId="0" borderId="20" xfId="0" applyFont="1" applyBorder="1" applyAlignment="1">
      <alignment horizontal="center" vertical="center" wrapText="1"/>
    </xf>
    <xf numFmtId="166" fontId="8" fillId="0" borderId="28" xfId="0" applyNumberFormat="1" applyFont="1" applyBorder="1" applyAlignment="1">
      <alignment horizontal="center" vertical="center" wrapText="1"/>
    </xf>
    <xf numFmtId="0" fontId="8" fillId="0" borderId="9" xfId="0" applyFont="1" applyBorder="1" applyAlignment="1">
      <alignment horizontal="center" vertical="center" wrapText="1"/>
    </xf>
    <xf numFmtId="49" fontId="8" fillId="6" borderId="25" xfId="0" applyNumberFormat="1" applyFont="1" applyFill="1" applyBorder="1" applyAlignment="1">
      <alignment horizontal="center" vertical="center" wrapText="1"/>
    </xf>
    <xf numFmtId="49" fontId="8" fillId="0" borderId="25" xfId="0" applyNumberFormat="1" applyFont="1" applyBorder="1" applyAlignment="1">
      <alignment horizontal="center" vertical="center" wrapText="1"/>
    </xf>
    <xf numFmtId="166" fontId="8" fillId="0" borderId="9" xfId="0" applyNumberFormat="1" applyFont="1" applyBorder="1" applyAlignment="1">
      <alignment horizontal="center" vertical="center" wrapText="1"/>
    </xf>
    <xf numFmtId="0" fontId="8" fillId="0" borderId="28" xfId="0" applyFont="1" applyBorder="1" applyAlignment="1">
      <alignment horizontal="center" vertical="center" wrapText="1"/>
    </xf>
    <xf numFmtId="0" fontId="43" fillId="3" borderId="1" xfId="1" applyFont="1" applyFill="1" applyBorder="1" applyAlignment="1">
      <alignment horizontal="center" vertical="center"/>
    </xf>
    <xf numFmtId="0" fontId="2" fillId="0" borderId="48" xfId="1" applyFont="1" applyBorder="1"/>
    <xf numFmtId="0" fontId="2" fillId="0" borderId="2" xfId="1" applyFont="1" applyBorder="1"/>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45" fillId="3" borderId="1" xfId="0" applyFont="1" applyFill="1" applyBorder="1" applyAlignment="1">
      <alignment horizontal="center"/>
    </xf>
    <xf numFmtId="0" fontId="4" fillId="0" borderId="20" xfId="0" applyFont="1" applyBorder="1"/>
    <xf numFmtId="0" fontId="47" fillId="11" borderId="1" xfId="0" applyFont="1" applyFill="1" applyBorder="1" applyAlignment="1">
      <alignment horizontal="center" vertical="center"/>
    </xf>
    <xf numFmtId="0" fontId="11" fillId="11" borderId="1" xfId="0" applyFont="1" applyFill="1" applyBorder="1" applyAlignment="1">
      <alignment horizontal="center" vertical="center"/>
    </xf>
    <xf numFmtId="0" fontId="47" fillId="9" borderId="1" xfId="0" applyFont="1" applyFill="1" applyBorder="1" applyAlignment="1">
      <alignment horizontal="center" vertical="center" wrapText="1"/>
    </xf>
    <xf numFmtId="0" fontId="45" fillId="3" borderId="49" xfId="1" applyFont="1" applyFill="1" applyBorder="1" applyAlignment="1">
      <alignment horizontal="center" vertical="center" wrapText="1"/>
    </xf>
    <xf numFmtId="0" fontId="2" fillId="0" borderId="50" xfId="1" applyFont="1" applyBorder="1"/>
    <xf numFmtId="0" fontId="2" fillId="0" borderId="51" xfId="1" applyFont="1" applyBorder="1"/>
    <xf numFmtId="0" fontId="106" fillId="0" borderId="52" xfId="1" applyFont="1" applyBorder="1" applyAlignment="1">
      <alignment horizontal="right" vertical="center"/>
    </xf>
    <xf numFmtId="0" fontId="2" fillId="0" borderId="26" xfId="1" applyFont="1" applyBorder="1"/>
    <xf numFmtId="0" fontId="2" fillId="0" borderId="27" xfId="1" applyFont="1" applyBorder="1"/>
    <xf numFmtId="0" fontId="107" fillId="6" borderId="29" xfId="1" applyFont="1" applyFill="1" applyAlignment="1">
      <alignment horizontal="left" vertical="center"/>
    </xf>
    <xf numFmtId="0" fontId="2" fillId="0" borderId="29" xfId="1" applyFont="1"/>
    <xf numFmtId="49" fontId="108" fillId="6" borderId="1" xfId="1" applyNumberFormat="1" applyFont="1" applyFill="1" applyBorder="1" applyAlignment="1">
      <alignment vertical="center" wrapText="1"/>
    </xf>
    <xf numFmtId="0" fontId="1" fillId="2" borderId="9" xfId="1" applyFont="1" applyFill="1" applyBorder="1" applyAlignment="1">
      <alignment horizontal="center" vertical="center" wrapText="1"/>
    </xf>
    <xf numFmtId="0" fontId="2" fillId="0" borderId="28" xfId="1" applyFont="1" applyBorder="1"/>
    <xf numFmtId="0" fontId="2" fillId="0" borderId="35" xfId="1" applyFont="1" applyBorder="1"/>
    <xf numFmtId="0" fontId="30" fillId="9" borderId="9" xfId="1" applyFont="1" applyFill="1" applyBorder="1" applyAlignment="1">
      <alignment horizontal="center" vertical="center"/>
    </xf>
    <xf numFmtId="0" fontId="1" fillId="2" borderId="25" xfId="1" applyFont="1" applyFill="1" applyBorder="1" applyAlignment="1">
      <alignment horizontal="center" vertical="center" wrapText="1"/>
    </xf>
    <xf numFmtId="0" fontId="2" fillId="0" borderId="30" xfId="1" applyFont="1" applyBorder="1"/>
    <xf numFmtId="0" fontId="2" fillId="0" borderId="20" xfId="1" applyFont="1" applyBorder="1"/>
    <xf numFmtId="0" fontId="2" fillId="0" borderId="21" xfId="1" applyFont="1" applyBorder="1"/>
    <xf numFmtId="0" fontId="2" fillId="0" borderId="23" xfId="1" applyFont="1" applyBorder="1"/>
    <xf numFmtId="0" fontId="2" fillId="0" borderId="24" xfId="1" applyFont="1" applyBorder="1"/>
    <xf numFmtId="0" fontId="1" fillId="2" borderId="25" xfId="1" applyFont="1" applyFill="1" applyBorder="1" applyAlignment="1">
      <alignment horizontal="center" vertical="center"/>
    </xf>
    <xf numFmtId="0" fontId="6" fillId="2" borderId="9" xfId="1" applyFont="1" applyFill="1" applyBorder="1" applyAlignment="1">
      <alignment horizontal="center" vertical="center" wrapText="1"/>
    </xf>
    <xf numFmtId="49" fontId="17" fillId="6" borderId="9" xfId="1" applyNumberFormat="1" applyFont="1" applyFill="1" applyBorder="1" applyAlignment="1">
      <alignment horizontal="center" vertical="center"/>
    </xf>
    <xf numFmtId="0" fontId="17" fillId="6" borderId="9" xfId="1" applyFont="1" applyFill="1" applyBorder="1" applyAlignment="1">
      <alignment horizontal="left" vertical="center" wrapText="1"/>
    </xf>
    <xf numFmtId="0" fontId="115" fillId="6" borderId="55" xfId="1" applyFont="1" applyFill="1" applyBorder="1" applyAlignment="1">
      <alignment horizontal="left" vertical="center" wrapText="1"/>
    </xf>
    <xf numFmtId="0" fontId="2" fillId="0" borderId="60" xfId="1" applyFont="1" applyBorder="1"/>
    <xf numFmtId="0" fontId="116" fillId="6" borderId="56" xfId="1" applyFont="1" applyFill="1" applyBorder="1" applyAlignment="1">
      <alignment horizontal="left" vertical="center" wrapText="1"/>
    </xf>
    <xf numFmtId="0" fontId="118" fillId="0" borderId="61" xfId="1" applyFont="1" applyBorder="1" applyAlignment="1">
      <alignment horizontal="left"/>
    </xf>
    <xf numFmtId="0" fontId="17" fillId="6" borderId="9" xfId="1" applyFont="1" applyFill="1" applyBorder="1" applyAlignment="1">
      <alignment horizontal="center" vertical="center" wrapText="1"/>
    </xf>
    <xf numFmtId="0" fontId="6" fillId="2" borderId="1" xfId="1" applyFont="1" applyFill="1" applyBorder="1" applyAlignment="1">
      <alignment horizontal="center" vertical="center"/>
    </xf>
    <xf numFmtId="0" fontId="1" fillId="2" borderId="29" xfId="1" applyFont="1" applyFill="1" applyAlignment="1">
      <alignment horizontal="center" vertical="center" wrapText="1"/>
    </xf>
    <xf numFmtId="0" fontId="2" fillId="0" borderId="33" xfId="1" applyFont="1" applyBorder="1"/>
    <xf numFmtId="0" fontId="104" fillId="0" borderId="29" xfId="1"/>
    <xf numFmtId="0" fontId="2" fillId="0" borderId="34" xfId="1" applyFont="1" applyBorder="1"/>
    <xf numFmtId="0" fontId="113" fillId="2" borderId="28" xfId="1" applyFont="1" applyFill="1" applyBorder="1" applyAlignment="1">
      <alignment horizontal="center" vertical="center" wrapText="1"/>
    </xf>
    <xf numFmtId="0" fontId="17" fillId="0" borderId="9" xfId="1" applyFont="1" applyBorder="1" applyAlignment="1">
      <alignment vertical="center"/>
    </xf>
    <xf numFmtId="0" fontId="115" fillId="6" borderId="62" xfId="1" applyFont="1" applyFill="1" applyBorder="1" applyAlignment="1">
      <alignment horizontal="left" vertical="center" wrapText="1"/>
    </xf>
    <xf numFmtId="0" fontId="17" fillId="6" borderId="63" xfId="1" applyFont="1" applyFill="1" applyBorder="1" applyAlignment="1">
      <alignment horizontal="center" vertical="center" wrapText="1"/>
    </xf>
    <xf numFmtId="0" fontId="2" fillId="0" borderId="61" xfId="1" applyFont="1" applyBorder="1"/>
    <xf numFmtId="0" fontId="17" fillId="6" borderId="62" xfId="1" applyFont="1" applyFill="1" applyBorder="1" applyAlignment="1">
      <alignment horizontal="left" vertical="center" wrapText="1"/>
    </xf>
    <xf numFmtId="0" fontId="2" fillId="0" borderId="66" xfId="1" applyFont="1" applyBorder="1"/>
    <xf numFmtId="0" fontId="2" fillId="0" borderId="67" xfId="1" applyFont="1" applyBorder="1"/>
    <xf numFmtId="0" fontId="17" fillId="6" borderId="9" xfId="1" applyFont="1" applyFill="1" applyBorder="1" applyAlignment="1">
      <alignment horizontal="center" vertical="center"/>
    </xf>
    <xf numFmtId="0" fontId="132" fillId="6" borderId="9" xfId="1" applyFont="1" applyFill="1" applyBorder="1" applyAlignment="1">
      <alignment horizontal="center" vertical="center"/>
    </xf>
    <xf numFmtId="0" fontId="133" fillId="0" borderId="28" xfId="1" applyFont="1" applyBorder="1"/>
    <xf numFmtId="0" fontId="133" fillId="0" borderId="35" xfId="1" applyFont="1" applyBorder="1"/>
    <xf numFmtId="0" fontId="117" fillId="0" borderId="9" xfId="1" applyFont="1" applyBorder="1" applyAlignment="1">
      <alignment vertical="center" wrapText="1"/>
    </xf>
    <xf numFmtId="0" fontId="17" fillId="0" borderId="30" xfId="1" applyFont="1" applyBorder="1" applyAlignment="1">
      <alignment vertical="center" wrapText="1"/>
    </xf>
    <xf numFmtId="0" fontId="17" fillId="6" borderId="28" xfId="1" applyFont="1" applyFill="1" applyBorder="1" applyAlignment="1">
      <alignment horizontal="center" vertical="center" wrapText="1"/>
    </xf>
    <xf numFmtId="0" fontId="17" fillId="6" borderId="35" xfId="1" applyFont="1" applyFill="1" applyBorder="1" applyAlignment="1">
      <alignment horizontal="center" vertical="center" wrapText="1"/>
    </xf>
    <xf numFmtId="0" fontId="19" fillId="0" borderId="30" xfId="1" applyFont="1" applyBorder="1" applyAlignment="1">
      <alignment horizontal="left" vertical="center" wrapText="1"/>
    </xf>
    <xf numFmtId="0" fontId="17" fillId="6" borderId="63" xfId="1" quotePrefix="1" applyFont="1" applyFill="1" applyBorder="1" applyAlignment="1">
      <alignment horizontal="center" vertical="center" wrapText="1"/>
    </xf>
    <xf numFmtId="0" fontId="19" fillId="0" borderId="9" xfId="1" applyFont="1" applyBorder="1" applyAlignment="1">
      <alignment horizontal="left" vertical="center" wrapText="1"/>
    </xf>
    <xf numFmtId="0" fontId="120" fillId="0" borderId="9" xfId="1" applyFont="1" applyBorder="1" applyAlignment="1">
      <alignment horizontal="center" vertical="center" wrapText="1"/>
    </xf>
    <xf numFmtId="0" fontId="121" fillId="0" borderId="28" xfId="1" applyFont="1" applyBorder="1"/>
    <xf numFmtId="0" fontId="121" fillId="0" borderId="35" xfId="1" applyFont="1" applyBorder="1"/>
    <xf numFmtId="0" fontId="17" fillId="6" borderId="56" xfId="1" applyFont="1" applyFill="1" applyBorder="1" applyAlignment="1">
      <alignment horizontal="center" vertical="center" wrapText="1"/>
    </xf>
    <xf numFmtId="0" fontId="17" fillId="0" borderId="9" xfId="1" applyFont="1" applyBorder="1" applyAlignment="1">
      <alignment horizontal="center" vertical="center" wrapText="1"/>
    </xf>
    <xf numFmtId="0" fontId="17" fillId="0" borderId="28" xfId="1" applyFont="1" applyBorder="1" applyAlignment="1">
      <alignment horizontal="center" vertical="center" wrapText="1"/>
    </xf>
    <xf numFmtId="0" fontId="17" fillId="0" borderId="35" xfId="1" applyFont="1" applyBorder="1" applyAlignment="1">
      <alignment horizontal="center" vertical="center" wrapText="1"/>
    </xf>
    <xf numFmtId="0" fontId="115" fillId="0" borderId="62" xfId="1" applyFont="1" applyBorder="1" applyAlignment="1">
      <alignment horizontal="left" vertical="center" wrapText="1"/>
    </xf>
    <xf numFmtId="0" fontId="17" fillId="0" borderId="63" xfId="1" applyFont="1" applyBorder="1" applyAlignment="1">
      <alignment horizontal="center" vertical="center" wrapText="1"/>
    </xf>
    <xf numFmtId="0" fontId="17" fillId="0" borderId="62" xfId="1" applyFont="1" applyBorder="1" applyAlignment="1">
      <alignment horizontal="left" vertical="center" wrapText="1"/>
    </xf>
    <xf numFmtId="0" fontId="120" fillId="0" borderId="9" xfId="1" applyFont="1" applyBorder="1" applyAlignment="1">
      <alignment horizontal="center" vertical="center"/>
    </xf>
    <xf numFmtId="0" fontId="17" fillId="0" borderId="9" xfId="1" applyFont="1" applyBorder="1" applyAlignment="1">
      <alignment horizontal="center" vertical="center"/>
    </xf>
    <xf numFmtId="0" fontId="17" fillId="0" borderId="9" xfId="1" applyFont="1" applyBorder="1" applyAlignment="1">
      <alignment horizontal="left" vertical="center" wrapText="1"/>
    </xf>
    <xf numFmtId="0" fontId="115" fillId="0" borderId="55" xfId="1" applyFont="1" applyBorder="1" applyAlignment="1">
      <alignment horizontal="left" vertical="center" wrapText="1"/>
    </xf>
    <xf numFmtId="0" fontId="17" fillId="0" borderId="56" xfId="1" applyFont="1" applyBorder="1" applyAlignment="1">
      <alignment horizontal="center" vertical="center" wrapText="1"/>
    </xf>
    <xf numFmtId="0" fontId="132" fillId="0" borderId="9" xfId="1" applyFont="1" applyBorder="1" applyAlignment="1">
      <alignment horizontal="center" vertical="center" wrapText="1"/>
    </xf>
    <xf numFmtId="0" fontId="123" fillId="0" borderId="30" xfId="1" applyFont="1" applyBorder="1" applyAlignment="1">
      <alignment horizontal="left" vertical="center" wrapText="1"/>
    </xf>
    <xf numFmtId="0" fontId="123" fillId="0" borderId="21" xfId="1" applyFont="1" applyBorder="1"/>
    <xf numFmtId="0" fontId="123" fillId="0" borderId="24" xfId="1" applyFont="1" applyBorder="1"/>
    <xf numFmtId="0" fontId="4" fillId="0" borderId="30" xfId="1" applyFont="1" applyBorder="1" applyAlignment="1">
      <alignment horizontal="left" vertical="center" wrapText="1"/>
    </xf>
    <xf numFmtId="0" fontId="124" fillId="0" borderId="21" xfId="1" applyFont="1" applyBorder="1"/>
    <xf numFmtId="0" fontId="124" fillId="0" borderId="24" xfId="1" applyFont="1" applyBorder="1"/>
    <xf numFmtId="0" fontId="122" fillId="0" borderId="9" xfId="1" applyFont="1" applyBorder="1" applyAlignment="1">
      <alignment vertical="center" wrapText="1"/>
    </xf>
    <xf numFmtId="0" fontId="123" fillId="0" borderId="28" xfId="1" applyFont="1" applyBorder="1"/>
    <xf numFmtId="0" fontId="123" fillId="0" borderId="35" xfId="1" applyFont="1" applyBorder="1"/>
    <xf numFmtId="0" fontId="103" fillId="0" borderId="28" xfId="1" applyFont="1" applyBorder="1" applyAlignment="1">
      <alignment horizontal="left"/>
    </xf>
    <xf numFmtId="0" fontId="103" fillId="0" borderId="35" xfId="1" applyFont="1" applyBorder="1" applyAlignment="1">
      <alignment horizontal="left"/>
    </xf>
    <xf numFmtId="0" fontId="45" fillId="3" borderId="1" xfId="1" applyFont="1" applyFill="1" applyBorder="1" applyAlignment="1">
      <alignment horizontal="center" vertical="center" wrapText="1"/>
    </xf>
    <xf numFmtId="0" fontId="103" fillId="0" borderId="28" xfId="1" applyFont="1" applyBorder="1"/>
    <xf numFmtId="0" fontId="103" fillId="0" borderId="35" xfId="1" applyFont="1" applyBorder="1"/>
    <xf numFmtId="0" fontId="103" fillId="0" borderId="60" xfId="1" applyFont="1" applyBorder="1"/>
    <xf numFmtId="0" fontId="17" fillId="6" borderId="56" xfId="1" applyFont="1" applyFill="1" applyBorder="1" applyAlignment="1">
      <alignment horizontal="left" vertical="center" wrapText="1"/>
    </xf>
    <xf numFmtId="0" fontId="103" fillId="0" borderId="61" xfId="1" applyFont="1" applyBorder="1" applyAlignment="1">
      <alignment horizontal="left"/>
    </xf>
    <xf numFmtId="0" fontId="17" fillId="6" borderId="9" xfId="1" applyFont="1" applyFill="1" applyBorder="1" applyAlignment="1">
      <alignment horizontal="center" vertical="top" wrapText="1"/>
    </xf>
    <xf numFmtId="0" fontId="103" fillId="0" borderId="28" xfId="1" applyFont="1" applyBorder="1" applyAlignment="1">
      <alignment vertical="top"/>
    </xf>
    <xf numFmtId="0" fontId="103" fillId="0" borderId="35" xfId="1" applyFont="1" applyBorder="1" applyAlignment="1">
      <alignment vertical="top"/>
    </xf>
    <xf numFmtId="0" fontId="103" fillId="0" borderId="61" xfId="1" applyFont="1" applyBorder="1"/>
    <xf numFmtId="0" fontId="103" fillId="0" borderId="67" xfId="1" applyFont="1" applyBorder="1"/>
    <xf numFmtId="0" fontId="120" fillId="6" borderId="9" xfId="1" applyFont="1" applyFill="1" applyBorder="1" applyAlignment="1">
      <alignment horizontal="center" vertical="center"/>
    </xf>
    <xf numFmtId="0" fontId="134" fillId="0" borderId="28" xfId="1" applyFont="1" applyBorder="1"/>
    <xf numFmtId="0" fontId="134" fillId="0" borderId="35" xfId="1" applyFont="1" applyBorder="1"/>
    <xf numFmtId="0" fontId="103" fillId="0" borderId="66" xfId="1" applyFont="1" applyBorder="1"/>
    <xf numFmtId="0" fontId="135" fillId="0" borderId="28" xfId="1" applyFont="1" applyBorder="1"/>
    <xf numFmtId="0" fontId="135" fillId="0" borderId="35" xfId="1" applyFont="1" applyBorder="1"/>
    <xf numFmtId="0" fontId="45" fillId="3" borderId="1" xfId="1" applyFont="1" applyFill="1" applyBorder="1" applyAlignment="1">
      <alignment horizontal="center" vertical="center"/>
    </xf>
    <xf numFmtId="0" fontId="1" fillId="2" borderId="1" xfId="1" applyFont="1" applyFill="1" applyBorder="1" applyAlignment="1">
      <alignment horizontal="center" vertical="center"/>
    </xf>
    <xf numFmtId="0" fontId="23" fillId="24" borderId="1" xfId="1" applyFont="1" applyFill="1" applyBorder="1" applyAlignment="1">
      <alignment vertical="center" wrapText="1"/>
    </xf>
    <xf numFmtId="0" fontId="2" fillId="24" borderId="48" xfId="1" applyFont="1" applyFill="1" applyBorder="1"/>
    <xf numFmtId="0" fontId="2" fillId="24" borderId="2" xfId="1" applyFont="1" applyFill="1" applyBorder="1"/>
    <xf numFmtId="0" fontId="23" fillId="24" borderId="1" xfId="1" applyFont="1" applyFill="1" applyBorder="1" applyAlignment="1">
      <alignment vertical="center"/>
    </xf>
    <xf numFmtId="14" fontId="23" fillId="24" borderId="1" xfId="1" applyNumberFormat="1" applyFont="1" applyFill="1" applyBorder="1" applyAlignment="1">
      <alignment horizontal="left" vertical="center"/>
    </xf>
    <xf numFmtId="0" fontId="23" fillId="25" borderId="1" xfId="1" applyFont="1" applyFill="1" applyBorder="1" applyAlignment="1">
      <alignment vertical="center" wrapText="1"/>
    </xf>
    <xf numFmtId="0" fontId="17" fillId="0" borderId="9" xfId="1" applyFont="1" applyBorder="1" applyAlignment="1">
      <alignment vertical="center" wrapText="1"/>
    </xf>
    <xf numFmtId="164" fontId="17" fillId="0" borderId="9" xfId="1" applyNumberFormat="1" applyFont="1" applyBorder="1" applyAlignment="1">
      <alignment horizontal="center" vertical="center" wrapText="1"/>
    </xf>
    <xf numFmtId="164" fontId="17" fillId="0" borderId="35" xfId="1" applyNumberFormat="1" applyFont="1" applyBorder="1" applyAlignment="1">
      <alignment horizontal="center" vertical="center" wrapText="1"/>
    </xf>
    <xf numFmtId="0" fontId="17" fillId="0" borderId="35" xfId="1" applyFont="1" applyBorder="1" applyAlignment="1">
      <alignment horizontal="left" vertical="center" wrapText="1"/>
    </xf>
    <xf numFmtId="164" fontId="17" fillId="24" borderId="9" xfId="1" applyNumberFormat="1" applyFont="1" applyFill="1" applyBorder="1" applyAlignment="1">
      <alignment horizontal="center" vertical="center" wrapText="1"/>
    </xf>
    <xf numFmtId="0" fontId="2" fillId="24" borderId="35" xfId="1" applyFont="1" applyFill="1" applyBorder="1"/>
    <xf numFmtId="0" fontId="23" fillId="0" borderId="9" xfId="1" applyFont="1" applyBorder="1" applyAlignment="1">
      <alignment horizontal="center" vertical="center" wrapText="1"/>
    </xf>
    <xf numFmtId="0" fontId="19" fillId="0" borderId="25" xfId="0" applyFont="1" applyBorder="1" applyAlignment="1">
      <alignment horizontal="center"/>
    </xf>
    <xf numFmtId="0" fontId="61" fillId="0" borderId="9" xfId="0" applyFont="1" applyBorder="1" applyAlignment="1">
      <alignment horizontal="center" vertical="center" wrapText="1"/>
    </xf>
    <xf numFmtId="0" fontId="60" fillId="0" borderId="37" xfId="0" applyFont="1" applyBorder="1" applyAlignment="1">
      <alignment horizontal="center" vertical="top" wrapText="1"/>
    </xf>
    <xf numFmtId="0" fontId="2" fillId="0" borderId="38" xfId="0" applyFont="1" applyBorder="1"/>
    <xf numFmtId="0" fontId="2" fillId="0" borderId="19" xfId="0" applyFont="1" applyBorder="1"/>
    <xf numFmtId="0" fontId="2" fillId="0" borderId="18" xfId="0" applyFont="1" applyBorder="1"/>
    <xf numFmtId="0" fontId="2" fillId="0" borderId="39" xfId="0" applyFont="1" applyBorder="1"/>
    <xf numFmtId="0" fontId="2" fillId="0" borderId="40" xfId="0" applyFont="1" applyBorder="1"/>
    <xf numFmtId="0" fontId="19" fillId="0" borderId="0" xfId="0" applyFont="1" applyAlignment="1">
      <alignment horizontal="center"/>
    </xf>
    <xf numFmtId="0" fontId="61" fillId="0" borderId="20" xfId="0" applyFont="1" applyBorder="1" applyAlignment="1">
      <alignment horizontal="center" vertical="center" wrapText="1"/>
    </xf>
    <xf numFmtId="0" fontId="50" fillId="12" borderId="31" xfId="0" applyFont="1" applyFill="1" applyBorder="1" applyAlignment="1">
      <alignment horizontal="left" vertical="center" wrapText="1"/>
    </xf>
    <xf numFmtId="0" fontId="2" fillId="0" borderId="32" xfId="0" applyFont="1" applyBorder="1"/>
    <xf numFmtId="0" fontId="2" fillId="0" borderId="36" xfId="0" applyFont="1" applyBorder="1"/>
    <xf numFmtId="0" fontId="55" fillId="14" borderId="25" xfId="0" applyFont="1" applyFill="1" applyBorder="1" applyAlignment="1">
      <alignment horizontal="center" vertical="center" wrapText="1"/>
    </xf>
    <xf numFmtId="0" fontId="54" fillId="14" borderId="25" xfId="0" applyFont="1" applyFill="1" applyBorder="1" applyAlignment="1">
      <alignment horizontal="center" vertical="center" wrapText="1"/>
    </xf>
    <xf numFmtId="0" fontId="54" fillId="14" borderId="33" xfId="0" applyFont="1" applyFill="1" applyBorder="1" applyAlignment="1">
      <alignment horizontal="center" vertical="center" wrapText="1"/>
    </xf>
    <xf numFmtId="0" fontId="51" fillId="13" borderId="1" xfId="0" applyFont="1" applyFill="1" applyBorder="1" applyAlignment="1">
      <alignment horizontal="center" wrapText="1"/>
    </xf>
    <xf numFmtId="0" fontId="51" fillId="13" borderId="1" xfId="0" applyFont="1" applyFill="1" applyBorder="1" applyAlignment="1">
      <alignment horizontal="center" vertical="center" wrapText="1"/>
    </xf>
    <xf numFmtId="0" fontId="60" fillId="21" borderId="9" xfId="0" applyFont="1" applyFill="1" applyBorder="1" applyAlignment="1">
      <alignment horizontal="center" vertical="center" wrapText="1"/>
    </xf>
    <xf numFmtId="0" fontId="57" fillId="0" borderId="9" xfId="0" applyFont="1" applyBorder="1" applyAlignment="1">
      <alignment horizontal="center" vertical="center" wrapText="1"/>
    </xf>
    <xf numFmtId="0" fontId="19" fillId="0" borderId="9" xfId="0" applyFont="1" applyBorder="1" applyAlignment="1">
      <alignment horizontal="center"/>
    </xf>
    <xf numFmtId="9" fontId="57" fillId="0" borderId="31" xfId="0" applyNumberFormat="1" applyFont="1" applyBorder="1" applyAlignment="1">
      <alignment horizontal="center" vertical="center" wrapText="1"/>
    </xf>
    <xf numFmtId="0" fontId="59" fillId="20" borderId="9" xfId="0" applyFont="1" applyFill="1" applyBorder="1" applyAlignment="1">
      <alignment horizontal="center" vertical="center" wrapText="1"/>
    </xf>
    <xf numFmtId="0" fontId="61" fillId="5" borderId="29" xfId="0" applyFont="1" applyFill="1" applyBorder="1" applyAlignment="1">
      <alignment horizontal="center" vertical="center" wrapText="1"/>
    </xf>
    <xf numFmtId="0" fontId="62" fillId="0" borderId="1" xfId="0" applyFont="1" applyBorder="1" applyAlignment="1">
      <alignment horizontal="center" vertical="center" wrapText="1"/>
    </xf>
    <xf numFmtId="0" fontId="51" fillId="5" borderId="31" xfId="0" applyFont="1" applyFill="1" applyBorder="1" applyAlignment="1">
      <alignment horizontal="center" vertical="center"/>
    </xf>
    <xf numFmtId="0" fontId="65" fillId="21" borderId="9" xfId="0" applyFont="1" applyFill="1" applyBorder="1" applyAlignment="1">
      <alignment horizontal="center" vertical="center"/>
    </xf>
    <xf numFmtId="0" fontId="65" fillId="16" borderId="9" xfId="0" applyFont="1" applyFill="1" applyBorder="1" applyAlignment="1">
      <alignment horizontal="center" vertical="top"/>
    </xf>
    <xf numFmtId="0" fontId="65" fillId="17" borderId="9" xfId="0" applyFont="1" applyFill="1" applyBorder="1" applyAlignment="1">
      <alignment horizontal="center" vertical="top"/>
    </xf>
    <xf numFmtId="0" fontId="65" fillId="18" borderId="9" xfId="0" applyFont="1" applyFill="1" applyBorder="1" applyAlignment="1">
      <alignment horizontal="center" vertical="top"/>
    </xf>
    <xf numFmtId="0" fontId="65" fillId="0" borderId="20" xfId="0" applyFont="1" applyBorder="1" applyAlignment="1">
      <alignment horizontal="center" vertical="center" wrapText="1"/>
    </xf>
    <xf numFmtId="0" fontId="19" fillId="21" borderId="9" xfId="0" applyFont="1" applyFill="1" applyBorder="1" applyAlignment="1">
      <alignment horizontal="center" vertical="center"/>
    </xf>
    <xf numFmtId="0" fontId="51" fillId="0" borderId="9" xfId="0" applyFont="1" applyBorder="1" applyAlignment="1">
      <alignment horizontal="center" vertical="center" wrapText="1"/>
    </xf>
    <xf numFmtId="0" fontId="65" fillId="15" borderId="9" xfId="0" applyFont="1" applyFill="1" applyBorder="1" applyAlignment="1">
      <alignment horizontal="center" vertical="top"/>
    </xf>
    <xf numFmtId="0" fontId="66" fillId="12" borderId="31" xfId="0" applyFont="1" applyFill="1" applyBorder="1" applyAlignment="1">
      <alignment horizontal="center" vertical="center" wrapText="1"/>
    </xf>
    <xf numFmtId="0" fontId="19" fillId="6" borderId="1" xfId="0" applyFont="1" applyFill="1" applyBorder="1" applyAlignment="1">
      <alignment horizontal="center"/>
    </xf>
    <xf numFmtId="0" fontId="69" fillId="6" borderId="29" xfId="0" applyFont="1" applyFill="1" applyBorder="1" applyAlignment="1">
      <alignment horizontal="center" vertical="center"/>
    </xf>
    <xf numFmtId="169" fontId="70" fillId="0" borderId="37" xfId="0" applyNumberFormat="1" applyFont="1" applyBorder="1" applyAlignment="1">
      <alignment horizontal="center" textRotation="255" wrapText="1"/>
    </xf>
    <xf numFmtId="0" fontId="2" fillId="0" borderId="26" xfId="0" applyFont="1" applyBorder="1"/>
    <xf numFmtId="0" fontId="2" fillId="0" borderId="41" xfId="0" applyFont="1" applyBorder="1"/>
    <xf numFmtId="0" fontId="19" fillId="6" borderId="1" xfId="0" applyFont="1" applyFill="1" applyBorder="1" applyAlignment="1">
      <alignment horizontal="center" vertical="top"/>
    </xf>
    <xf numFmtId="0" fontId="71" fillId="22" borderId="1" xfId="0" applyFont="1" applyFill="1" applyBorder="1" applyAlignment="1">
      <alignment horizontal="center" vertical="center" wrapText="1"/>
    </xf>
    <xf numFmtId="0" fontId="72" fillId="6" borderId="29" xfId="0" applyFont="1" applyFill="1" applyBorder="1" applyAlignment="1">
      <alignment horizontal="center" vertical="center"/>
    </xf>
    <xf numFmtId="0" fontId="72" fillId="6" borderId="41" xfId="0" applyFont="1" applyFill="1" applyBorder="1" applyAlignment="1">
      <alignment horizontal="center" vertical="center"/>
    </xf>
    <xf numFmtId="0" fontId="73" fillId="5" borderId="29" xfId="0" applyFont="1" applyFill="1" applyBorder="1" applyAlignment="1">
      <alignment horizontal="left" vertical="top" wrapText="1"/>
    </xf>
    <xf numFmtId="0" fontId="74" fillId="6" borderId="37" xfId="0" applyFont="1" applyFill="1" applyBorder="1" applyAlignment="1">
      <alignment horizontal="center" vertical="center" wrapText="1"/>
    </xf>
    <xf numFmtId="0" fontId="2" fillId="0" borderId="27" xfId="0" applyFont="1" applyBorder="1"/>
    <xf numFmtId="0" fontId="2" fillId="0" borderId="43" xfId="0" applyFont="1" applyBorder="1"/>
    <xf numFmtId="0" fontId="68" fillId="6" borderId="44" xfId="0" applyFont="1" applyFill="1" applyBorder="1" applyAlignment="1">
      <alignment horizontal="center" vertical="center" textRotation="90" wrapText="1"/>
    </xf>
    <xf numFmtId="0" fontId="2" fillId="0" borderId="45" xfId="0" applyFont="1" applyBorder="1"/>
    <xf numFmtId="0" fontId="2" fillId="0" borderId="46" xfId="0" applyFont="1" applyBorder="1"/>
    <xf numFmtId="0" fontId="68" fillId="6" borderId="1" xfId="0" applyFont="1" applyFill="1" applyBorder="1" applyAlignment="1">
      <alignment horizontal="center" vertical="center" wrapText="1"/>
    </xf>
    <xf numFmtId="0" fontId="78" fillId="6" borderId="37" xfId="0" applyFont="1" applyFill="1" applyBorder="1" applyAlignment="1">
      <alignment horizontal="left" vertical="top"/>
    </xf>
    <xf numFmtId="0" fontId="54" fillId="6" borderId="9" xfId="0" applyFont="1" applyFill="1" applyBorder="1" applyAlignment="1">
      <alignment horizontal="center" vertical="center" wrapText="1"/>
    </xf>
    <xf numFmtId="0" fontId="81" fillId="6" borderId="9" xfId="0" applyFont="1" applyFill="1" applyBorder="1" applyAlignment="1">
      <alignment horizontal="center" vertical="center" textRotation="90" wrapText="1"/>
    </xf>
    <xf numFmtId="0" fontId="71" fillId="0" borderId="25" xfId="0" applyFont="1" applyBorder="1" applyAlignment="1">
      <alignment horizontal="left" vertical="top" wrapText="1"/>
    </xf>
    <xf numFmtId="0" fontId="22" fillId="0" borderId="9" xfId="0" applyFont="1" applyBorder="1" applyAlignment="1">
      <alignment horizontal="center"/>
    </xf>
    <xf numFmtId="0" fontId="80" fillId="6" borderId="1" xfId="0" applyFont="1" applyFill="1" applyBorder="1" applyAlignment="1">
      <alignment horizontal="center" vertical="center" wrapText="1"/>
    </xf>
    <xf numFmtId="0" fontId="68" fillId="0" borderId="9" xfId="0" applyFont="1" applyBorder="1" applyAlignment="1">
      <alignment horizontal="center" vertical="center"/>
    </xf>
    <xf numFmtId="0" fontId="68" fillId="0" borderId="25" xfId="0" applyFont="1" applyBorder="1" applyAlignment="1">
      <alignment horizontal="center" vertical="center"/>
    </xf>
    <xf numFmtId="0" fontId="74" fillId="6" borderId="1" xfId="0" applyFont="1" applyFill="1" applyBorder="1" applyAlignment="1">
      <alignment horizontal="center" vertical="center" wrapText="1"/>
    </xf>
    <xf numFmtId="0" fontId="79" fillId="6" borderId="48" xfId="0" applyFont="1" applyFill="1" applyBorder="1" applyAlignment="1">
      <alignment horizontal="center" vertical="center" wrapText="1"/>
    </xf>
    <xf numFmtId="169" fontId="70" fillId="5" borderId="1" xfId="0" applyNumberFormat="1" applyFont="1" applyFill="1" applyBorder="1" applyAlignment="1">
      <alignment horizontal="center" vertical="center" wrapText="1"/>
    </xf>
    <xf numFmtId="0" fontId="74" fillId="6" borderId="44" xfId="0" applyFont="1" applyFill="1" applyBorder="1" applyAlignment="1">
      <alignment horizontal="center" vertical="center" textRotation="90" wrapText="1"/>
    </xf>
    <xf numFmtId="0" fontId="54" fillId="6" borderId="25" xfId="0" applyFont="1" applyFill="1" applyBorder="1" applyAlignment="1">
      <alignment horizontal="center" vertical="center" wrapText="1"/>
    </xf>
    <xf numFmtId="0" fontId="19" fillId="0" borderId="9" xfId="0" applyFont="1" applyBorder="1" applyAlignment="1">
      <alignment horizontal="center" vertical="center"/>
    </xf>
    <xf numFmtId="0" fontId="19" fillId="0" borderId="25" xfId="0" applyFont="1" applyBorder="1" applyAlignment="1">
      <alignment horizontal="center" vertical="center"/>
    </xf>
    <xf numFmtId="0" fontId="27" fillId="0" borderId="9" xfId="0" applyFont="1" applyBorder="1" applyAlignment="1">
      <alignment horizontal="center"/>
    </xf>
    <xf numFmtId="0" fontId="27" fillId="0" borderId="25" xfId="0" applyFont="1" applyBorder="1" applyAlignment="1">
      <alignment horizontal="center"/>
    </xf>
    <xf numFmtId="0" fontId="82" fillId="6" borderId="37" xfId="0" applyFont="1" applyFill="1" applyBorder="1" applyAlignment="1">
      <alignment horizontal="left" vertical="top"/>
    </xf>
  </cellXfs>
  <cellStyles count="4">
    <cellStyle name="Normal" xfId="0" builtinId="0"/>
    <cellStyle name="Normal 2" xfId="1" xr:uid="{D2441FD2-1EDC-464E-BD6C-42A090F316CA}"/>
    <cellStyle name="Normal 2 2" xfId="3" xr:uid="{69A20C6F-643D-4483-8D97-A4449614B0D4}"/>
    <cellStyle name="Normal 3" xfId="2" xr:uid="{FFB30B1A-93D9-4E3C-9730-CDB118ED20AE}"/>
  </cellStyles>
  <dxfs count="61">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theme="0"/>
          <bgColor theme="0"/>
        </patternFill>
      </fill>
    </dxf>
    <dxf>
      <fill>
        <patternFill patternType="solid">
          <fgColor theme="0"/>
          <bgColor theme="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0"/>
      <tableStyleElement type="firstRowStripe" dxfId="59"/>
      <tableStyleElement type="secondRowStripe" dxfId="58"/>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9.jpg"/></Relationships>
</file>

<file path=xl/drawings/_rels/drawing7.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jpg"/><Relationship Id="rId5" Type="http://schemas.openxmlformats.org/officeDocument/2006/relationships/image" Target="../media/image2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21</xdr:col>
      <xdr:colOff>95250</xdr:colOff>
      <xdr:row>54</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31127700" y="36195000"/>
          <a:ext cx="38100" cy="0"/>
          <a:chOff x="5326950" y="3780000"/>
          <a:chExt cx="38100" cy="0"/>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5326950" y="3780000"/>
            <a:ext cx="38100" cy="0"/>
            <a:chOff x="5326950" y="3780000"/>
            <a:chExt cx="38100" cy="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200-000005000000}"/>
                </a:ext>
              </a:extLst>
            </xdr:cNvPr>
            <xdr:cNvGrpSpPr/>
          </xdr:nvGrpSpPr>
          <xdr:grpSpPr>
            <a:xfrm>
              <a:off x="5326950" y="3780000"/>
              <a:ext cx="38100" cy="0"/>
              <a:chOff x="5326950" y="3780000"/>
              <a:chExt cx="38100" cy="0"/>
            </a:xfrm>
          </xdr:grpSpPr>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a:extLst>
                  <a:ext uri="{FF2B5EF4-FFF2-40B4-BE49-F238E27FC236}">
                    <a16:creationId xmlns:a16="http://schemas.microsoft.com/office/drawing/2014/main" id="{00000000-0008-0000-0200-000007000000}"/>
                  </a:ext>
                </a:extLst>
              </xdr:cNvPr>
              <xdr:cNvGrpSpPr/>
            </xdr:nvGrpSpPr>
            <xdr:grpSpPr>
              <a:xfrm>
                <a:off x="5326950" y="3780000"/>
                <a:ext cx="38100" cy="0"/>
                <a:chOff x="5326950" y="3780000"/>
                <a:chExt cx="38100" cy="0"/>
              </a:xfrm>
            </xdr:grpSpPr>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5326950" y="3780000"/>
                  <a:ext cx="38100" cy="0"/>
                  <a:chOff x="5326950" y="3780000"/>
                  <a:chExt cx="38100" cy="0"/>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1">
                    <a:extLst>
                      <a:ext uri="{FF2B5EF4-FFF2-40B4-BE49-F238E27FC236}">
                        <a16:creationId xmlns:a16="http://schemas.microsoft.com/office/drawing/2014/main" id="{00000000-0008-0000-0200-00000B000000}"/>
                      </a:ext>
                    </a:extLst>
                  </xdr:cNvPr>
                  <xdr:cNvGrpSpPr/>
                </xdr:nvGrpSpPr>
                <xdr:grpSpPr>
                  <a:xfrm>
                    <a:off x="5326950" y="3780000"/>
                    <a:ext cx="38100" cy="0"/>
                    <a:chOff x="5326950" y="3780000"/>
                    <a:chExt cx="38100" cy="0"/>
                  </a:xfrm>
                </xdr:grpSpPr>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13">
                      <a:extLst>
                        <a:ext uri="{FF2B5EF4-FFF2-40B4-BE49-F238E27FC236}">
                          <a16:creationId xmlns:a16="http://schemas.microsoft.com/office/drawing/2014/main" id="{00000000-0008-0000-0200-00000D000000}"/>
                        </a:ext>
                      </a:extLst>
                    </xdr:cNvPr>
                    <xdr:cNvGrpSpPr/>
                  </xdr:nvGrpSpPr>
                  <xdr:grpSpPr>
                    <a:xfrm>
                      <a:off x="5326950" y="3780000"/>
                      <a:ext cx="38100" cy="0"/>
                      <a:chOff x="-23340825" y="-24948825"/>
                      <a:chExt cx="28705876" cy="28728825"/>
                    </a:xfrm>
                  </xdr:grpSpPr>
                  <xdr:sp macro="" textlink="">
                    <xdr:nvSpPr>
                      <xdr:cNvPr id="14" name="Shape 14">
                        <a:extLst>
                          <a:ext uri="{FF2B5EF4-FFF2-40B4-BE49-F238E27FC236}">
                            <a16:creationId xmlns:a16="http://schemas.microsoft.com/office/drawing/2014/main" id="{00000000-0008-0000-0200-00000E000000}"/>
                          </a:ext>
                        </a:extLst>
                      </xdr:cNvPr>
                      <xdr:cNvSpPr/>
                    </xdr:nvSpPr>
                    <xdr:spPr>
                      <a:xfrm>
                        <a:off x="-23340825" y="-24948825"/>
                        <a:ext cx="28705876" cy="287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15">
                        <a:extLst>
                          <a:ext uri="{FF2B5EF4-FFF2-40B4-BE49-F238E27FC236}">
                            <a16:creationId xmlns:a16="http://schemas.microsoft.com/office/drawing/2014/main" id="{00000000-0008-0000-0200-00000F000000}"/>
                          </a:ext>
                        </a:extLst>
                      </xdr:cNvPr>
                      <xdr:cNvGrpSpPr/>
                    </xdr:nvGrpSpPr>
                    <xdr:grpSpPr>
                      <a:xfrm>
                        <a:off x="-23340825" y="-24948825"/>
                        <a:ext cx="28705875" cy="28728825"/>
                        <a:chOff x="5346000" y="3780000"/>
                        <a:chExt cx="28705875" cy="28728825"/>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grpSp>
            </xdr:grpSp>
          </xdr:grpSp>
        </xdr:grpSp>
      </xdr:grpSp>
    </xdr:grpSp>
    <xdr:clientData fLocksWithSheet="0"/>
  </xdr:oneCellAnchor>
  <xdr:oneCellAnchor>
    <xdr:from>
      <xdr:col>19</xdr:col>
      <xdr:colOff>2914650</xdr:colOff>
      <xdr:row>57</xdr:row>
      <xdr:rowOff>114300</xdr:rowOff>
    </xdr:from>
    <xdr:ext cx="809625" cy="981075"/>
    <xdr:sp macro="" textlink="">
      <xdr:nvSpPr>
        <xdr:cNvPr id="18" name="Shape 18">
          <a:extLst>
            <a:ext uri="{FF2B5EF4-FFF2-40B4-BE49-F238E27FC236}">
              <a16:creationId xmlns:a16="http://schemas.microsoft.com/office/drawing/2014/main" id="{00000000-0008-0000-0200-000012000000}"/>
            </a:ext>
          </a:extLst>
        </xdr:cNvPr>
        <xdr:cNvSpPr/>
      </xdr:nvSpPr>
      <xdr:spPr>
        <a:xfrm>
          <a:off x="4945950" y="3294225"/>
          <a:ext cx="800100" cy="971550"/>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504825</xdr:colOff>
      <xdr:row>28</xdr:row>
      <xdr:rowOff>400050</xdr:rowOff>
    </xdr:from>
    <xdr:ext cx="6534150" cy="4057650"/>
    <xdr:grpSp>
      <xdr:nvGrpSpPr>
        <xdr:cNvPr id="19" name="Shape 19" title="Drawing">
          <a:extLst>
            <a:ext uri="{FF2B5EF4-FFF2-40B4-BE49-F238E27FC236}">
              <a16:creationId xmlns:a16="http://schemas.microsoft.com/office/drawing/2014/main" id="{00000000-0008-0000-0200-000013000000}"/>
            </a:ext>
          </a:extLst>
        </xdr:cNvPr>
        <xdr:cNvGrpSpPr/>
      </xdr:nvGrpSpPr>
      <xdr:grpSpPr>
        <a:xfrm>
          <a:off x="2314575" y="16897350"/>
          <a:ext cx="6534150" cy="4057650"/>
          <a:chOff x="1243013" y="385750"/>
          <a:chExt cx="5133975" cy="3181350"/>
        </a:xfrm>
      </xdr:grpSpPr>
      <xdr:pic>
        <xdr:nvPicPr>
          <xdr:cNvPr id="20" name="Shape 20">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
            <a:alphaModFix/>
          </a:blip>
          <a:stretch>
            <a:fillRect/>
          </a:stretch>
        </xdr:blipFill>
        <xdr:spPr>
          <a:xfrm>
            <a:off x="1243013" y="385750"/>
            <a:ext cx="5133975" cy="3181350"/>
          </a:xfrm>
          <a:prstGeom prst="rect">
            <a:avLst/>
          </a:prstGeom>
          <a:noFill/>
          <a:ln>
            <a:noFill/>
          </a:ln>
        </xdr:spPr>
      </xdr:pic>
      <xdr:sp macro="" textlink="">
        <xdr:nvSpPr>
          <xdr:cNvPr id="21" name="Shape 21">
            <a:extLst>
              <a:ext uri="{FF2B5EF4-FFF2-40B4-BE49-F238E27FC236}">
                <a16:creationId xmlns:a16="http://schemas.microsoft.com/office/drawing/2014/main" id="{00000000-0008-0000-0200-000015000000}"/>
              </a:ext>
            </a:extLst>
          </xdr:cNvPr>
          <xdr:cNvSpPr/>
        </xdr:nvSpPr>
        <xdr:spPr>
          <a:xfrm>
            <a:off x="4865125" y="601925"/>
            <a:ext cx="1390800" cy="751200"/>
          </a:xfrm>
          <a:prstGeom prst="rect">
            <a:avLst/>
          </a:prstGeom>
          <a:noFill/>
          <a:ln w="76200"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2</xdr:col>
      <xdr:colOff>419100</xdr:colOff>
      <xdr:row>34</xdr:row>
      <xdr:rowOff>714375</xdr:rowOff>
    </xdr:from>
    <xdr:ext cx="6534150" cy="4333875"/>
    <xdr:grpSp>
      <xdr:nvGrpSpPr>
        <xdr:cNvPr id="22" name="Shape 19" title="Drawing">
          <a:extLst>
            <a:ext uri="{FF2B5EF4-FFF2-40B4-BE49-F238E27FC236}">
              <a16:creationId xmlns:a16="http://schemas.microsoft.com/office/drawing/2014/main" id="{00000000-0008-0000-0200-000016000000}"/>
            </a:ext>
          </a:extLst>
        </xdr:cNvPr>
        <xdr:cNvGrpSpPr/>
      </xdr:nvGrpSpPr>
      <xdr:grpSpPr>
        <a:xfrm>
          <a:off x="2228850" y="25822275"/>
          <a:ext cx="6534150" cy="4333875"/>
          <a:chOff x="152400" y="152400"/>
          <a:chExt cx="4867275" cy="3228975"/>
        </a:xfrm>
      </xdr:grpSpPr>
      <xdr:pic>
        <xdr:nvPicPr>
          <xdr:cNvPr id="23" name="Shape 22">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2">
            <a:alphaModFix/>
          </a:blip>
          <a:stretch>
            <a:fillRect/>
          </a:stretch>
        </xdr:blipFill>
        <xdr:spPr>
          <a:xfrm>
            <a:off x="152400" y="152400"/>
            <a:ext cx="4867275" cy="3228975"/>
          </a:xfrm>
          <a:prstGeom prst="rect">
            <a:avLst/>
          </a:prstGeom>
          <a:noFill/>
          <a:ln>
            <a:noFill/>
          </a:ln>
        </xdr:spPr>
      </xdr:pic>
      <xdr:sp macro="" textlink="">
        <xdr:nvSpPr>
          <xdr:cNvPr id="24" name="Shape 23">
            <a:extLst>
              <a:ext uri="{FF2B5EF4-FFF2-40B4-BE49-F238E27FC236}">
                <a16:creationId xmlns:a16="http://schemas.microsoft.com/office/drawing/2014/main" id="{00000000-0008-0000-0200-000018000000}"/>
              </a:ext>
            </a:extLst>
          </xdr:cNvPr>
          <xdr:cNvSpPr/>
        </xdr:nvSpPr>
        <xdr:spPr>
          <a:xfrm>
            <a:off x="3444000" y="490250"/>
            <a:ext cx="1410900" cy="801900"/>
          </a:xfrm>
          <a:prstGeom prst="rect">
            <a:avLst/>
          </a:prstGeom>
          <a:noFill/>
          <a:ln w="76200"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11</xdr:col>
      <xdr:colOff>1209675</xdr:colOff>
      <xdr:row>28</xdr:row>
      <xdr:rowOff>390525</xdr:rowOff>
    </xdr:from>
    <xdr:ext cx="5991225" cy="4057650"/>
    <xdr:grpSp>
      <xdr:nvGrpSpPr>
        <xdr:cNvPr id="25" name="Shape 19" title="Drawing">
          <a:extLst>
            <a:ext uri="{FF2B5EF4-FFF2-40B4-BE49-F238E27FC236}">
              <a16:creationId xmlns:a16="http://schemas.microsoft.com/office/drawing/2014/main" id="{00000000-0008-0000-0200-000019000000}"/>
            </a:ext>
          </a:extLst>
        </xdr:cNvPr>
        <xdr:cNvGrpSpPr/>
      </xdr:nvGrpSpPr>
      <xdr:grpSpPr>
        <a:xfrm>
          <a:off x="12715875" y="16887825"/>
          <a:ext cx="5991225" cy="4057650"/>
          <a:chOff x="152400" y="152400"/>
          <a:chExt cx="6062450" cy="4073425"/>
        </a:xfrm>
      </xdr:grpSpPr>
      <xdr:pic>
        <xdr:nvPicPr>
          <xdr:cNvPr id="26" name="Shape 24">
            <a:extLst>
              <a:ext uri="{FF2B5EF4-FFF2-40B4-BE49-F238E27FC236}">
                <a16:creationId xmlns:a16="http://schemas.microsoft.com/office/drawing/2014/main" id="{00000000-0008-0000-0200-00001A000000}"/>
              </a:ext>
            </a:extLst>
          </xdr:cNvPr>
          <xdr:cNvPicPr preferRelativeResize="0"/>
        </xdr:nvPicPr>
        <xdr:blipFill>
          <a:blip xmlns:r="http://schemas.openxmlformats.org/officeDocument/2006/relationships" r:embed="rId3">
            <a:alphaModFix/>
          </a:blip>
          <a:stretch>
            <a:fillRect/>
          </a:stretch>
        </xdr:blipFill>
        <xdr:spPr>
          <a:xfrm>
            <a:off x="152400" y="152400"/>
            <a:ext cx="6062450" cy="4073425"/>
          </a:xfrm>
          <a:prstGeom prst="rect">
            <a:avLst/>
          </a:prstGeom>
          <a:noFill/>
          <a:ln>
            <a:noFill/>
          </a:ln>
        </xdr:spPr>
      </xdr:pic>
      <xdr:sp macro="" textlink="">
        <xdr:nvSpPr>
          <xdr:cNvPr id="27" name="Shape 25">
            <a:extLst>
              <a:ext uri="{FF2B5EF4-FFF2-40B4-BE49-F238E27FC236}">
                <a16:creationId xmlns:a16="http://schemas.microsoft.com/office/drawing/2014/main" id="{00000000-0008-0000-0200-00001B000000}"/>
              </a:ext>
            </a:extLst>
          </xdr:cNvPr>
          <xdr:cNvSpPr/>
        </xdr:nvSpPr>
        <xdr:spPr>
          <a:xfrm>
            <a:off x="4479375" y="693275"/>
            <a:ext cx="1492200" cy="812100"/>
          </a:xfrm>
          <a:prstGeom prst="rect">
            <a:avLst/>
          </a:prstGeom>
          <a:noFill/>
          <a:ln w="7620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3</xdr:col>
      <xdr:colOff>1619250</xdr:colOff>
      <xdr:row>32</xdr:row>
      <xdr:rowOff>2266950</xdr:rowOff>
    </xdr:from>
    <xdr:ext cx="2914650" cy="2762250"/>
    <xdr:grpSp>
      <xdr:nvGrpSpPr>
        <xdr:cNvPr id="28" name="Shape 19" title="Drawing">
          <a:extLst>
            <a:ext uri="{FF2B5EF4-FFF2-40B4-BE49-F238E27FC236}">
              <a16:creationId xmlns:a16="http://schemas.microsoft.com/office/drawing/2014/main" id="{00000000-0008-0000-0200-00001C000000}"/>
            </a:ext>
          </a:extLst>
        </xdr:cNvPr>
        <xdr:cNvGrpSpPr/>
      </xdr:nvGrpSpPr>
      <xdr:grpSpPr>
        <a:xfrm>
          <a:off x="4152900" y="21278850"/>
          <a:ext cx="2914650" cy="2762250"/>
          <a:chOff x="1786575" y="603525"/>
          <a:chExt cx="2899075" cy="2741054"/>
        </a:xfrm>
      </xdr:grpSpPr>
      <xdr:pic>
        <xdr:nvPicPr>
          <xdr:cNvPr id="29" name="Shape 26">
            <a:extLst>
              <a:ext uri="{FF2B5EF4-FFF2-40B4-BE49-F238E27FC236}">
                <a16:creationId xmlns:a16="http://schemas.microsoft.com/office/drawing/2014/main" id="{00000000-0008-0000-0200-00001D000000}"/>
              </a:ext>
            </a:extLst>
          </xdr:cNvPr>
          <xdr:cNvPicPr preferRelativeResize="0"/>
        </xdr:nvPicPr>
        <xdr:blipFill>
          <a:blip xmlns:r="http://schemas.openxmlformats.org/officeDocument/2006/relationships" r:embed="rId4">
            <a:alphaModFix/>
          </a:blip>
          <a:stretch>
            <a:fillRect/>
          </a:stretch>
        </xdr:blipFill>
        <xdr:spPr>
          <a:xfrm>
            <a:off x="1786575" y="603525"/>
            <a:ext cx="2899075" cy="2741054"/>
          </a:xfrm>
          <a:prstGeom prst="rect">
            <a:avLst/>
          </a:prstGeom>
          <a:noFill/>
          <a:ln>
            <a:noFill/>
          </a:ln>
        </xdr:spPr>
      </xdr:pic>
      <xdr:sp macro="" textlink="">
        <xdr:nvSpPr>
          <xdr:cNvPr id="30" name="Shape 27">
            <a:extLst>
              <a:ext uri="{FF2B5EF4-FFF2-40B4-BE49-F238E27FC236}">
                <a16:creationId xmlns:a16="http://schemas.microsoft.com/office/drawing/2014/main" id="{00000000-0008-0000-0200-00001E000000}"/>
              </a:ext>
            </a:extLst>
          </xdr:cNvPr>
          <xdr:cNvSpPr/>
        </xdr:nvSpPr>
        <xdr:spPr>
          <a:xfrm rot="828349">
            <a:off x="3265357" y="822270"/>
            <a:ext cx="416122" cy="868258"/>
          </a:xfrm>
          <a:prstGeom prst="rect">
            <a:avLst/>
          </a:prstGeom>
          <a:noFill/>
          <a:ln w="76200"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1" name="Shape 28">
            <a:extLst>
              <a:ext uri="{FF2B5EF4-FFF2-40B4-BE49-F238E27FC236}">
                <a16:creationId xmlns:a16="http://schemas.microsoft.com/office/drawing/2014/main" id="{00000000-0008-0000-0200-00001F000000}"/>
              </a:ext>
            </a:extLst>
          </xdr:cNvPr>
          <xdr:cNvSpPr/>
        </xdr:nvSpPr>
        <xdr:spPr>
          <a:xfrm rot="4602279">
            <a:off x="3841717" y="1422856"/>
            <a:ext cx="377005" cy="853126"/>
          </a:xfrm>
          <a:prstGeom prst="rect">
            <a:avLst/>
          </a:prstGeom>
          <a:noFill/>
          <a:ln w="7620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2" name="Shape 29">
            <a:extLst>
              <a:ext uri="{FF2B5EF4-FFF2-40B4-BE49-F238E27FC236}">
                <a16:creationId xmlns:a16="http://schemas.microsoft.com/office/drawing/2014/main" id="{00000000-0008-0000-0200-000020000000}"/>
              </a:ext>
            </a:extLst>
          </xdr:cNvPr>
          <xdr:cNvSpPr/>
        </xdr:nvSpPr>
        <xdr:spPr>
          <a:xfrm rot="6393566">
            <a:off x="2335910" y="1397973"/>
            <a:ext cx="376829" cy="922877"/>
          </a:xfrm>
          <a:prstGeom prst="rect">
            <a:avLst/>
          </a:prstGeom>
          <a:noFill/>
          <a:ln w="7620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4</xdr:col>
      <xdr:colOff>1228725</xdr:colOff>
      <xdr:row>33</xdr:row>
      <xdr:rowOff>2085975</xdr:rowOff>
    </xdr:from>
    <xdr:ext cx="3095625" cy="1590675"/>
    <xdr:grpSp>
      <xdr:nvGrpSpPr>
        <xdr:cNvPr id="33" name="Shape 19" title="Drawing">
          <a:extLst>
            <a:ext uri="{FF2B5EF4-FFF2-40B4-BE49-F238E27FC236}">
              <a16:creationId xmlns:a16="http://schemas.microsoft.com/office/drawing/2014/main" id="{00000000-0008-0000-0200-000021000000}"/>
            </a:ext>
          </a:extLst>
        </xdr:cNvPr>
        <xdr:cNvGrpSpPr/>
      </xdr:nvGrpSpPr>
      <xdr:grpSpPr>
        <a:xfrm>
          <a:off x="6124575" y="24145875"/>
          <a:ext cx="3095625" cy="1590675"/>
          <a:chOff x="46700" y="152425"/>
          <a:chExt cx="3968094" cy="2024400"/>
        </a:xfrm>
      </xdr:grpSpPr>
      <xdr:pic>
        <xdr:nvPicPr>
          <xdr:cNvPr id="34" name="Shape 30">
            <a:extLst>
              <a:ext uri="{FF2B5EF4-FFF2-40B4-BE49-F238E27FC236}">
                <a16:creationId xmlns:a16="http://schemas.microsoft.com/office/drawing/2014/main" id="{00000000-0008-0000-0200-000022000000}"/>
              </a:ext>
            </a:extLst>
          </xdr:cNvPr>
          <xdr:cNvPicPr preferRelativeResize="0"/>
        </xdr:nvPicPr>
        <xdr:blipFill>
          <a:blip xmlns:r="http://schemas.openxmlformats.org/officeDocument/2006/relationships" r:embed="rId5">
            <a:alphaModFix/>
          </a:blip>
          <a:stretch>
            <a:fillRect/>
          </a:stretch>
        </xdr:blipFill>
        <xdr:spPr>
          <a:xfrm>
            <a:off x="46700" y="152425"/>
            <a:ext cx="3968094" cy="2024400"/>
          </a:xfrm>
          <a:prstGeom prst="rect">
            <a:avLst/>
          </a:prstGeom>
          <a:noFill/>
          <a:ln>
            <a:noFill/>
          </a:ln>
        </xdr:spPr>
      </xdr:pic>
      <xdr:sp macro="" textlink="">
        <xdr:nvSpPr>
          <xdr:cNvPr id="35" name="Shape 31">
            <a:extLst>
              <a:ext uri="{FF2B5EF4-FFF2-40B4-BE49-F238E27FC236}">
                <a16:creationId xmlns:a16="http://schemas.microsoft.com/office/drawing/2014/main" id="{00000000-0008-0000-0200-000023000000}"/>
              </a:ext>
            </a:extLst>
          </xdr:cNvPr>
          <xdr:cNvSpPr/>
        </xdr:nvSpPr>
        <xdr:spPr>
          <a:xfrm>
            <a:off x="1484800" y="184800"/>
            <a:ext cx="2507400" cy="1992000"/>
          </a:xfrm>
          <a:prstGeom prst="rect">
            <a:avLst/>
          </a:prstGeom>
          <a:noFill/>
          <a:ln w="38100"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2</xdr:col>
      <xdr:colOff>504825</xdr:colOff>
      <xdr:row>33</xdr:row>
      <xdr:rowOff>2076450</xdr:rowOff>
    </xdr:from>
    <xdr:ext cx="3019425" cy="1590675"/>
    <xdr:grpSp>
      <xdr:nvGrpSpPr>
        <xdr:cNvPr id="36" name="Shape 19" title="Drawing">
          <a:extLst>
            <a:ext uri="{FF2B5EF4-FFF2-40B4-BE49-F238E27FC236}">
              <a16:creationId xmlns:a16="http://schemas.microsoft.com/office/drawing/2014/main" id="{00000000-0008-0000-0200-000024000000}"/>
            </a:ext>
          </a:extLst>
        </xdr:cNvPr>
        <xdr:cNvGrpSpPr/>
      </xdr:nvGrpSpPr>
      <xdr:grpSpPr>
        <a:xfrm>
          <a:off x="2314575" y="24136350"/>
          <a:ext cx="3019425" cy="1590675"/>
          <a:chOff x="4014800" y="184799"/>
          <a:chExt cx="3198900" cy="1687875"/>
        </a:xfrm>
      </xdr:grpSpPr>
      <xdr:pic>
        <xdr:nvPicPr>
          <xdr:cNvPr id="37" name="Shape 32">
            <a:extLst>
              <a:ext uri="{FF2B5EF4-FFF2-40B4-BE49-F238E27FC236}">
                <a16:creationId xmlns:a16="http://schemas.microsoft.com/office/drawing/2014/main" id="{00000000-0008-0000-0200-000025000000}"/>
              </a:ext>
            </a:extLst>
          </xdr:cNvPr>
          <xdr:cNvPicPr preferRelativeResize="0"/>
        </xdr:nvPicPr>
        <xdr:blipFill>
          <a:blip xmlns:r="http://schemas.openxmlformats.org/officeDocument/2006/relationships" r:embed="rId6">
            <a:alphaModFix/>
          </a:blip>
          <a:stretch>
            <a:fillRect/>
          </a:stretch>
        </xdr:blipFill>
        <xdr:spPr>
          <a:xfrm>
            <a:off x="4014800" y="184799"/>
            <a:ext cx="3198900" cy="1687875"/>
          </a:xfrm>
          <a:prstGeom prst="rect">
            <a:avLst/>
          </a:prstGeom>
          <a:noFill/>
          <a:ln>
            <a:noFill/>
          </a:ln>
        </xdr:spPr>
      </xdr:pic>
      <xdr:sp macro="" textlink="">
        <xdr:nvSpPr>
          <xdr:cNvPr id="38" name="Shape 33">
            <a:extLst>
              <a:ext uri="{FF2B5EF4-FFF2-40B4-BE49-F238E27FC236}">
                <a16:creationId xmlns:a16="http://schemas.microsoft.com/office/drawing/2014/main" id="{00000000-0008-0000-0200-000026000000}"/>
              </a:ext>
            </a:extLst>
          </xdr:cNvPr>
          <xdr:cNvSpPr/>
        </xdr:nvSpPr>
        <xdr:spPr>
          <a:xfrm>
            <a:off x="6007300" y="541975"/>
            <a:ext cx="509400" cy="1245300"/>
          </a:xfrm>
          <a:prstGeom prst="rect">
            <a:avLst/>
          </a:prstGeom>
          <a:noFill/>
          <a:ln w="2857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12</xdr:col>
      <xdr:colOff>1543050</xdr:colOff>
      <xdr:row>32</xdr:row>
      <xdr:rowOff>2219325</xdr:rowOff>
    </xdr:from>
    <xdr:ext cx="2914650" cy="2867025"/>
    <xdr:grpSp>
      <xdr:nvGrpSpPr>
        <xdr:cNvPr id="39" name="Shape 19" title="Drawing">
          <a:extLst>
            <a:ext uri="{FF2B5EF4-FFF2-40B4-BE49-F238E27FC236}">
              <a16:creationId xmlns:a16="http://schemas.microsoft.com/office/drawing/2014/main" id="{00000000-0008-0000-0200-000027000000}"/>
            </a:ext>
          </a:extLst>
        </xdr:cNvPr>
        <xdr:cNvGrpSpPr/>
      </xdr:nvGrpSpPr>
      <xdr:grpSpPr>
        <a:xfrm>
          <a:off x="14420850" y="21231225"/>
          <a:ext cx="2914650" cy="2867025"/>
          <a:chOff x="1370375" y="348925"/>
          <a:chExt cx="4157325" cy="4038600"/>
        </a:xfrm>
      </xdr:grpSpPr>
      <xdr:pic>
        <xdr:nvPicPr>
          <xdr:cNvPr id="40" name="Shape 34">
            <a:extLst>
              <a:ext uri="{FF2B5EF4-FFF2-40B4-BE49-F238E27FC236}">
                <a16:creationId xmlns:a16="http://schemas.microsoft.com/office/drawing/2014/main" id="{00000000-0008-0000-0200-000028000000}"/>
              </a:ext>
            </a:extLst>
          </xdr:cNvPr>
          <xdr:cNvPicPr preferRelativeResize="0"/>
        </xdr:nvPicPr>
        <xdr:blipFill rotWithShape="1">
          <a:blip xmlns:r="http://schemas.openxmlformats.org/officeDocument/2006/relationships" r:embed="rId7">
            <a:alphaModFix/>
          </a:blip>
          <a:srcRect l="9444"/>
          <a:stretch/>
        </xdr:blipFill>
        <xdr:spPr>
          <a:xfrm>
            <a:off x="1370375" y="348925"/>
            <a:ext cx="4157325" cy="4038600"/>
          </a:xfrm>
          <a:prstGeom prst="rect">
            <a:avLst/>
          </a:prstGeom>
          <a:noFill/>
          <a:ln>
            <a:noFill/>
          </a:ln>
        </xdr:spPr>
      </xdr:pic>
      <xdr:sp macro="" textlink="">
        <xdr:nvSpPr>
          <xdr:cNvPr id="41" name="Shape 35">
            <a:extLst>
              <a:ext uri="{FF2B5EF4-FFF2-40B4-BE49-F238E27FC236}">
                <a16:creationId xmlns:a16="http://schemas.microsoft.com/office/drawing/2014/main" id="{00000000-0008-0000-0200-000029000000}"/>
              </a:ext>
            </a:extLst>
          </xdr:cNvPr>
          <xdr:cNvSpPr/>
        </xdr:nvSpPr>
        <xdr:spPr>
          <a:xfrm rot="338105">
            <a:off x="3333698" y="516614"/>
            <a:ext cx="656874" cy="1449422"/>
          </a:xfrm>
          <a:prstGeom prst="rect">
            <a:avLst/>
          </a:prstGeom>
          <a:noFill/>
          <a:ln w="7620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2" name="Shape 36">
            <a:extLst>
              <a:ext uri="{FF2B5EF4-FFF2-40B4-BE49-F238E27FC236}">
                <a16:creationId xmlns:a16="http://schemas.microsoft.com/office/drawing/2014/main" id="{00000000-0008-0000-0200-00002A000000}"/>
              </a:ext>
            </a:extLst>
          </xdr:cNvPr>
          <xdr:cNvSpPr/>
        </xdr:nvSpPr>
        <xdr:spPr>
          <a:xfrm rot="3923707">
            <a:off x="4300762" y="1279175"/>
            <a:ext cx="627584" cy="1399051"/>
          </a:xfrm>
          <a:prstGeom prst="rect">
            <a:avLst/>
          </a:prstGeom>
          <a:noFill/>
          <a:ln w="7620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3" name="Shape 37">
            <a:extLst>
              <a:ext uri="{FF2B5EF4-FFF2-40B4-BE49-F238E27FC236}">
                <a16:creationId xmlns:a16="http://schemas.microsoft.com/office/drawing/2014/main" id="{00000000-0008-0000-0200-00002B000000}"/>
              </a:ext>
            </a:extLst>
          </xdr:cNvPr>
          <xdr:cNvSpPr/>
        </xdr:nvSpPr>
        <xdr:spPr>
          <a:xfrm rot="5774344">
            <a:off x="2112711" y="1569894"/>
            <a:ext cx="656991" cy="1449482"/>
          </a:xfrm>
          <a:prstGeom prst="rect">
            <a:avLst/>
          </a:prstGeom>
          <a:noFill/>
          <a:ln w="7620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14</xdr:col>
      <xdr:colOff>790575</xdr:colOff>
      <xdr:row>33</xdr:row>
      <xdr:rowOff>2085975</xdr:rowOff>
    </xdr:from>
    <xdr:ext cx="3095625" cy="1590675"/>
    <xdr:grpSp>
      <xdr:nvGrpSpPr>
        <xdr:cNvPr id="44" name="Shape 19" title="Drawing">
          <a:extLst>
            <a:ext uri="{FF2B5EF4-FFF2-40B4-BE49-F238E27FC236}">
              <a16:creationId xmlns:a16="http://schemas.microsoft.com/office/drawing/2014/main" id="{00000000-0008-0000-0200-00002C000000}"/>
            </a:ext>
          </a:extLst>
        </xdr:cNvPr>
        <xdr:cNvGrpSpPr/>
      </xdr:nvGrpSpPr>
      <xdr:grpSpPr>
        <a:xfrm>
          <a:off x="16030575" y="24145875"/>
          <a:ext cx="3095625" cy="1590675"/>
          <a:chOff x="0" y="361375"/>
          <a:chExt cx="5705475" cy="2895750"/>
        </a:xfrm>
      </xdr:grpSpPr>
      <xdr:pic>
        <xdr:nvPicPr>
          <xdr:cNvPr id="45" name="Shape 38">
            <a:extLst>
              <a:ext uri="{FF2B5EF4-FFF2-40B4-BE49-F238E27FC236}">
                <a16:creationId xmlns:a16="http://schemas.microsoft.com/office/drawing/2014/main" id="{00000000-0008-0000-0200-00002D000000}"/>
              </a:ext>
            </a:extLst>
          </xdr:cNvPr>
          <xdr:cNvPicPr preferRelativeResize="0"/>
        </xdr:nvPicPr>
        <xdr:blipFill>
          <a:blip xmlns:r="http://schemas.openxmlformats.org/officeDocument/2006/relationships" r:embed="rId8">
            <a:alphaModFix/>
          </a:blip>
          <a:stretch>
            <a:fillRect/>
          </a:stretch>
        </xdr:blipFill>
        <xdr:spPr>
          <a:xfrm>
            <a:off x="0" y="361375"/>
            <a:ext cx="5705475" cy="2895600"/>
          </a:xfrm>
          <a:prstGeom prst="rect">
            <a:avLst/>
          </a:prstGeom>
          <a:noFill/>
          <a:ln>
            <a:noFill/>
          </a:ln>
        </xdr:spPr>
      </xdr:pic>
      <xdr:sp macro="" textlink="">
        <xdr:nvSpPr>
          <xdr:cNvPr id="46" name="Shape 39">
            <a:extLst>
              <a:ext uri="{FF2B5EF4-FFF2-40B4-BE49-F238E27FC236}">
                <a16:creationId xmlns:a16="http://schemas.microsoft.com/office/drawing/2014/main" id="{00000000-0008-0000-0200-00002E000000}"/>
              </a:ext>
            </a:extLst>
          </xdr:cNvPr>
          <xdr:cNvSpPr/>
        </xdr:nvSpPr>
        <xdr:spPr>
          <a:xfrm>
            <a:off x="1826975" y="444925"/>
            <a:ext cx="3794400" cy="2812200"/>
          </a:xfrm>
          <a:prstGeom prst="rect">
            <a:avLst/>
          </a:prstGeom>
          <a:noFill/>
          <a:ln w="7620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11</xdr:col>
      <xdr:colOff>561975</xdr:colOff>
      <xdr:row>33</xdr:row>
      <xdr:rowOff>2066925</xdr:rowOff>
    </xdr:from>
    <xdr:ext cx="3019425" cy="1590675"/>
    <xdr:grpSp>
      <xdr:nvGrpSpPr>
        <xdr:cNvPr id="47" name="Shape 19" title="Drawing">
          <a:extLst>
            <a:ext uri="{FF2B5EF4-FFF2-40B4-BE49-F238E27FC236}">
              <a16:creationId xmlns:a16="http://schemas.microsoft.com/office/drawing/2014/main" id="{00000000-0008-0000-0200-00002F000000}"/>
            </a:ext>
          </a:extLst>
        </xdr:cNvPr>
        <xdr:cNvGrpSpPr/>
      </xdr:nvGrpSpPr>
      <xdr:grpSpPr>
        <a:xfrm>
          <a:off x="12068175" y="24126825"/>
          <a:ext cx="3019425" cy="1590675"/>
          <a:chOff x="172525" y="835450"/>
          <a:chExt cx="4112175" cy="2179950"/>
        </a:xfrm>
      </xdr:grpSpPr>
      <xdr:pic>
        <xdr:nvPicPr>
          <xdr:cNvPr id="48" name="Shape 40">
            <a:extLst>
              <a:ext uri="{FF2B5EF4-FFF2-40B4-BE49-F238E27FC236}">
                <a16:creationId xmlns:a16="http://schemas.microsoft.com/office/drawing/2014/main" id="{00000000-0008-0000-0200-000030000000}"/>
              </a:ext>
            </a:extLst>
          </xdr:cNvPr>
          <xdr:cNvPicPr preferRelativeResize="0"/>
        </xdr:nvPicPr>
        <xdr:blipFill>
          <a:blip xmlns:r="http://schemas.openxmlformats.org/officeDocument/2006/relationships" r:embed="rId9">
            <a:alphaModFix/>
          </a:blip>
          <a:stretch>
            <a:fillRect/>
          </a:stretch>
        </xdr:blipFill>
        <xdr:spPr>
          <a:xfrm>
            <a:off x="172525" y="835450"/>
            <a:ext cx="4112175" cy="2179950"/>
          </a:xfrm>
          <a:prstGeom prst="rect">
            <a:avLst/>
          </a:prstGeom>
          <a:noFill/>
          <a:ln>
            <a:noFill/>
          </a:ln>
        </xdr:spPr>
      </xdr:pic>
      <xdr:sp macro="" textlink="">
        <xdr:nvSpPr>
          <xdr:cNvPr id="49" name="Shape 41">
            <a:extLst>
              <a:ext uri="{FF2B5EF4-FFF2-40B4-BE49-F238E27FC236}">
                <a16:creationId xmlns:a16="http://schemas.microsoft.com/office/drawing/2014/main" id="{00000000-0008-0000-0200-000031000000}"/>
              </a:ext>
            </a:extLst>
          </xdr:cNvPr>
          <xdr:cNvSpPr/>
        </xdr:nvSpPr>
        <xdr:spPr>
          <a:xfrm>
            <a:off x="2393975" y="999025"/>
            <a:ext cx="1025100" cy="1920600"/>
          </a:xfrm>
          <a:prstGeom prst="rect">
            <a:avLst/>
          </a:prstGeom>
          <a:noFill/>
          <a:ln w="7620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6</xdr:col>
      <xdr:colOff>1933575</xdr:colOff>
      <xdr:row>32</xdr:row>
      <xdr:rowOff>1704975</xdr:rowOff>
    </xdr:from>
    <xdr:ext cx="3543300" cy="3314700"/>
    <xdr:grpSp>
      <xdr:nvGrpSpPr>
        <xdr:cNvPr id="50" name="Shape 19" title="Drawing">
          <a:extLst>
            <a:ext uri="{FF2B5EF4-FFF2-40B4-BE49-F238E27FC236}">
              <a16:creationId xmlns:a16="http://schemas.microsoft.com/office/drawing/2014/main" id="{00000000-0008-0000-0200-000032000000}"/>
            </a:ext>
          </a:extLst>
        </xdr:cNvPr>
        <xdr:cNvGrpSpPr/>
      </xdr:nvGrpSpPr>
      <xdr:grpSpPr>
        <a:xfrm>
          <a:off x="9001125" y="20716875"/>
          <a:ext cx="3543300" cy="3314700"/>
          <a:chOff x="152400" y="152400"/>
          <a:chExt cx="5711723" cy="5410200"/>
        </a:xfrm>
      </xdr:grpSpPr>
      <xdr:pic>
        <xdr:nvPicPr>
          <xdr:cNvPr id="51" name="Shape 42">
            <a:extLst>
              <a:ext uri="{FF2B5EF4-FFF2-40B4-BE49-F238E27FC236}">
                <a16:creationId xmlns:a16="http://schemas.microsoft.com/office/drawing/2014/main" id="{00000000-0008-0000-0200-000033000000}"/>
              </a:ext>
            </a:extLst>
          </xdr:cNvPr>
          <xdr:cNvPicPr preferRelativeResize="0"/>
        </xdr:nvPicPr>
        <xdr:blipFill>
          <a:blip xmlns:r="http://schemas.openxmlformats.org/officeDocument/2006/relationships" r:embed="rId10">
            <a:alphaModFix/>
          </a:blip>
          <a:stretch>
            <a:fillRect/>
          </a:stretch>
        </xdr:blipFill>
        <xdr:spPr>
          <a:xfrm>
            <a:off x="152400" y="152400"/>
            <a:ext cx="5711723" cy="5410200"/>
          </a:xfrm>
          <a:prstGeom prst="rect">
            <a:avLst/>
          </a:prstGeom>
          <a:noFill/>
          <a:ln>
            <a:noFill/>
          </a:ln>
        </xdr:spPr>
      </xdr:pic>
      <xdr:sp macro="" textlink="">
        <xdr:nvSpPr>
          <xdr:cNvPr id="52" name="Shape 43">
            <a:extLst>
              <a:ext uri="{FF2B5EF4-FFF2-40B4-BE49-F238E27FC236}">
                <a16:creationId xmlns:a16="http://schemas.microsoft.com/office/drawing/2014/main" id="{00000000-0008-0000-0200-000034000000}"/>
              </a:ext>
            </a:extLst>
          </xdr:cNvPr>
          <xdr:cNvSpPr/>
        </xdr:nvSpPr>
        <xdr:spPr>
          <a:xfrm>
            <a:off x="5057975" y="2271675"/>
            <a:ext cx="730800" cy="1817100"/>
          </a:xfrm>
          <a:prstGeom prst="rect">
            <a:avLst/>
          </a:prstGeom>
          <a:noFill/>
          <a:ln w="38100" cap="flat" cmpd="sng">
            <a:solidFill>
              <a:srgbClr val="0000F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0</xdr:col>
      <xdr:colOff>114300</xdr:colOff>
      <xdr:row>2</xdr:row>
      <xdr:rowOff>38100</xdr:rowOff>
    </xdr:from>
    <xdr:ext cx="2266950" cy="1162050"/>
    <xdr:pic>
      <xdr:nvPicPr>
        <xdr:cNvPr id="53" name="image1.png" title="Image">
          <a:extLst>
            <a:ext uri="{FF2B5EF4-FFF2-40B4-BE49-F238E27FC236}">
              <a16:creationId xmlns:a16="http://schemas.microsoft.com/office/drawing/2014/main" id="{00000000-0008-0000-0200-000035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6</xdr:col>
      <xdr:colOff>174813</xdr:colOff>
      <xdr:row>4</xdr:row>
      <xdr:rowOff>761617</xdr:rowOff>
    </xdr:from>
    <xdr:to>
      <xdr:col>10</xdr:col>
      <xdr:colOff>141514</xdr:colOff>
      <xdr:row>4</xdr:row>
      <xdr:rowOff>2093031</xdr:rowOff>
    </xdr:to>
    <xdr:pic>
      <xdr:nvPicPr>
        <xdr:cNvPr id="2" name="Image 1">
          <a:extLst>
            <a:ext uri="{FF2B5EF4-FFF2-40B4-BE49-F238E27FC236}">
              <a16:creationId xmlns:a16="http://schemas.microsoft.com/office/drawing/2014/main" id="{D28A9B51-78FE-4358-8A9D-4C8A6A3D28D7}"/>
            </a:ext>
          </a:extLst>
        </xdr:cNvPr>
        <xdr:cNvPicPr>
          <a:picLocks noChangeAspect="1"/>
        </xdr:cNvPicPr>
      </xdr:nvPicPr>
      <xdr:blipFill>
        <a:blip xmlns:r="http://schemas.openxmlformats.org/officeDocument/2006/relationships" r:embed="rId1"/>
        <a:stretch>
          <a:fillRect/>
        </a:stretch>
      </xdr:blipFill>
      <xdr:spPr>
        <a:xfrm>
          <a:off x="15948213" y="3862957"/>
          <a:ext cx="3410941" cy="1331414"/>
        </a:xfrm>
        <a:prstGeom prst="rect">
          <a:avLst/>
        </a:prstGeom>
      </xdr:spPr>
    </xdr:pic>
    <xdr:clientData/>
  </xdr:twoCellAnchor>
  <xdr:twoCellAnchor editAs="oneCell">
    <xdr:from>
      <xdr:col>10</xdr:col>
      <xdr:colOff>251759</xdr:colOff>
      <xdr:row>4</xdr:row>
      <xdr:rowOff>725392</xdr:rowOff>
    </xdr:from>
    <xdr:to>
      <xdr:col>13</xdr:col>
      <xdr:colOff>579985</xdr:colOff>
      <xdr:row>4</xdr:row>
      <xdr:rowOff>1917700</xdr:rowOff>
    </xdr:to>
    <xdr:pic>
      <xdr:nvPicPr>
        <xdr:cNvPr id="3" name="Image 2">
          <a:extLst>
            <a:ext uri="{FF2B5EF4-FFF2-40B4-BE49-F238E27FC236}">
              <a16:creationId xmlns:a16="http://schemas.microsoft.com/office/drawing/2014/main" id="{0337D5AD-6798-452A-BB48-1FA566BAAB12}"/>
            </a:ext>
          </a:extLst>
        </xdr:cNvPr>
        <xdr:cNvPicPr>
          <a:picLocks noChangeAspect="1"/>
        </xdr:cNvPicPr>
      </xdr:nvPicPr>
      <xdr:blipFill>
        <a:blip xmlns:r="http://schemas.openxmlformats.org/officeDocument/2006/relationships" r:embed="rId2"/>
        <a:stretch>
          <a:fillRect/>
        </a:stretch>
      </xdr:blipFill>
      <xdr:spPr>
        <a:xfrm>
          <a:off x="19469399" y="3826732"/>
          <a:ext cx="2911406" cy="1192308"/>
        </a:xfrm>
        <a:prstGeom prst="rect">
          <a:avLst/>
        </a:prstGeom>
      </xdr:spPr>
    </xdr:pic>
    <xdr:clientData/>
  </xdr:twoCellAnchor>
  <xdr:twoCellAnchor editAs="oneCell">
    <xdr:from>
      <xdr:col>1</xdr:col>
      <xdr:colOff>0</xdr:colOff>
      <xdr:row>29</xdr:row>
      <xdr:rowOff>0</xdr:rowOff>
    </xdr:from>
    <xdr:to>
      <xdr:col>2</xdr:col>
      <xdr:colOff>4606099</xdr:colOff>
      <xdr:row>60</xdr:row>
      <xdr:rowOff>52353</xdr:rowOff>
    </xdr:to>
    <xdr:pic>
      <xdr:nvPicPr>
        <xdr:cNvPr id="4" name="Image 3">
          <a:extLst>
            <a:ext uri="{FF2B5EF4-FFF2-40B4-BE49-F238E27FC236}">
              <a16:creationId xmlns:a16="http://schemas.microsoft.com/office/drawing/2014/main" id="{F5003F65-DFC8-4EFA-9DCD-E378B4165173}"/>
            </a:ext>
          </a:extLst>
        </xdr:cNvPr>
        <xdr:cNvPicPr>
          <a:picLocks noChangeAspect="1"/>
        </xdr:cNvPicPr>
      </xdr:nvPicPr>
      <xdr:blipFill>
        <a:blip xmlns:r="http://schemas.openxmlformats.org/officeDocument/2006/relationships" r:embed="rId3"/>
        <a:stretch>
          <a:fillRect/>
        </a:stretch>
      </xdr:blipFill>
      <xdr:spPr>
        <a:xfrm>
          <a:off x="548640" y="25153620"/>
          <a:ext cx="9589579" cy="7017033"/>
        </a:xfrm>
        <a:prstGeom prst="rect">
          <a:avLst/>
        </a:prstGeom>
      </xdr:spPr>
    </xdr:pic>
    <xdr:clientData/>
  </xdr:twoCellAnchor>
  <xdr:twoCellAnchor editAs="oneCell">
    <xdr:from>
      <xdr:col>6</xdr:col>
      <xdr:colOff>113339</xdr:colOff>
      <xdr:row>4</xdr:row>
      <xdr:rowOff>35856</xdr:rowOff>
    </xdr:from>
    <xdr:to>
      <xdr:col>14</xdr:col>
      <xdr:colOff>598714</xdr:colOff>
      <xdr:row>4</xdr:row>
      <xdr:rowOff>846392</xdr:rowOff>
    </xdr:to>
    <xdr:pic>
      <xdr:nvPicPr>
        <xdr:cNvPr id="5" name="Image 4">
          <a:extLst>
            <a:ext uri="{FF2B5EF4-FFF2-40B4-BE49-F238E27FC236}">
              <a16:creationId xmlns:a16="http://schemas.microsoft.com/office/drawing/2014/main" id="{A39321EB-594B-4C71-A80B-B34A8529D742}"/>
            </a:ext>
          </a:extLst>
        </xdr:cNvPr>
        <xdr:cNvPicPr>
          <a:picLocks noChangeAspect="1"/>
        </xdr:cNvPicPr>
      </xdr:nvPicPr>
      <xdr:blipFill>
        <a:blip xmlns:r="http://schemas.openxmlformats.org/officeDocument/2006/relationships" r:embed="rId4"/>
        <a:stretch>
          <a:fillRect/>
        </a:stretch>
      </xdr:blipFill>
      <xdr:spPr>
        <a:xfrm>
          <a:off x="15886739" y="3137196"/>
          <a:ext cx="7373855" cy="810536"/>
        </a:xfrm>
        <a:prstGeom prst="rect">
          <a:avLst/>
        </a:prstGeom>
      </xdr:spPr>
    </xdr:pic>
    <xdr:clientData/>
  </xdr:twoCellAnchor>
  <xdr:twoCellAnchor editAs="oneCell">
    <xdr:from>
      <xdr:col>1</xdr:col>
      <xdr:colOff>0</xdr:colOff>
      <xdr:row>61</xdr:row>
      <xdr:rowOff>0</xdr:rowOff>
    </xdr:from>
    <xdr:to>
      <xdr:col>3</xdr:col>
      <xdr:colOff>1478866</xdr:colOff>
      <xdr:row>96</xdr:row>
      <xdr:rowOff>192414</xdr:rowOff>
    </xdr:to>
    <xdr:pic>
      <xdr:nvPicPr>
        <xdr:cNvPr id="6" name="Image 5">
          <a:extLst>
            <a:ext uri="{FF2B5EF4-FFF2-40B4-BE49-F238E27FC236}">
              <a16:creationId xmlns:a16="http://schemas.microsoft.com/office/drawing/2014/main" id="{F685F366-00CC-4FA4-B3F0-3F1C94EE7144}"/>
            </a:ext>
          </a:extLst>
        </xdr:cNvPr>
        <xdr:cNvPicPr>
          <a:picLocks noChangeAspect="1"/>
        </xdr:cNvPicPr>
      </xdr:nvPicPr>
      <xdr:blipFill>
        <a:blip xmlns:r="http://schemas.openxmlformats.org/officeDocument/2006/relationships" r:embed="rId5"/>
        <a:stretch>
          <a:fillRect/>
        </a:stretch>
      </xdr:blipFill>
      <xdr:spPr>
        <a:xfrm>
          <a:off x="548640" y="32316420"/>
          <a:ext cx="11445826" cy="7126614"/>
        </a:xfrm>
        <a:prstGeom prst="rect">
          <a:avLst/>
        </a:prstGeom>
      </xdr:spPr>
    </xdr:pic>
    <xdr:clientData/>
  </xdr:twoCellAnchor>
  <xdr:twoCellAnchor>
    <xdr:from>
      <xdr:col>2</xdr:col>
      <xdr:colOff>3556000</xdr:colOff>
      <xdr:row>9</xdr:row>
      <xdr:rowOff>1</xdr:rowOff>
    </xdr:from>
    <xdr:to>
      <xdr:col>2</xdr:col>
      <xdr:colOff>4483100</xdr:colOff>
      <xdr:row>9</xdr:row>
      <xdr:rowOff>1701800</xdr:rowOff>
    </xdr:to>
    <xdr:grpSp>
      <xdr:nvGrpSpPr>
        <xdr:cNvPr id="7" name="Groupe 6">
          <a:extLst>
            <a:ext uri="{FF2B5EF4-FFF2-40B4-BE49-F238E27FC236}">
              <a16:creationId xmlns:a16="http://schemas.microsoft.com/office/drawing/2014/main" id="{079FC1C0-2DD8-48B4-A143-77E74396E538}"/>
            </a:ext>
          </a:extLst>
        </xdr:cNvPr>
        <xdr:cNvGrpSpPr/>
      </xdr:nvGrpSpPr>
      <xdr:grpSpPr>
        <a:xfrm>
          <a:off x="9080500" y="12153901"/>
          <a:ext cx="927100" cy="1701799"/>
          <a:chOff x="2494625" y="2021340"/>
          <a:chExt cx="5429033" cy="4033619"/>
        </a:xfrm>
      </xdr:grpSpPr>
      <xdr:pic>
        <xdr:nvPicPr>
          <xdr:cNvPr id="8" name="Image 7">
            <a:extLst>
              <a:ext uri="{FF2B5EF4-FFF2-40B4-BE49-F238E27FC236}">
                <a16:creationId xmlns:a16="http://schemas.microsoft.com/office/drawing/2014/main" id="{2D46E114-4C8C-FFB6-B4A9-90D480EE7CD4}"/>
              </a:ext>
            </a:extLst>
          </xdr:cNvPr>
          <xdr:cNvPicPr>
            <a:picLocks noChangeAspect="1"/>
          </xdr:cNvPicPr>
        </xdr:nvPicPr>
        <xdr:blipFill>
          <a:blip xmlns:r="http://schemas.openxmlformats.org/officeDocument/2006/relationships" r:embed="rId6"/>
          <a:stretch>
            <a:fillRect/>
          </a:stretch>
        </xdr:blipFill>
        <xdr:spPr>
          <a:xfrm>
            <a:off x="2494625" y="2021340"/>
            <a:ext cx="5429033" cy="4033619"/>
          </a:xfrm>
          <a:prstGeom prst="rect">
            <a:avLst/>
          </a:prstGeom>
          <a:ln w="28575">
            <a:solidFill>
              <a:srgbClr val="FF0000"/>
            </a:solidFill>
          </a:ln>
        </xdr:spPr>
      </xdr:pic>
      <xdr:sp macro="" textlink="">
        <xdr:nvSpPr>
          <xdr:cNvPr id="9" name="Ellipse 8">
            <a:extLst>
              <a:ext uri="{FF2B5EF4-FFF2-40B4-BE49-F238E27FC236}">
                <a16:creationId xmlns:a16="http://schemas.microsoft.com/office/drawing/2014/main" id="{0FF7C62E-E39B-402C-468A-7B179B8CBC38}"/>
              </a:ext>
            </a:extLst>
          </xdr:cNvPr>
          <xdr:cNvSpPr/>
        </xdr:nvSpPr>
        <xdr:spPr>
          <a:xfrm>
            <a:off x="3737499" y="3618286"/>
            <a:ext cx="1038687" cy="839726"/>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10" name="Ellipse 9">
            <a:extLst>
              <a:ext uri="{FF2B5EF4-FFF2-40B4-BE49-F238E27FC236}">
                <a16:creationId xmlns:a16="http://schemas.microsoft.com/office/drawing/2014/main" id="{AC6CCD59-BBB7-EA8F-888D-D6A289C5F987}"/>
              </a:ext>
            </a:extLst>
          </xdr:cNvPr>
          <xdr:cNvSpPr/>
        </xdr:nvSpPr>
        <xdr:spPr>
          <a:xfrm>
            <a:off x="6349013" y="4782741"/>
            <a:ext cx="1038687" cy="748047"/>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grpSp>
    <xdr:clientData/>
  </xdr:twoCellAnchor>
  <xdr:twoCellAnchor editAs="oneCell">
    <xdr:from>
      <xdr:col>2</xdr:col>
      <xdr:colOff>152400</xdr:colOff>
      <xdr:row>11</xdr:row>
      <xdr:rowOff>177800</xdr:rowOff>
    </xdr:from>
    <xdr:to>
      <xdr:col>2</xdr:col>
      <xdr:colOff>4559300</xdr:colOff>
      <xdr:row>11</xdr:row>
      <xdr:rowOff>1817918</xdr:rowOff>
    </xdr:to>
    <xdr:pic>
      <xdr:nvPicPr>
        <xdr:cNvPr id="11" name="Image 10">
          <a:extLst>
            <a:ext uri="{FF2B5EF4-FFF2-40B4-BE49-F238E27FC236}">
              <a16:creationId xmlns:a16="http://schemas.microsoft.com/office/drawing/2014/main" id="{4FA63B6E-B4C1-469D-B56F-2832373C57FA}"/>
            </a:ext>
          </a:extLst>
        </xdr:cNvPr>
        <xdr:cNvPicPr>
          <a:picLocks noChangeAspect="1"/>
        </xdr:cNvPicPr>
      </xdr:nvPicPr>
      <xdr:blipFill>
        <a:blip xmlns:r="http://schemas.openxmlformats.org/officeDocument/2006/relationships" r:embed="rId7"/>
        <a:stretch>
          <a:fillRect/>
        </a:stretch>
      </xdr:blipFill>
      <xdr:spPr>
        <a:xfrm>
          <a:off x="5676900" y="15201900"/>
          <a:ext cx="4406900" cy="16401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466725</xdr:colOff>
      <xdr:row>3</xdr:row>
      <xdr:rowOff>19050</xdr:rowOff>
    </xdr:from>
    <xdr:ext cx="609600" cy="323850"/>
    <xdr:sp macro="" textlink="">
      <xdr:nvSpPr>
        <xdr:cNvPr id="44" name="Shape 44">
          <a:extLst>
            <a:ext uri="{FF2B5EF4-FFF2-40B4-BE49-F238E27FC236}">
              <a16:creationId xmlns:a16="http://schemas.microsoft.com/office/drawing/2014/main" id="{00000000-0008-0000-0400-00002C000000}"/>
            </a:ext>
          </a:extLst>
        </xdr:cNvPr>
        <xdr:cNvSpPr/>
      </xdr:nvSpPr>
      <xdr:spPr>
        <a:xfrm>
          <a:off x="5045963" y="3622838"/>
          <a:ext cx="600075" cy="314325"/>
        </a:xfrm>
        <a:prstGeom prst="right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5</xdr:row>
      <xdr:rowOff>0</xdr:rowOff>
    </xdr:from>
    <xdr:ext cx="381000" cy="581025"/>
    <xdr:sp macro="" textlink="">
      <xdr:nvSpPr>
        <xdr:cNvPr id="45" name="Shape 45">
          <a:extLst>
            <a:ext uri="{FF2B5EF4-FFF2-40B4-BE49-F238E27FC236}">
              <a16:creationId xmlns:a16="http://schemas.microsoft.com/office/drawing/2014/main" id="{00000000-0008-0000-0400-00002D000000}"/>
            </a:ext>
          </a:extLst>
        </xdr:cNvPr>
        <xdr:cNvSpPr/>
      </xdr:nvSpPr>
      <xdr:spPr>
        <a:xfrm>
          <a:off x="5160263" y="3494250"/>
          <a:ext cx="371475" cy="5715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352425</xdr:colOff>
      <xdr:row>5</xdr:row>
      <xdr:rowOff>0</xdr:rowOff>
    </xdr:from>
    <xdr:ext cx="352425" cy="552450"/>
    <xdr:sp macro="" textlink="">
      <xdr:nvSpPr>
        <xdr:cNvPr id="46" name="Shape 46">
          <a:extLst>
            <a:ext uri="{FF2B5EF4-FFF2-40B4-BE49-F238E27FC236}">
              <a16:creationId xmlns:a16="http://schemas.microsoft.com/office/drawing/2014/main" id="{00000000-0008-0000-0400-00002E000000}"/>
            </a:ext>
          </a:extLst>
        </xdr:cNvPr>
        <xdr:cNvSpPr/>
      </xdr:nvSpPr>
      <xdr:spPr>
        <a:xfrm>
          <a:off x="5174550" y="3508538"/>
          <a:ext cx="342900" cy="542925"/>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5</xdr:row>
      <xdr:rowOff>0</xdr:rowOff>
    </xdr:from>
    <xdr:ext cx="323850" cy="523875"/>
    <xdr:sp macro="" textlink="">
      <xdr:nvSpPr>
        <xdr:cNvPr id="47" name="Shape 47">
          <a:extLst>
            <a:ext uri="{FF2B5EF4-FFF2-40B4-BE49-F238E27FC236}">
              <a16:creationId xmlns:a16="http://schemas.microsoft.com/office/drawing/2014/main" id="{00000000-0008-0000-0400-00002F000000}"/>
            </a:ext>
          </a:extLst>
        </xdr:cNvPr>
        <xdr:cNvSpPr/>
      </xdr:nvSpPr>
      <xdr:spPr>
        <a:xfrm>
          <a:off x="5188838" y="3522825"/>
          <a:ext cx="314325" cy="5143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0</xdr:colOff>
      <xdr:row>5</xdr:row>
      <xdr:rowOff>0</xdr:rowOff>
    </xdr:from>
    <xdr:ext cx="352425" cy="561975"/>
    <xdr:sp macro="" textlink="">
      <xdr:nvSpPr>
        <xdr:cNvPr id="48" name="Shape 48">
          <a:extLst>
            <a:ext uri="{FF2B5EF4-FFF2-40B4-BE49-F238E27FC236}">
              <a16:creationId xmlns:a16="http://schemas.microsoft.com/office/drawing/2014/main" id="{00000000-0008-0000-0400-000030000000}"/>
            </a:ext>
          </a:extLst>
        </xdr:cNvPr>
        <xdr:cNvSpPr/>
      </xdr:nvSpPr>
      <xdr:spPr>
        <a:xfrm>
          <a:off x="5174550" y="3503775"/>
          <a:ext cx="342900" cy="5524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xdr:row>
      <xdr:rowOff>0</xdr:rowOff>
    </xdr:from>
    <xdr:ext cx="352425" cy="581025"/>
    <xdr:sp macro="" textlink="">
      <xdr:nvSpPr>
        <xdr:cNvPr id="49" name="Shape 49">
          <a:extLst>
            <a:ext uri="{FF2B5EF4-FFF2-40B4-BE49-F238E27FC236}">
              <a16:creationId xmlns:a16="http://schemas.microsoft.com/office/drawing/2014/main" id="{00000000-0008-0000-0400-000031000000}"/>
            </a:ext>
          </a:extLst>
        </xdr:cNvPr>
        <xdr:cNvSpPr/>
      </xdr:nvSpPr>
      <xdr:spPr>
        <a:xfrm>
          <a:off x="5174550" y="3494250"/>
          <a:ext cx="342900" cy="5715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xdr:row>
      <xdr:rowOff>0</xdr:rowOff>
    </xdr:from>
    <xdr:ext cx="333375" cy="542925"/>
    <xdr:sp macro="" textlink="">
      <xdr:nvSpPr>
        <xdr:cNvPr id="50" name="Shape 50">
          <a:extLst>
            <a:ext uri="{FF2B5EF4-FFF2-40B4-BE49-F238E27FC236}">
              <a16:creationId xmlns:a16="http://schemas.microsoft.com/office/drawing/2014/main" id="{00000000-0008-0000-0400-000032000000}"/>
            </a:ext>
          </a:extLst>
        </xdr:cNvPr>
        <xdr:cNvSpPr/>
      </xdr:nvSpPr>
      <xdr:spPr>
        <a:xfrm>
          <a:off x="5184075" y="3513300"/>
          <a:ext cx="323850" cy="533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104775</xdr:colOff>
      <xdr:row>1</xdr:row>
      <xdr:rowOff>123825</xdr:rowOff>
    </xdr:from>
    <xdr:ext cx="6591300" cy="304800"/>
    <xdr:sp macro="" textlink="">
      <xdr:nvSpPr>
        <xdr:cNvPr id="51" name="Shape 51">
          <a:extLst>
            <a:ext uri="{FF2B5EF4-FFF2-40B4-BE49-F238E27FC236}">
              <a16:creationId xmlns:a16="http://schemas.microsoft.com/office/drawing/2014/main" id="{00000000-0008-0000-0400-000033000000}"/>
            </a:ext>
          </a:extLst>
        </xdr:cNvPr>
        <xdr:cNvSpPr/>
      </xdr:nvSpPr>
      <xdr:spPr>
        <a:xfrm>
          <a:off x="2055113" y="3632363"/>
          <a:ext cx="6581775" cy="295275"/>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100"/>
            <a:buFont typeface="Arial"/>
            <a:buNone/>
          </a:pPr>
          <a:r>
            <a:rPr lang="en-US" sz="1100"/>
            <a:t>RISKY WINDOW</a:t>
          </a:r>
          <a:endParaRPr sz="1100"/>
        </a:p>
      </xdr:txBody>
    </xdr:sp>
    <xdr:clientData fLocksWithSheet="0"/>
  </xdr:oneCellAnchor>
  <xdr:oneCellAnchor>
    <xdr:from>
      <xdr:col>26</xdr:col>
      <xdr:colOff>0</xdr:colOff>
      <xdr:row>5</xdr:row>
      <xdr:rowOff>9525</xdr:rowOff>
    </xdr:from>
    <xdr:ext cx="361950" cy="542925"/>
    <xdr:sp macro="" textlink="">
      <xdr:nvSpPr>
        <xdr:cNvPr id="52" name="Shape 52">
          <a:extLst>
            <a:ext uri="{FF2B5EF4-FFF2-40B4-BE49-F238E27FC236}">
              <a16:creationId xmlns:a16="http://schemas.microsoft.com/office/drawing/2014/main" id="{00000000-0008-0000-0400-000034000000}"/>
            </a:ext>
          </a:extLst>
        </xdr:cNvPr>
        <xdr:cNvSpPr/>
      </xdr:nvSpPr>
      <xdr:spPr>
        <a:xfrm>
          <a:off x="5169788" y="3513300"/>
          <a:ext cx="352425" cy="533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xdr:colOff>
      <xdr:row>5</xdr:row>
      <xdr:rowOff>9525</xdr:rowOff>
    </xdr:from>
    <xdr:ext cx="342900" cy="552450"/>
    <xdr:sp macro="" textlink="">
      <xdr:nvSpPr>
        <xdr:cNvPr id="53" name="Shape 53">
          <a:extLst>
            <a:ext uri="{FF2B5EF4-FFF2-40B4-BE49-F238E27FC236}">
              <a16:creationId xmlns:a16="http://schemas.microsoft.com/office/drawing/2014/main" id="{00000000-0008-0000-0400-000035000000}"/>
            </a:ext>
          </a:extLst>
        </xdr:cNvPr>
        <xdr:cNvSpPr/>
      </xdr:nvSpPr>
      <xdr:spPr>
        <a:xfrm>
          <a:off x="5179313" y="3508538"/>
          <a:ext cx="333375" cy="54292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xdr:from>
      <xdr:col>12</xdr:col>
      <xdr:colOff>209550</xdr:colOff>
      <xdr:row>28</xdr:row>
      <xdr:rowOff>57150</xdr:rowOff>
    </xdr:from>
    <xdr:to>
      <xdr:col>12</xdr:col>
      <xdr:colOff>714375</xdr:colOff>
      <xdr:row>31</xdr:row>
      <xdr:rowOff>247650</xdr:rowOff>
    </xdr:to>
    <xdr:sp macro="" textlink="">
      <xdr:nvSpPr>
        <xdr:cNvPr id="2" name="Flèche vers le bas 1">
          <a:extLst>
            <a:ext uri="{FF2B5EF4-FFF2-40B4-BE49-F238E27FC236}">
              <a16:creationId xmlns:a16="http://schemas.microsoft.com/office/drawing/2014/main" id="{B6C8F179-7620-4F0E-8B60-855FCB2AB076}"/>
            </a:ext>
          </a:extLst>
        </xdr:cNvPr>
        <xdr:cNvSpPr/>
      </xdr:nvSpPr>
      <xdr:spPr>
        <a:xfrm>
          <a:off x="16356330" y="12835890"/>
          <a:ext cx="504825" cy="101346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11</xdr:col>
      <xdr:colOff>95250</xdr:colOff>
      <xdr:row>38</xdr:row>
      <xdr:rowOff>0</xdr:rowOff>
    </xdr:from>
    <xdr:ext cx="38100" cy="0"/>
    <xdr:grpSp>
      <xdr:nvGrpSpPr>
        <xdr:cNvPr id="2" name="Shape 2">
          <a:extLst>
            <a:ext uri="{FF2B5EF4-FFF2-40B4-BE49-F238E27FC236}">
              <a16:creationId xmlns:a16="http://schemas.microsoft.com/office/drawing/2014/main" id="{E8387357-8583-4994-8521-835DEE232592}"/>
            </a:ext>
          </a:extLst>
        </xdr:cNvPr>
        <xdr:cNvGrpSpPr/>
      </xdr:nvGrpSpPr>
      <xdr:grpSpPr>
        <a:xfrm>
          <a:off x="25513393" y="26604686"/>
          <a:ext cx="38100" cy="0"/>
          <a:chOff x="-17673450" y="-15976275"/>
          <a:chExt cx="23038500" cy="19756275"/>
        </a:xfrm>
      </xdr:grpSpPr>
      <xdr:grpSp>
        <xdr:nvGrpSpPr>
          <xdr:cNvPr id="3" name="Shape 19">
            <a:extLst>
              <a:ext uri="{FF2B5EF4-FFF2-40B4-BE49-F238E27FC236}">
                <a16:creationId xmlns:a16="http://schemas.microsoft.com/office/drawing/2014/main" id="{992D951A-BC33-D037-E001-5C6C7DF5EE00}"/>
              </a:ext>
            </a:extLst>
          </xdr:cNvPr>
          <xdr:cNvGrpSpPr/>
        </xdr:nvGrpSpPr>
        <xdr:grpSpPr>
          <a:xfrm>
            <a:off x="-17673450" y="-15976275"/>
            <a:ext cx="23038500" cy="19756275"/>
            <a:chOff x="5346000" y="3780000"/>
            <a:chExt cx="23038500" cy="19756275"/>
          </a:xfrm>
        </xdr:grpSpPr>
        <xdr:sp macro="" textlink="">
          <xdr:nvSpPr>
            <xdr:cNvPr id="4" name="Shape 4">
              <a:extLst>
                <a:ext uri="{FF2B5EF4-FFF2-40B4-BE49-F238E27FC236}">
                  <a16:creationId xmlns:a16="http://schemas.microsoft.com/office/drawing/2014/main" id="{E7785DDD-634E-4D88-2BFB-57AAE5E7B90A}"/>
                </a:ext>
              </a:extLst>
            </xdr:cNvPr>
            <xdr:cNvSpPr/>
          </xdr:nvSpPr>
          <xdr:spPr>
            <a:xfrm>
              <a:off x="28346400" y="235362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20">
              <a:extLst>
                <a:ext uri="{FF2B5EF4-FFF2-40B4-BE49-F238E27FC236}">
                  <a16:creationId xmlns:a16="http://schemas.microsoft.com/office/drawing/2014/main" id="{C473D519-A3F2-9954-D059-C4A00D2A87F2}"/>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11</xdr:col>
      <xdr:colOff>95250</xdr:colOff>
      <xdr:row>38</xdr:row>
      <xdr:rowOff>0</xdr:rowOff>
    </xdr:from>
    <xdr:ext cx="38100" cy="0"/>
    <xdr:grpSp>
      <xdr:nvGrpSpPr>
        <xdr:cNvPr id="6" name="Shape 2">
          <a:extLst>
            <a:ext uri="{FF2B5EF4-FFF2-40B4-BE49-F238E27FC236}">
              <a16:creationId xmlns:a16="http://schemas.microsoft.com/office/drawing/2014/main" id="{068A4A26-5225-4D94-A63C-7D99A2909653}"/>
            </a:ext>
          </a:extLst>
        </xdr:cNvPr>
        <xdr:cNvGrpSpPr/>
      </xdr:nvGrpSpPr>
      <xdr:grpSpPr>
        <a:xfrm>
          <a:off x="25513393" y="26604686"/>
          <a:ext cx="38100" cy="0"/>
          <a:chOff x="-17673450" y="-15976275"/>
          <a:chExt cx="23038500" cy="19756275"/>
        </a:xfrm>
      </xdr:grpSpPr>
      <xdr:grpSp>
        <xdr:nvGrpSpPr>
          <xdr:cNvPr id="7" name="Shape 21">
            <a:extLst>
              <a:ext uri="{FF2B5EF4-FFF2-40B4-BE49-F238E27FC236}">
                <a16:creationId xmlns:a16="http://schemas.microsoft.com/office/drawing/2014/main" id="{D5F051B8-C277-C458-3EA1-E6323AD0D7E0}"/>
              </a:ext>
            </a:extLst>
          </xdr:cNvPr>
          <xdr:cNvGrpSpPr/>
        </xdr:nvGrpSpPr>
        <xdr:grpSpPr>
          <a:xfrm>
            <a:off x="-17673450" y="-15976275"/>
            <a:ext cx="23038500" cy="19756275"/>
            <a:chOff x="5346000" y="3780000"/>
            <a:chExt cx="23038500" cy="19756275"/>
          </a:xfrm>
        </xdr:grpSpPr>
        <xdr:sp macro="" textlink="">
          <xdr:nvSpPr>
            <xdr:cNvPr id="8" name="Shape 4">
              <a:extLst>
                <a:ext uri="{FF2B5EF4-FFF2-40B4-BE49-F238E27FC236}">
                  <a16:creationId xmlns:a16="http://schemas.microsoft.com/office/drawing/2014/main" id="{0A65C22A-84A2-DD41-C350-DFB2AF201484}"/>
                </a:ext>
              </a:extLst>
            </xdr:cNvPr>
            <xdr:cNvSpPr/>
          </xdr:nvSpPr>
          <xdr:spPr>
            <a:xfrm>
              <a:off x="28346400" y="235362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 name="Shape 22">
              <a:extLst>
                <a:ext uri="{FF2B5EF4-FFF2-40B4-BE49-F238E27FC236}">
                  <a16:creationId xmlns:a16="http://schemas.microsoft.com/office/drawing/2014/main" id="{FFD207A2-AD45-6BAB-DAE9-137205A177FB}"/>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8</xdr:col>
      <xdr:colOff>-1428750</xdr:colOff>
      <xdr:row>30</xdr:row>
      <xdr:rowOff>-1504950</xdr:rowOff>
    </xdr:from>
    <xdr:ext cx="3581400" cy="3581400"/>
    <xdr:sp macro="" textlink="">
      <xdr:nvSpPr>
        <xdr:cNvPr id="78" name="Shape 78">
          <a:extLst>
            <a:ext uri="{FF2B5EF4-FFF2-40B4-BE49-F238E27FC236}">
              <a16:creationId xmlns:a16="http://schemas.microsoft.com/office/drawing/2014/main" id="{00000000-0008-0000-0900-00004E000000}"/>
            </a:ext>
          </a:extLst>
        </xdr:cNvPr>
        <xdr:cNvSpPr/>
      </xdr:nvSpPr>
      <xdr:spPr>
        <a:xfrm rot="2222360">
          <a:off x="4069650" y="2503650"/>
          <a:ext cx="2552700" cy="2552700"/>
        </a:xfrm>
        <a:prstGeom prst="downArrow">
          <a:avLst>
            <a:gd name="adj1" fmla="val 50000"/>
            <a:gd name="adj2" fmla="val 50000"/>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6</xdr:col>
      <xdr:colOff>1171575</xdr:colOff>
      <xdr:row>0</xdr:row>
      <xdr:rowOff>685800</xdr:rowOff>
    </xdr:from>
    <xdr:ext cx="923925" cy="238125"/>
    <xdr:sp macro="" textlink="">
      <xdr:nvSpPr>
        <xdr:cNvPr id="79" name="Shape 79">
          <a:extLst>
            <a:ext uri="{FF2B5EF4-FFF2-40B4-BE49-F238E27FC236}">
              <a16:creationId xmlns:a16="http://schemas.microsoft.com/office/drawing/2014/main" id="{00000000-0008-0000-0900-00004F000000}"/>
            </a:ext>
          </a:extLst>
        </xdr:cNvPr>
        <xdr:cNvSpPr/>
      </xdr:nvSpPr>
      <xdr:spPr>
        <a:xfrm>
          <a:off x="4888800" y="3665700"/>
          <a:ext cx="914400" cy="228600"/>
        </a:xfrm>
        <a:prstGeom prst="notched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4</xdr:col>
      <xdr:colOff>19050</xdr:colOff>
      <xdr:row>5</xdr:row>
      <xdr:rowOff>9525</xdr:rowOff>
    </xdr:from>
    <xdr:ext cx="10877550" cy="752475"/>
    <xdr:grpSp>
      <xdr:nvGrpSpPr>
        <xdr:cNvPr id="2" name="Shape 2">
          <a:extLst>
            <a:ext uri="{FF2B5EF4-FFF2-40B4-BE49-F238E27FC236}">
              <a16:creationId xmlns:a16="http://schemas.microsoft.com/office/drawing/2014/main" id="{00000000-0008-0000-0900-000002000000}"/>
            </a:ext>
          </a:extLst>
        </xdr:cNvPr>
        <xdr:cNvGrpSpPr/>
      </xdr:nvGrpSpPr>
      <xdr:grpSpPr>
        <a:xfrm>
          <a:off x="3844290" y="2554605"/>
          <a:ext cx="10877550" cy="752475"/>
          <a:chOff x="0" y="3403763"/>
          <a:chExt cx="10692000" cy="752475"/>
        </a:xfrm>
      </xdr:grpSpPr>
      <xdr:grpSp>
        <xdr:nvGrpSpPr>
          <xdr:cNvPr id="80" name="Shape 80">
            <a:extLst>
              <a:ext uri="{FF2B5EF4-FFF2-40B4-BE49-F238E27FC236}">
                <a16:creationId xmlns:a16="http://schemas.microsoft.com/office/drawing/2014/main" id="{00000000-0008-0000-0900-000050000000}"/>
              </a:ext>
            </a:extLst>
          </xdr:cNvPr>
          <xdr:cNvGrpSpPr/>
        </xdr:nvGrpSpPr>
        <xdr:grpSpPr>
          <a:xfrm>
            <a:off x="0" y="3403763"/>
            <a:ext cx="10692000" cy="752475"/>
            <a:chOff x="0" y="3403763"/>
            <a:chExt cx="10692000" cy="752475"/>
          </a:xfrm>
        </xdr:grpSpPr>
        <xdr:sp macro="" textlink="">
          <xdr:nvSpPr>
            <xdr:cNvPr id="4" name="Shape 4">
              <a:extLst>
                <a:ext uri="{FF2B5EF4-FFF2-40B4-BE49-F238E27FC236}">
                  <a16:creationId xmlns:a16="http://schemas.microsoft.com/office/drawing/2014/main" id="{00000000-0008-0000-0900-000004000000}"/>
                </a:ext>
              </a:extLst>
            </xdr:cNvPr>
            <xdr:cNvSpPr/>
          </xdr:nvSpPr>
          <xdr:spPr>
            <a:xfrm>
              <a:off x="0" y="3403763"/>
              <a:ext cx="10692000"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1" name="Shape 81">
              <a:extLst>
                <a:ext uri="{FF2B5EF4-FFF2-40B4-BE49-F238E27FC236}">
                  <a16:creationId xmlns:a16="http://schemas.microsoft.com/office/drawing/2014/main" id="{00000000-0008-0000-0900-000051000000}"/>
                </a:ext>
              </a:extLst>
            </xdr:cNvPr>
            <xdr:cNvGrpSpPr/>
          </xdr:nvGrpSpPr>
          <xdr:grpSpPr>
            <a:xfrm>
              <a:off x="0" y="3403763"/>
              <a:ext cx="10692000" cy="752475"/>
              <a:chOff x="0" y="3403763"/>
              <a:chExt cx="10692000" cy="752475"/>
            </a:xfrm>
          </xdr:grpSpPr>
          <xdr:sp macro="" textlink="">
            <xdr:nvSpPr>
              <xdr:cNvPr id="82" name="Shape 82">
                <a:extLst>
                  <a:ext uri="{FF2B5EF4-FFF2-40B4-BE49-F238E27FC236}">
                    <a16:creationId xmlns:a16="http://schemas.microsoft.com/office/drawing/2014/main" id="{00000000-0008-0000-0900-000052000000}"/>
                  </a:ext>
                </a:extLst>
              </xdr:cNvPr>
              <xdr:cNvSpPr/>
            </xdr:nvSpPr>
            <xdr:spPr>
              <a:xfrm>
                <a:off x="0" y="3403763"/>
                <a:ext cx="10692000"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3" name="Shape 83">
                <a:extLst>
                  <a:ext uri="{FF2B5EF4-FFF2-40B4-BE49-F238E27FC236}">
                    <a16:creationId xmlns:a16="http://schemas.microsoft.com/office/drawing/2014/main" id="{00000000-0008-0000-0900-000053000000}"/>
                  </a:ext>
                </a:extLst>
              </xdr:cNvPr>
              <xdr:cNvGrpSpPr/>
            </xdr:nvGrpSpPr>
            <xdr:grpSpPr>
              <a:xfrm>
                <a:off x="0" y="3403763"/>
                <a:ext cx="10692000" cy="752475"/>
                <a:chOff x="0" y="3403763"/>
                <a:chExt cx="10692000" cy="752475"/>
              </a:xfrm>
            </xdr:grpSpPr>
            <xdr:sp macro="" textlink="">
              <xdr:nvSpPr>
                <xdr:cNvPr id="84" name="Shape 84">
                  <a:extLst>
                    <a:ext uri="{FF2B5EF4-FFF2-40B4-BE49-F238E27FC236}">
                      <a16:creationId xmlns:a16="http://schemas.microsoft.com/office/drawing/2014/main" id="{00000000-0008-0000-0900-000054000000}"/>
                    </a:ext>
                  </a:extLst>
                </xdr:cNvPr>
                <xdr:cNvSpPr/>
              </xdr:nvSpPr>
              <xdr:spPr>
                <a:xfrm>
                  <a:off x="0" y="3403763"/>
                  <a:ext cx="10692000"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5" name="Shape 85">
                  <a:extLst>
                    <a:ext uri="{FF2B5EF4-FFF2-40B4-BE49-F238E27FC236}">
                      <a16:creationId xmlns:a16="http://schemas.microsoft.com/office/drawing/2014/main" id="{00000000-0008-0000-0900-000055000000}"/>
                    </a:ext>
                  </a:extLst>
                </xdr:cNvPr>
                <xdr:cNvGrpSpPr/>
              </xdr:nvGrpSpPr>
              <xdr:grpSpPr>
                <a:xfrm>
                  <a:off x="0" y="3403763"/>
                  <a:ext cx="10692000" cy="752475"/>
                  <a:chOff x="0" y="3403763"/>
                  <a:chExt cx="10692000" cy="752475"/>
                </a:xfrm>
              </xdr:grpSpPr>
              <xdr:sp macro="" textlink="">
                <xdr:nvSpPr>
                  <xdr:cNvPr id="86" name="Shape 86">
                    <a:extLst>
                      <a:ext uri="{FF2B5EF4-FFF2-40B4-BE49-F238E27FC236}">
                        <a16:creationId xmlns:a16="http://schemas.microsoft.com/office/drawing/2014/main" id="{00000000-0008-0000-0900-000056000000}"/>
                      </a:ext>
                    </a:extLst>
                  </xdr:cNvPr>
                  <xdr:cNvSpPr/>
                </xdr:nvSpPr>
                <xdr:spPr>
                  <a:xfrm>
                    <a:off x="0" y="3403763"/>
                    <a:ext cx="10692000"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7" name="Shape 87">
                    <a:extLst>
                      <a:ext uri="{FF2B5EF4-FFF2-40B4-BE49-F238E27FC236}">
                        <a16:creationId xmlns:a16="http://schemas.microsoft.com/office/drawing/2014/main" id="{00000000-0008-0000-0900-000057000000}"/>
                      </a:ext>
                    </a:extLst>
                  </xdr:cNvPr>
                  <xdr:cNvGrpSpPr/>
                </xdr:nvGrpSpPr>
                <xdr:grpSpPr>
                  <a:xfrm>
                    <a:off x="0" y="3403763"/>
                    <a:ext cx="10692000" cy="752475"/>
                    <a:chOff x="0" y="3403763"/>
                    <a:chExt cx="10692000" cy="752475"/>
                  </a:xfrm>
                </xdr:grpSpPr>
                <xdr:sp macro="" textlink="">
                  <xdr:nvSpPr>
                    <xdr:cNvPr id="88" name="Shape 88">
                      <a:extLst>
                        <a:ext uri="{FF2B5EF4-FFF2-40B4-BE49-F238E27FC236}">
                          <a16:creationId xmlns:a16="http://schemas.microsoft.com/office/drawing/2014/main" id="{00000000-0008-0000-0900-000058000000}"/>
                        </a:ext>
                      </a:extLst>
                    </xdr:cNvPr>
                    <xdr:cNvSpPr/>
                  </xdr:nvSpPr>
                  <xdr:spPr>
                    <a:xfrm>
                      <a:off x="0" y="3403763"/>
                      <a:ext cx="10692000"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9" name="Shape 89">
                      <a:extLst>
                        <a:ext uri="{FF2B5EF4-FFF2-40B4-BE49-F238E27FC236}">
                          <a16:creationId xmlns:a16="http://schemas.microsoft.com/office/drawing/2014/main" id="{00000000-0008-0000-0900-000059000000}"/>
                        </a:ext>
                      </a:extLst>
                    </xdr:cNvPr>
                    <xdr:cNvGrpSpPr/>
                  </xdr:nvGrpSpPr>
                  <xdr:grpSpPr>
                    <a:xfrm>
                      <a:off x="0" y="3403763"/>
                      <a:ext cx="10692000" cy="752475"/>
                      <a:chOff x="5381625" y="9060656"/>
                      <a:chExt cx="5667375" cy="547688"/>
                    </a:xfrm>
                  </xdr:grpSpPr>
                  <xdr:sp macro="" textlink="">
                    <xdr:nvSpPr>
                      <xdr:cNvPr id="90" name="Shape 90">
                        <a:extLst>
                          <a:ext uri="{FF2B5EF4-FFF2-40B4-BE49-F238E27FC236}">
                            <a16:creationId xmlns:a16="http://schemas.microsoft.com/office/drawing/2014/main" id="{00000000-0008-0000-0900-00005A000000}"/>
                          </a:ext>
                        </a:extLst>
                      </xdr:cNvPr>
                      <xdr:cNvSpPr/>
                    </xdr:nvSpPr>
                    <xdr:spPr>
                      <a:xfrm>
                        <a:off x="5381625" y="9060656"/>
                        <a:ext cx="5667375" cy="5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91" name="Shape 91">
                        <a:extLst>
                          <a:ext uri="{FF2B5EF4-FFF2-40B4-BE49-F238E27FC236}">
                            <a16:creationId xmlns:a16="http://schemas.microsoft.com/office/drawing/2014/main" id="{00000000-0008-0000-0900-00005B000000}"/>
                          </a:ext>
                        </a:extLst>
                      </xdr:cNvPr>
                      <xdr:cNvSpPr/>
                    </xdr:nvSpPr>
                    <xdr:spPr>
                      <a:xfrm>
                        <a:off x="5381625" y="9060656"/>
                        <a:ext cx="5667375" cy="547688"/>
                      </a:xfrm>
                      <a:prstGeom prst="rightArrow">
                        <a:avLst>
                          <a:gd name="adj1" fmla="val 50000"/>
                          <a:gd name="adj2" fmla="val 50000"/>
                        </a:avLst>
                      </a:prstGeom>
                      <a:solidFill>
                        <a:srgbClr val="11FB6A"/>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92" name="Shape 92">
                        <a:extLst>
                          <a:ext uri="{FF2B5EF4-FFF2-40B4-BE49-F238E27FC236}">
                            <a16:creationId xmlns:a16="http://schemas.microsoft.com/office/drawing/2014/main" id="{00000000-0008-0000-0900-00005C000000}"/>
                          </a:ext>
                        </a:extLst>
                      </xdr:cNvPr>
                      <xdr:cNvSpPr txBox="1"/>
                    </xdr:nvSpPr>
                    <xdr:spPr>
                      <a:xfrm>
                        <a:off x="6965154" y="9227344"/>
                        <a:ext cx="2512219" cy="238125"/>
                      </a:xfrm>
                      <a:prstGeom prst="rect">
                        <a:avLst/>
                      </a:prstGeom>
                      <a:solidFill>
                        <a:srgbClr val="11FB6A"/>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600"/>
                          <a:buFont typeface="Calibri"/>
                          <a:buNone/>
                        </a:pPr>
                        <a:r>
                          <a:rPr lang="en-US" sz="1600" b="1">
                            <a:solidFill>
                              <a:schemeClr val="dk1"/>
                            </a:solidFill>
                            <a:latin typeface="Calibri"/>
                            <a:ea typeface="Calibri"/>
                            <a:cs typeface="Calibri"/>
                            <a:sym typeface="Calibri"/>
                          </a:rPr>
                          <a:t>STEP 1</a:t>
                        </a:r>
                        <a:endParaRPr sz="1600" b="1"/>
                      </a:p>
                    </xdr:txBody>
                  </xdr:sp>
                </xdr:grpSp>
              </xdr:grpSp>
            </xdr:grpSp>
          </xdr:grpSp>
        </xdr:grpSp>
      </xdr:grpSp>
    </xdr:grpSp>
    <xdr:clientData fLocksWithSheet="0"/>
  </xdr:oneCellAnchor>
  <xdr:oneCellAnchor>
    <xdr:from>
      <xdr:col>20</xdr:col>
      <xdr:colOff>19050</xdr:colOff>
      <xdr:row>5</xdr:row>
      <xdr:rowOff>9525</xdr:rowOff>
    </xdr:from>
    <xdr:ext cx="2695575" cy="752475"/>
    <xdr:grpSp>
      <xdr:nvGrpSpPr>
        <xdr:cNvPr id="3" name="Shape 2">
          <a:extLst>
            <a:ext uri="{FF2B5EF4-FFF2-40B4-BE49-F238E27FC236}">
              <a16:creationId xmlns:a16="http://schemas.microsoft.com/office/drawing/2014/main" id="{00000000-0008-0000-0900-000003000000}"/>
            </a:ext>
          </a:extLst>
        </xdr:cNvPr>
        <xdr:cNvGrpSpPr/>
      </xdr:nvGrpSpPr>
      <xdr:grpSpPr>
        <a:xfrm>
          <a:off x="15083790" y="2554605"/>
          <a:ext cx="2695575" cy="752475"/>
          <a:chOff x="3998213" y="3403763"/>
          <a:chExt cx="2695575" cy="752475"/>
        </a:xfrm>
      </xdr:grpSpPr>
      <xdr:grpSp>
        <xdr:nvGrpSpPr>
          <xdr:cNvPr id="93" name="Shape 93">
            <a:extLst>
              <a:ext uri="{FF2B5EF4-FFF2-40B4-BE49-F238E27FC236}">
                <a16:creationId xmlns:a16="http://schemas.microsoft.com/office/drawing/2014/main" id="{00000000-0008-0000-0900-00005D000000}"/>
              </a:ext>
            </a:extLst>
          </xdr:cNvPr>
          <xdr:cNvGrpSpPr/>
        </xdr:nvGrpSpPr>
        <xdr:grpSpPr>
          <a:xfrm>
            <a:off x="3998213" y="3403763"/>
            <a:ext cx="2695575" cy="752475"/>
            <a:chOff x="3998213" y="3403763"/>
            <a:chExt cx="2695575" cy="752475"/>
          </a:xfrm>
        </xdr:grpSpPr>
        <xdr:sp macro="" textlink="">
          <xdr:nvSpPr>
            <xdr:cNvPr id="5" name="Shape 4">
              <a:extLst>
                <a:ext uri="{FF2B5EF4-FFF2-40B4-BE49-F238E27FC236}">
                  <a16:creationId xmlns:a16="http://schemas.microsoft.com/office/drawing/2014/main" id="{00000000-0008-0000-0900-000005000000}"/>
                </a:ext>
              </a:extLst>
            </xdr:cNvPr>
            <xdr:cNvSpPr/>
          </xdr:nvSpPr>
          <xdr:spPr>
            <a:xfrm>
              <a:off x="3998213" y="3403763"/>
              <a:ext cx="2695575"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4" name="Shape 94">
              <a:extLst>
                <a:ext uri="{FF2B5EF4-FFF2-40B4-BE49-F238E27FC236}">
                  <a16:creationId xmlns:a16="http://schemas.microsoft.com/office/drawing/2014/main" id="{00000000-0008-0000-0900-00005E000000}"/>
                </a:ext>
              </a:extLst>
            </xdr:cNvPr>
            <xdr:cNvGrpSpPr/>
          </xdr:nvGrpSpPr>
          <xdr:grpSpPr>
            <a:xfrm>
              <a:off x="3998213" y="3403763"/>
              <a:ext cx="2695575" cy="752475"/>
              <a:chOff x="3998213" y="3403763"/>
              <a:chExt cx="2695575" cy="752475"/>
            </a:xfrm>
          </xdr:grpSpPr>
          <xdr:sp macro="" textlink="">
            <xdr:nvSpPr>
              <xdr:cNvPr id="95" name="Shape 95">
                <a:extLst>
                  <a:ext uri="{FF2B5EF4-FFF2-40B4-BE49-F238E27FC236}">
                    <a16:creationId xmlns:a16="http://schemas.microsoft.com/office/drawing/2014/main" id="{00000000-0008-0000-0900-00005F000000}"/>
                  </a:ext>
                </a:extLst>
              </xdr:cNvPr>
              <xdr:cNvSpPr/>
            </xdr:nvSpPr>
            <xdr:spPr>
              <a:xfrm>
                <a:off x="3998213" y="3403763"/>
                <a:ext cx="2695575"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6" name="Shape 96">
                <a:extLst>
                  <a:ext uri="{FF2B5EF4-FFF2-40B4-BE49-F238E27FC236}">
                    <a16:creationId xmlns:a16="http://schemas.microsoft.com/office/drawing/2014/main" id="{00000000-0008-0000-0900-000060000000}"/>
                  </a:ext>
                </a:extLst>
              </xdr:cNvPr>
              <xdr:cNvGrpSpPr/>
            </xdr:nvGrpSpPr>
            <xdr:grpSpPr>
              <a:xfrm>
                <a:off x="3998213" y="3403763"/>
                <a:ext cx="2695575" cy="752475"/>
                <a:chOff x="3998213" y="3403763"/>
                <a:chExt cx="2695575" cy="752475"/>
              </a:xfrm>
            </xdr:grpSpPr>
            <xdr:sp macro="" textlink="">
              <xdr:nvSpPr>
                <xdr:cNvPr id="97" name="Shape 97">
                  <a:extLst>
                    <a:ext uri="{FF2B5EF4-FFF2-40B4-BE49-F238E27FC236}">
                      <a16:creationId xmlns:a16="http://schemas.microsoft.com/office/drawing/2014/main" id="{00000000-0008-0000-0900-000061000000}"/>
                    </a:ext>
                  </a:extLst>
                </xdr:cNvPr>
                <xdr:cNvSpPr/>
              </xdr:nvSpPr>
              <xdr:spPr>
                <a:xfrm>
                  <a:off x="3998213" y="3403763"/>
                  <a:ext cx="2695575"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8" name="Shape 98">
                  <a:extLst>
                    <a:ext uri="{FF2B5EF4-FFF2-40B4-BE49-F238E27FC236}">
                      <a16:creationId xmlns:a16="http://schemas.microsoft.com/office/drawing/2014/main" id="{00000000-0008-0000-0900-000062000000}"/>
                    </a:ext>
                  </a:extLst>
                </xdr:cNvPr>
                <xdr:cNvGrpSpPr/>
              </xdr:nvGrpSpPr>
              <xdr:grpSpPr>
                <a:xfrm>
                  <a:off x="3998213" y="3403763"/>
                  <a:ext cx="2695575" cy="752475"/>
                  <a:chOff x="3998213" y="3403763"/>
                  <a:chExt cx="2695575" cy="752475"/>
                </a:xfrm>
              </xdr:grpSpPr>
              <xdr:sp macro="" textlink="">
                <xdr:nvSpPr>
                  <xdr:cNvPr id="99" name="Shape 99">
                    <a:extLst>
                      <a:ext uri="{FF2B5EF4-FFF2-40B4-BE49-F238E27FC236}">
                        <a16:creationId xmlns:a16="http://schemas.microsoft.com/office/drawing/2014/main" id="{00000000-0008-0000-0900-000063000000}"/>
                      </a:ext>
                    </a:extLst>
                  </xdr:cNvPr>
                  <xdr:cNvSpPr/>
                </xdr:nvSpPr>
                <xdr:spPr>
                  <a:xfrm>
                    <a:off x="3998213" y="3403763"/>
                    <a:ext cx="2695575"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0" name="Shape 100">
                    <a:extLst>
                      <a:ext uri="{FF2B5EF4-FFF2-40B4-BE49-F238E27FC236}">
                        <a16:creationId xmlns:a16="http://schemas.microsoft.com/office/drawing/2014/main" id="{00000000-0008-0000-0900-000064000000}"/>
                      </a:ext>
                    </a:extLst>
                  </xdr:cNvPr>
                  <xdr:cNvGrpSpPr/>
                </xdr:nvGrpSpPr>
                <xdr:grpSpPr>
                  <a:xfrm>
                    <a:off x="3998213" y="3403763"/>
                    <a:ext cx="2695575" cy="752475"/>
                    <a:chOff x="3998213" y="3403763"/>
                    <a:chExt cx="2695575" cy="752475"/>
                  </a:xfrm>
                </xdr:grpSpPr>
                <xdr:sp macro="" textlink="">
                  <xdr:nvSpPr>
                    <xdr:cNvPr id="101" name="Shape 101">
                      <a:extLst>
                        <a:ext uri="{FF2B5EF4-FFF2-40B4-BE49-F238E27FC236}">
                          <a16:creationId xmlns:a16="http://schemas.microsoft.com/office/drawing/2014/main" id="{00000000-0008-0000-0900-000065000000}"/>
                        </a:ext>
                      </a:extLst>
                    </xdr:cNvPr>
                    <xdr:cNvSpPr/>
                  </xdr:nvSpPr>
                  <xdr:spPr>
                    <a:xfrm>
                      <a:off x="3998213" y="3403763"/>
                      <a:ext cx="2695575" cy="75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2" name="Shape 102">
                      <a:extLst>
                        <a:ext uri="{FF2B5EF4-FFF2-40B4-BE49-F238E27FC236}">
                          <a16:creationId xmlns:a16="http://schemas.microsoft.com/office/drawing/2014/main" id="{00000000-0008-0000-0900-000066000000}"/>
                        </a:ext>
                      </a:extLst>
                    </xdr:cNvPr>
                    <xdr:cNvGrpSpPr/>
                  </xdr:nvGrpSpPr>
                  <xdr:grpSpPr>
                    <a:xfrm>
                      <a:off x="3998213" y="3403763"/>
                      <a:ext cx="2695575" cy="752475"/>
                      <a:chOff x="5381625" y="9060656"/>
                      <a:chExt cx="5667375" cy="547688"/>
                    </a:xfrm>
                  </xdr:grpSpPr>
                  <xdr:sp macro="" textlink="">
                    <xdr:nvSpPr>
                      <xdr:cNvPr id="103" name="Shape 103">
                        <a:extLst>
                          <a:ext uri="{FF2B5EF4-FFF2-40B4-BE49-F238E27FC236}">
                            <a16:creationId xmlns:a16="http://schemas.microsoft.com/office/drawing/2014/main" id="{00000000-0008-0000-0900-000067000000}"/>
                          </a:ext>
                        </a:extLst>
                      </xdr:cNvPr>
                      <xdr:cNvSpPr/>
                    </xdr:nvSpPr>
                    <xdr:spPr>
                      <a:xfrm>
                        <a:off x="5381625" y="9060656"/>
                        <a:ext cx="5667375" cy="5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04" name="Shape 104">
                        <a:extLst>
                          <a:ext uri="{FF2B5EF4-FFF2-40B4-BE49-F238E27FC236}">
                            <a16:creationId xmlns:a16="http://schemas.microsoft.com/office/drawing/2014/main" id="{00000000-0008-0000-0900-000068000000}"/>
                          </a:ext>
                        </a:extLst>
                      </xdr:cNvPr>
                      <xdr:cNvSpPr/>
                    </xdr:nvSpPr>
                    <xdr:spPr>
                      <a:xfrm>
                        <a:off x="5381625" y="9060656"/>
                        <a:ext cx="5667375" cy="547688"/>
                      </a:xfrm>
                      <a:prstGeom prst="rightArrow">
                        <a:avLst>
                          <a:gd name="adj1" fmla="val 50000"/>
                          <a:gd name="adj2" fmla="val 50000"/>
                        </a:avLst>
                      </a:prstGeom>
                      <a:solidFill>
                        <a:srgbClr val="11FB6A"/>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sp macro="" textlink="">
                    <xdr:nvSpPr>
                      <xdr:cNvPr id="105" name="Shape 105">
                        <a:extLst>
                          <a:ext uri="{FF2B5EF4-FFF2-40B4-BE49-F238E27FC236}">
                            <a16:creationId xmlns:a16="http://schemas.microsoft.com/office/drawing/2014/main" id="{00000000-0008-0000-0900-000069000000}"/>
                          </a:ext>
                        </a:extLst>
                      </xdr:cNvPr>
                      <xdr:cNvSpPr txBox="1"/>
                    </xdr:nvSpPr>
                    <xdr:spPr>
                      <a:xfrm>
                        <a:off x="6086921" y="9204801"/>
                        <a:ext cx="3932261" cy="250034"/>
                      </a:xfrm>
                      <a:prstGeom prst="rect">
                        <a:avLst/>
                      </a:prstGeom>
                      <a:solidFill>
                        <a:srgbClr val="11FB6A"/>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600"/>
                          <a:buFont typeface="Calibri"/>
                          <a:buNone/>
                        </a:pPr>
                        <a:r>
                          <a:rPr lang="en-US" sz="1600" b="1">
                            <a:solidFill>
                              <a:schemeClr val="dk1"/>
                            </a:solidFill>
                            <a:latin typeface="Calibri"/>
                            <a:ea typeface="Calibri"/>
                            <a:cs typeface="Calibri"/>
                            <a:sym typeface="Calibri"/>
                          </a:rPr>
                          <a:t>STEP 2</a:t>
                        </a:r>
                        <a:endParaRPr sz="1600" b="1"/>
                      </a:p>
                    </xdr:txBody>
                  </xdr:sp>
                </xdr:grpSp>
              </xdr:grpSp>
            </xdr:grpSp>
          </xdr:grpSp>
        </xdr:grpSp>
      </xdr:grpSp>
    </xdr:grpSp>
    <xdr:clientData fLocksWithSheet="0"/>
  </xdr:oneCellAnchor>
  <xdr:oneCellAnchor>
    <xdr:from>
      <xdr:col>20</xdr:col>
      <xdr:colOff>0</xdr:colOff>
      <xdr:row>13</xdr:row>
      <xdr:rowOff>66675</xdr:rowOff>
    </xdr:from>
    <xdr:ext cx="666750" cy="295275"/>
    <xdr:sp macro="" textlink="">
      <xdr:nvSpPr>
        <xdr:cNvPr id="106" name="Shape 106">
          <a:extLst>
            <a:ext uri="{FF2B5EF4-FFF2-40B4-BE49-F238E27FC236}">
              <a16:creationId xmlns:a16="http://schemas.microsoft.com/office/drawing/2014/main" id="{00000000-0008-0000-0900-00006A000000}"/>
            </a:ext>
          </a:extLst>
        </xdr:cNvPr>
        <xdr:cNvSpPr/>
      </xdr:nvSpPr>
      <xdr:spPr>
        <a:xfrm>
          <a:off x="5017388" y="3637125"/>
          <a:ext cx="657225" cy="285750"/>
        </a:xfrm>
        <a:prstGeom prst="notchedRightArrow">
          <a:avLst>
            <a:gd name="adj1" fmla="val 50000"/>
            <a:gd name="adj2" fmla="val 50000"/>
          </a:avLst>
        </a:prstGeom>
        <a:solidFill>
          <a:srgbClr val="92D05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22</xdr:col>
      <xdr:colOff>0</xdr:colOff>
      <xdr:row>10</xdr:row>
      <xdr:rowOff>19050</xdr:rowOff>
    </xdr:from>
    <xdr:ext cx="1000125" cy="1066800"/>
    <xdr:grpSp>
      <xdr:nvGrpSpPr>
        <xdr:cNvPr id="6" name="Shape 2">
          <a:extLst>
            <a:ext uri="{FF2B5EF4-FFF2-40B4-BE49-F238E27FC236}">
              <a16:creationId xmlns:a16="http://schemas.microsoft.com/office/drawing/2014/main" id="{00000000-0008-0000-0900-000006000000}"/>
            </a:ext>
          </a:extLst>
        </xdr:cNvPr>
        <xdr:cNvGrpSpPr/>
      </xdr:nvGrpSpPr>
      <xdr:grpSpPr>
        <a:xfrm>
          <a:off x="15811500" y="4072890"/>
          <a:ext cx="1000125" cy="1066800"/>
          <a:chOff x="4845938" y="3246600"/>
          <a:chExt cx="1000125" cy="1066800"/>
        </a:xfrm>
      </xdr:grpSpPr>
      <xdr:grpSp>
        <xdr:nvGrpSpPr>
          <xdr:cNvPr id="107" name="Shape 107">
            <a:extLst>
              <a:ext uri="{FF2B5EF4-FFF2-40B4-BE49-F238E27FC236}">
                <a16:creationId xmlns:a16="http://schemas.microsoft.com/office/drawing/2014/main" id="{00000000-0008-0000-0900-00006B000000}"/>
              </a:ext>
            </a:extLst>
          </xdr:cNvPr>
          <xdr:cNvGrpSpPr/>
        </xdr:nvGrpSpPr>
        <xdr:grpSpPr>
          <a:xfrm>
            <a:off x="4845938" y="3246600"/>
            <a:ext cx="1000125" cy="1066800"/>
            <a:chOff x="4845938" y="3246600"/>
            <a:chExt cx="1000125" cy="1066800"/>
          </a:xfrm>
        </xdr:grpSpPr>
        <xdr:sp macro="" textlink="">
          <xdr:nvSpPr>
            <xdr:cNvPr id="7" name="Shape 4">
              <a:extLst>
                <a:ext uri="{FF2B5EF4-FFF2-40B4-BE49-F238E27FC236}">
                  <a16:creationId xmlns:a16="http://schemas.microsoft.com/office/drawing/2014/main" id="{00000000-0008-0000-0900-000007000000}"/>
                </a:ext>
              </a:extLst>
            </xdr:cNvPr>
            <xdr:cNvSpPr/>
          </xdr:nvSpPr>
          <xdr:spPr>
            <a:xfrm>
              <a:off x="4845938" y="3246600"/>
              <a:ext cx="1000125"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8" name="Shape 108">
              <a:extLst>
                <a:ext uri="{FF2B5EF4-FFF2-40B4-BE49-F238E27FC236}">
                  <a16:creationId xmlns:a16="http://schemas.microsoft.com/office/drawing/2014/main" id="{00000000-0008-0000-0900-00006C000000}"/>
                </a:ext>
              </a:extLst>
            </xdr:cNvPr>
            <xdr:cNvGrpSpPr/>
          </xdr:nvGrpSpPr>
          <xdr:grpSpPr>
            <a:xfrm>
              <a:off x="4845938" y="3246600"/>
              <a:ext cx="1000125" cy="1066800"/>
              <a:chOff x="4845938" y="3246600"/>
              <a:chExt cx="1000125" cy="1066800"/>
            </a:xfrm>
          </xdr:grpSpPr>
          <xdr:sp macro="" textlink="">
            <xdr:nvSpPr>
              <xdr:cNvPr id="109" name="Shape 109">
                <a:extLst>
                  <a:ext uri="{FF2B5EF4-FFF2-40B4-BE49-F238E27FC236}">
                    <a16:creationId xmlns:a16="http://schemas.microsoft.com/office/drawing/2014/main" id="{00000000-0008-0000-0900-00006D000000}"/>
                  </a:ext>
                </a:extLst>
              </xdr:cNvPr>
              <xdr:cNvSpPr/>
            </xdr:nvSpPr>
            <xdr:spPr>
              <a:xfrm>
                <a:off x="4845938" y="3246600"/>
                <a:ext cx="1000125"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0" name="Shape 110">
                <a:extLst>
                  <a:ext uri="{FF2B5EF4-FFF2-40B4-BE49-F238E27FC236}">
                    <a16:creationId xmlns:a16="http://schemas.microsoft.com/office/drawing/2014/main" id="{00000000-0008-0000-0900-00006E000000}"/>
                  </a:ext>
                </a:extLst>
              </xdr:cNvPr>
              <xdr:cNvGrpSpPr/>
            </xdr:nvGrpSpPr>
            <xdr:grpSpPr>
              <a:xfrm>
                <a:off x="4845938" y="3246600"/>
                <a:ext cx="1000125" cy="1066800"/>
                <a:chOff x="4845938" y="3246600"/>
                <a:chExt cx="1000125" cy="1066800"/>
              </a:xfrm>
            </xdr:grpSpPr>
            <xdr:sp macro="" textlink="">
              <xdr:nvSpPr>
                <xdr:cNvPr id="111" name="Shape 111">
                  <a:extLst>
                    <a:ext uri="{FF2B5EF4-FFF2-40B4-BE49-F238E27FC236}">
                      <a16:creationId xmlns:a16="http://schemas.microsoft.com/office/drawing/2014/main" id="{00000000-0008-0000-0900-00006F000000}"/>
                    </a:ext>
                  </a:extLst>
                </xdr:cNvPr>
                <xdr:cNvSpPr/>
              </xdr:nvSpPr>
              <xdr:spPr>
                <a:xfrm>
                  <a:off x="4845938" y="3246600"/>
                  <a:ext cx="1000125"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2" name="Shape 112">
                  <a:extLst>
                    <a:ext uri="{FF2B5EF4-FFF2-40B4-BE49-F238E27FC236}">
                      <a16:creationId xmlns:a16="http://schemas.microsoft.com/office/drawing/2014/main" id="{00000000-0008-0000-0900-000070000000}"/>
                    </a:ext>
                  </a:extLst>
                </xdr:cNvPr>
                <xdr:cNvGrpSpPr/>
              </xdr:nvGrpSpPr>
              <xdr:grpSpPr>
                <a:xfrm>
                  <a:off x="4845938" y="3246600"/>
                  <a:ext cx="1000125" cy="1066800"/>
                  <a:chOff x="4845938" y="3246600"/>
                  <a:chExt cx="1000125" cy="1066800"/>
                </a:xfrm>
              </xdr:grpSpPr>
              <xdr:sp macro="" textlink="">
                <xdr:nvSpPr>
                  <xdr:cNvPr id="113" name="Shape 113">
                    <a:extLst>
                      <a:ext uri="{FF2B5EF4-FFF2-40B4-BE49-F238E27FC236}">
                        <a16:creationId xmlns:a16="http://schemas.microsoft.com/office/drawing/2014/main" id="{00000000-0008-0000-0900-000071000000}"/>
                      </a:ext>
                    </a:extLst>
                  </xdr:cNvPr>
                  <xdr:cNvSpPr/>
                </xdr:nvSpPr>
                <xdr:spPr>
                  <a:xfrm>
                    <a:off x="4845938" y="3246600"/>
                    <a:ext cx="1000125"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4" name="Shape 114">
                    <a:extLst>
                      <a:ext uri="{FF2B5EF4-FFF2-40B4-BE49-F238E27FC236}">
                        <a16:creationId xmlns:a16="http://schemas.microsoft.com/office/drawing/2014/main" id="{00000000-0008-0000-0900-000072000000}"/>
                      </a:ext>
                    </a:extLst>
                  </xdr:cNvPr>
                  <xdr:cNvGrpSpPr/>
                </xdr:nvGrpSpPr>
                <xdr:grpSpPr>
                  <a:xfrm>
                    <a:off x="4845938" y="3246600"/>
                    <a:ext cx="1000125" cy="1066800"/>
                    <a:chOff x="4845938" y="3251363"/>
                    <a:chExt cx="1000125" cy="1057275"/>
                  </a:xfrm>
                </xdr:grpSpPr>
                <xdr:sp macro="" textlink="">
                  <xdr:nvSpPr>
                    <xdr:cNvPr id="115" name="Shape 115">
                      <a:extLst>
                        <a:ext uri="{FF2B5EF4-FFF2-40B4-BE49-F238E27FC236}">
                          <a16:creationId xmlns:a16="http://schemas.microsoft.com/office/drawing/2014/main" id="{00000000-0008-0000-0900-000073000000}"/>
                        </a:ext>
                      </a:extLst>
                    </xdr:cNvPr>
                    <xdr:cNvSpPr/>
                  </xdr:nvSpPr>
                  <xdr:spPr>
                    <a:xfrm>
                      <a:off x="4845938" y="3251363"/>
                      <a:ext cx="1000125" cy="1057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16" name="Shape 116">
                      <a:extLst>
                        <a:ext uri="{FF2B5EF4-FFF2-40B4-BE49-F238E27FC236}">
                          <a16:creationId xmlns:a16="http://schemas.microsoft.com/office/drawing/2014/main" id="{00000000-0008-0000-0900-000074000000}"/>
                        </a:ext>
                      </a:extLst>
                    </xdr:cNvPr>
                    <xdr:cNvCxnSpPr/>
                  </xdr:nvCxnSpPr>
                  <xdr:spPr>
                    <a:xfrm flipH="1">
                      <a:off x="4845938" y="3251363"/>
                      <a:ext cx="1000125" cy="1057275"/>
                    </a:xfrm>
                    <a:prstGeom prst="straightConnector1">
                      <a:avLst/>
                    </a:prstGeom>
                    <a:noFill/>
                    <a:ln w="9525" cap="flat" cmpd="sng">
                      <a:solidFill>
                        <a:srgbClr val="000000"/>
                      </a:solidFill>
                      <a:prstDash val="solid"/>
                      <a:miter lim="800000"/>
                      <a:headEnd type="none" w="sm" len="sm"/>
                      <a:tailEnd type="none" w="sm" len="sm"/>
                    </a:ln>
                  </xdr:spPr>
                </xdr:cxnSp>
              </xdr:grpSp>
            </xdr:grpSp>
          </xdr:grpSp>
        </xdr:grpSp>
      </xdr:grpSp>
    </xdr:grpSp>
    <xdr:clientData fLocksWithSheet="0"/>
  </xdr:oneCellAnchor>
  <xdr:oneCellAnchor>
    <xdr:from>
      <xdr:col>8</xdr:col>
      <xdr:colOff>-1428750</xdr:colOff>
      <xdr:row>30</xdr:row>
      <xdr:rowOff>-1504950</xdr:rowOff>
    </xdr:from>
    <xdr:ext cx="3581400" cy="3581400"/>
    <xdr:sp macro="" textlink="">
      <xdr:nvSpPr>
        <xdr:cNvPr id="8" name="Shape 78">
          <a:extLst>
            <a:ext uri="{FF2B5EF4-FFF2-40B4-BE49-F238E27FC236}">
              <a16:creationId xmlns:a16="http://schemas.microsoft.com/office/drawing/2014/main" id="{00000000-0008-0000-0900-000008000000}"/>
            </a:ext>
          </a:extLst>
        </xdr:cNvPr>
        <xdr:cNvSpPr/>
      </xdr:nvSpPr>
      <xdr:spPr>
        <a:xfrm rot="2222360">
          <a:off x="4069650" y="2503650"/>
          <a:ext cx="2552700" cy="2552700"/>
        </a:xfrm>
        <a:prstGeom prst="downArrow">
          <a:avLst>
            <a:gd name="adj1" fmla="val 50000"/>
            <a:gd name="adj2" fmla="val 50000"/>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xdr:col>
      <xdr:colOff>0</xdr:colOff>
      <xdr:row>0</xdr:row>
      <xdr:rowOff>0</xdr:rowOff>
    </xdr:from>
    <xdr:ext cx="1295400" cy="676275"/>
    <xdr:pic>
      <xdr:nvPicPr>
        <xdr:cNvPr id="9" name="image2.jpg">
          <a:extLst>
            <a:ext uri="{FF2B5EF4-FFF2-40B4-BE49-F238E27FC236}">
              <a16:creationId xmlns:a16="http://schemas.microsoft.com/office/drawing/2014/main" id="{00000000-0008-0000-09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33575" cy="876300"/>
    <xdr:pic>
      <xdr:nvPicPr>
        <xdr:cNvPr id="2" name="image2.jpg" descr="valeo sans lighti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228600</xdr:colOff>
      <xdr:row>14</xdr:row>
      <xdr:rowOff>209550</xdr:rowOff>
    </xdr:from>
    <xdr:ext cx="1866900" cy="1438275"/>
    <xdr:pic>
      <xdr:nvPicPr>
        <xdr:cNvPr id="3" name="image6.pn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238125</xdr:colOff>
      <xdr:row>14</xdr:row>
      <xdr:rowOff>1743075</xdr:rowOff>
    </xdr:from>
    <xdr:ext cx="1857375" cy="1419225"/>
    <xdr:pic>
      <xdr:nvPicPr>
        <xdr:cNvPr id="4" name="image3.pn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257175</xdr:colOff>
      <xdr:row>15</xdr:row>
      <xdr:rowOff>1343025</xdr:rowOff>
    </xdr:from>
    <xdr:ext cx="1857375" cy="1419225"/>
    <xdr:pic>
      <xdr:nvPicPr>
        <xdr:cNvPr id="5" name="image4.png">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114300</xdr:colOff>
      <xdr:row>12</xdr:row>
      <xdr:rowOff>2276475</xdr:rowOff>
    </xdr:from>
    <xdr:ext cx="5791200" cy="5572125"/>
    <xdr:pic>
      <xdr:nvPicPr>
        <xdr:cNvPr id="6" name="image5.png">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FE\reporting%20xl\reporting%20AQFE\HA\bilmen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1\LBRIOIS\LOCALS~1\Temp\CCL%20Portail\CCL%20-%20Electronic%20PCB.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vocarbongroup-my.sharepoint.com/personal/mohamedaymen_ghribi_avocarbon_com/Documents/Customer%20claims%20PDCA/2402-002%20SKW%20brushbox%20out%20of%20spec/5W2H%20-%20W447832%20deformed%20brush%20box.xlsx" TargetMode="External"/><Relationship Id="rId1" Type="http://schemas.openxmlformats.org/officeDocument/2006/relationships/externalLinkPath" Target="/personal/mohamedaymen_ghribi_avocarbon_com/Documents/Customer%20claims%20PDCA/2402-002%20SKW%20brushbox%20out%20of%20spec/5W2H%20-%20W447832%20deformed%20brush%20bo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9"/>
      <sheetName val="9710"/>
      <sheetName val="9711"/>
      <sheetName val="9712"/>
      <sheetName val="9801"/>
      <sheetName val="9802"/>
      <sheetName val="9803"/>
      <sheetName val="9804"/>
      <sheetName val="9805"/>
      <sheetName val="9806"/>
      <sheetName val="9807"/>
      <sheetName val="9808"/>
      <sheetName val="9808,1"/>
      <sheetName val="9809"/>
      <sheetName val="9810"/>
      <sheetName val="9811"/>
      <sheetName val="9812"/>
      <sheetName val="9901"/>
      <sheetName val="9902"/>
      <sheetName val="9903"/>
      <sheetName val="9904"/>
      <sheetName val="9905"/>
      <sheetName val="9906"/>
      <sheetName val="9907"/>
      <sheetName val="9908"/>
      <sheetName val="9909"/>
      <sheetName val="9910"/>
      <sheetName val="9911"/>
      <sheetName val="9912 "/>
      <sheetName val="0001"/>
      <sheetName val="0002"/>
      <sheetName val="0003"/>
      <sheetName val="0004"/>
      <sheetName val="0005"/>
      <sheetName val="0006"/>
      <sheetName val="0007"/>
      <sheetName val="0008"/>
      <sheetName val="0009"/>
      <sheetName val="0010"/>
      <sheetName val="0011"/>
      <sheetName val="0012"/>
      <sheetName val="0101"/>
      <sheetName val="0102"/>
      <sheetName val="0103"/>
      <sheetName val="0104"/>
      <sheetName val="NC SITE"/>
      <sheetName val="PL SITE"/>
      <sheetName val="9912_"/>
      <sheetName val="1.1- Report"/>
      <sheetName val="Matrix Modification"/>
      <sheetName val="Feuil1"/>
      <sheetName val="Trend"/>
      <sheetName val="CB Assembly"/>
      <sheetName val="CB for Parts"/>
      <sheetName val="CB Plastic"/>
      <sheetName val="CB springs"/>
      <sheetName val="CB Stamping"/>
      <sheetName val="CB Zamak"/>
      <sheetName val="CB for tooling"/>
      <sheetName val="9912_1"/>
      <sheetName val="NC_SITE"/>
      <sheetName val="PL_SITE"/>
      <sheetName val="1_1-_Report"/>
      <sheetName val="Matrix_Modification"/>
      <sheetName val="Chap_1"/>
      <sheetName val="Summary_sheet"/>
      <sheetName val="CB_Assembly"/>
      <sheetName val="CB_for_Parts"/>
      <sheetName val="CB_Plastic"/>
      <sheetName val="CB_springs"/>
      <sheetName val="CB_Stamping"/>
      <sheetName val="CB_Zamak"/>
      <sheetName val="Audit_Appraisal"/>
      <sheetName val="données"/>
      <sheetName val="CB_for_tooling"/>
      <sheetName val="_1"/>
      <sheetName val="SUMMARY"/>
      <sheetName val="QUESTIONNAIRE"/>
      <sheetName val="Chap.1"/>
      <sheetName val=" "/>
      <sheetName val="stede3 matrix"/>
      <sheetName val="Genba Check"/>
      <sheetName val="Audit Appraisal"/>
      <sheetName val="9912_2"/>
      <sheetName val="NC_SITE1"/>
      <sheetName val="PL_SITE1"/>
      <sheetName val="1_1-_Report1"/>
      <sheetName val="Matrix_Modification1"/>
      <sheetName val="9912_3"/>
      <sheetName val="NC_SITE2"/>
      <sheetName val="PL_SITE2"/>
      <sheetName val="1_1-_Report2"/>
      <sheetName val="Matrix_Modification2"/>
      <sheetName val="9912_4"/>
      <sheetName val="NC_SITE3"/>
      <sheetName val="PL_SITE3"/>
      <sheetName val="1_1-_Report3"/>
      <sheetName val="Matrix_Modification3"/>
      <sheetName val="9912_5"/>
      <sheetName val="NC_SITE4"/>
      <sheetName val="PL_SITE4"/>
      <sheetName val="1_1-_Report4"/>
      <sheetName val="Matrix_Modification4"/>
      <sheetName val="Fiches"/>
      <sheetName val="List"/>
      <sheetName val="Genba_Check"/>
      <sheetName val="TemplatePart"/>
      <sheetName val="Form"/>
      <sheetName val="Actor List"/>
      <sheetName val="BOM"/>
      <sheetName val="Prgm Expenses"/>
      <sheetName val="Data-QR"/>
      <sheetName val="01&gt;03 -Page de garde"/>
      <sheetName val="IV-Integration to FS"/>
      <sheetName val="A"/>
      <sheetName val="Comments on content expectation"/>
      <sheetName val="Logical Thinking Grid"/>
      <sheetName val="Quick Response"/>
      <sheetName val="Quality alert "/>
      <sheetName val="Assign"/>
      <sheetName val="Timeline and Process Flow"/>
      <sheetName val="FTA Occ 1"/>
      <sheetName val="FTA non Det 1"/>
      <sheetName val="5Why Occ"/>
      <sheetName val="5Why non Det"/>
      <sheetName val="Analysis"/>
      <sheetName val="Revision"/>
      <sheetName val="#REF!"/>
      <sheetName val="major"/>
      <sheetName val="2.대외공문"/>
      <sheetName val="二.POSITION.XLS"/>
      <sheetName val="Sheet1"/>
      <sheetName val="PC%계산"/>
      <sheetName val="차수"/>
      <sheetName val="문서처리전"/>
      <sheetName val="대외공문"/>
      <sheetName val="Macro1"/>
      <sheetName val="존4"/>
      <sheetName val="_"/>
      <sheetName val="stede3_matrix"/>
      <sheetName val="9912_6"/>
      <sheetName val="NC_SITE5"/>
      <sheetName val="PL_SITE5"/>
      <sheetName val="1_1-_Report5"/>
      <sheetName val="Matrix_Modification5"/>
      <sheetName val="CB_Assembly1"/>
      <sheetName val="CB_for_Parts1"/>
      <sheetName val="CB_Plastic1"/>
      <sheetName val="CB_springs1"/>
      <sheetName val="CB_Stamping1"/>
      <sheetName val="CB_Zamak1"/>
      <sheetName val="CB_for_tooling1"/>
      <sheetName val="Chap_11"/>
      <sheetName val="Audit_Appraisal1"/>
      <sheetName val="Actor_List"/>
      <sheetName val="param"/>
      <sheetName val="04-Migration"/>
      <sheetName val="valeo requirements file"/>
      <sheetName val="Sheet2"/>
      <sheetName val="汇总"/>
      <sheetName val="bilmens1"/>
      <sheetName val="9912_7"/>
      <sheetName val="NC_SITE6"/>
      <sheetName val="PL_SITE6"/>
      <sheetName val="1_1-_Report6"/>
      <sheetName val="Matrix_Modification6"/>
      <sheetName val="_2"/>
      <sheetName val="stede3_matrix1"/>
      <sheetName val="CB_Assembly2"/>
      <sheetName val="CB_for_Parts2"/>
      <sheetName val="CB_Plastic2"/>
      <sheetName val="CB_springs2"/>
      <sheetName val="CB_Stamping2"/>
      <sheetName val="CB_Zamak2"/>
      <sheetName val="CB_for_tooling2"/>
      <sheetName val="Chap_12"/>
      <sheetName val="Genba_Check1"/>
      <sheetName val="Audit_Appraisal2"/>
      <sheetName val="Actor_List1"/>
      <sheetName val="Summary sheet"/>
    </sheetNames>
    <sheetDataSet>
      <sheetData sheetId="0">
        <row r="9">
          <cell r="A9" t="str">
            <v>ACD LTD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9">
          <cell r="A9" t="str">
            <v>ACD LTD</v>
          </cell>
          <cell r="B9" t="str">
            <v>Dunstable -GB</v>
          </cell>
          <cell r="C9" t="str">
            <v>U1</v>
          </cell>
          <cell r="D9" t="str">
            <v>LABOURDET</v>
          </cell>
          <cell r="E9" t="str">
            <v>H. CRUVEILHER</v>
          </cell>
          <cell r="F9">
            <v>210.1</v>
          </cell>
          <cell r="G9">
            <v>15</v>
          </cell>
          <cell r="H9">
            <v>225.1</v>
          </cell>
          <cell r="I9">
            <v>216</v>
          </cell>
          <cell r="J9">
            <v>0</v>
          </cell>
          <cell r="K9">
            <v>0</v>
          </cell>
          <cell r="L9">
            <v>0</v>
          </cell>
          <cell r="M9">
            <v>0</v>
          </cell>
          <cell r="N9">
            <v>0</v>
          </cell>
          <cell r="O9">
            <v>1</v>
          </cell>
          <cell r="P9">
            <v>1</v>
          </cell>
          <cell r="Q9">
            <v>0</v>
          </cell>
          <cell r="R9">
            <v>0</v>
          </cell>
          <cell r="S9" t="str">
            <v xml:space="preserve"> </v>
          </cell>
        </row>
        <row r="10">
          <cell r="A10" t="str">
            <v>ATKA KUNSTSTDFFVERARBEITUNG</v>
          </cell>
          <cell r="B10" t="str">
            <v>Lohn ( ALL)</v>
          </cell>
          <cell r="C10" t="str">
            <v>K1</v>
          </cell>
          <cell r="D10" t="str">
            <v>LABOURDET</v>
          </cell>
          <cell r="E10" t="str">
            <v>Y. BOUVIER</v>
          </cell>
          <cell r="F10">
            <v>133.19999999999999</v>
          </cell>
          <cell r="G10">
            <v>44</v>
          </cell>
          <cell r="H10">
            <v>177.2</v>
          </cell>
          <cell r="I10">
            <v>4320</v>
          </cell>
          <cell r="J10">
            <v>0</v>
          </cell>
          <cell r="K10">
            <v>0</v>
          </cell>
          <cell r="L10">
            <v>0</v>
          </cell>
          <cell r="M10">
            <v>0</v>
          </cell>
          <cell r="N10">
            <v>0</v>
          </cell>
          <cell r="O10">
            <v>4</v>
          </cell>
          <cell r="P10">
            <v>2</v>
          </cell>
          <cell r="Q10">
            <v>2</v>
          </cell>
          <cell r="R10">
            <v>0</v>
          </cell>
          <cell r="S10">
            <v>0</v>
          </cell>
        </row>
        <row r="11">
          <cell r="A11" t="str">
            <v>AVIATUBE</v>
          </cell>
          <cell r="B11" t="str">
            <v>Carquefou 44</v>
          </cell>
          <cell r="C11" t="str">
            <v>B4</v>
          </cell>
          <cell r="D11" t="str">
            <v>JOUBERT</v>
          </cell>
          <cell r="E11" t="str">
            <v>V. DELCAMBRE</v>
          </cell>
          <cell r="F11">
            <v>7914.8</v>
          </cell>
          <cell r="G11">
            <v>1346</v>
          </cell>
          <cell r="H11">
            <v>9260.7999999999993</v>
          </cell>
          <cell r="I11">
            <v>47831</v>
          </cell>
          <cell r="J11">
            <v>68</v>
          </cell>
          <cell r="K11">
            <v>1421.6721373168027</v>
          </cell>
          <cell r="L11">
            <v>1</v>
          </cell>
          <cell r="M11">
            <v>0</v>
          </cell>
          <cell r="N11">
            <v>2</v>
          </cell>
          <cell r="O11">
            <v>468</v>
          </cell>
          <cell r="P11">
            <v>32</v>
          </cell>
          <cell r="Q11">
            <v>32</v>
          </cell>
          <cell r="R11">
            <v>0</v>
          </cell>
          <cell r="S11">
            <v>0</v>
          </cell>
        </row>
        <row r="12">
          <cell r="A12" t="str">
            <v>BEHR GMBH &amp; CO.</v>
          </cell>
          <cell r="B12" t="str">
            <v>Stuttgart ALL</v>
          </cell>
          <cell r="C12" t="str">
            <v>K1</v>
          </cell>
          <cell r="D12" t="str">
            <v>LABOURDET</v>
          </cell>
          <cell r="E12" t="str">
            <v>Y. BOUVIER</v>
          </cell>
          <cell r="F12">
            <v>9.6</v>
          </cell>
          <cell r="G12">
            <v>0</v>
          </cell>
          <cell r="H12">
            <v>9.6</v>
          </cell>
          <cell r="I12">
            <v>0</v>
          </cell>
          <cell r="J12">
            <v>0</v>
          </cell>
          <cell r="K12" t="str">
            <v/>
          </cell>
          <cell r="L12">
            <v>0</v>
          </cell>
          <cell r="M12">
            <v>0</v>
          </cell>
          <cell r="N12">
            <v>0</v>
          </cell>
          <cell r="O12">
            <v>0</v>
          </cell>
          <cell r="P12">
            <v>3</v>
          </cell>
          <cell r="Q12">
            <v>0</v>
          </cell>
          <cell r="R12">
            <v>0</v>
          </cell>
          <cell r="S12" t="str">
            <v xml:space="preserve"> </v>
          </cell>
        </row>
        <row r="13">
          <cell r="A13" t="str">
            <v>BENTELER AUTOMOTIVE SA</v>
          </cell>
          <cell r="B13" t="str">
            <v>Migennes 89</v>
          </cell>
          <cell r="C13" t="str">
            <v>D1</v>
          </cell>
          <cell r="D13" t="str">
            <v>G. MOREL</v>
          </cell>
          <cell r="E13" t="str">
            <v>G. AVERTY</v>
          </cell>
          <cell r="F13">
            <v>30.6</v>
          </cell>
          <cell r="G13">
            <v>3</v>
          </cell>
          <cell r="H13">
            <v>33.6</v>
          </cell>
          <cell r="I13">
            <v>500</v>
          </cell>
          <cell r="J13">
            <v>0</v>
          </cell>
          <cell r="K13">
            <v>0</v>
          </cell>
          <cell r="L13">
            <v>0</v>
          </cell>
          <cell r="M13">
            <v>0</v>
          </cell>
          <cell r="N13">
            <v>0</v>
          </cell>
          <cell r="O13">
            <v>1</v>
          </cell>
          <cell r="P13">
            <v>10</v>
          </cell>
          <cell r="Q13">
            <v>4</v>
          </cell>
          <cell r="R13">
            <v>3</v>
          </cell>
          <cell r="S13">
            <v>0.75</v>
          </cell>
        </row>
        <row r="14">
          <cell r="A14" t="str">
            <v>BRUSS GMBH DICHTUNGSTECHNIK</v>
          </cell>
          <cell r="B14" t="str">
            <v>Sligo-IRL</v>
          </cell>
          <cell r="C14" t="str">
            <v>K8</v>
          </cell>
          <cell r="D14" t="str">
            <v>MAS</v>
          </cell>
          <cell r="E14" t="str">
            <v>Y. BOUVIER</v>
          </cell>
          <cell r="F14">
            <v>1036.9000000000001</v>
          </cell>
          <cell r="G14">
            <v>109</v>
          </cell>
          <cell r="H14">
            <v>1145.9000000000001</v>
          </cell>
          <cell r="I14">
            <v>47000</v>
          </cell>
          <cell r="J14">
            <v>0</v>
          </cell>
          <cell r="K14">
            <v>0</v>
          </cell>
          <cell r="L14">
            <v>0</v>
          </cell>
          <cell r="M14">
            <v>0</v>
          </cell>
          <cell r="N14">
            <v>0</v>
          </cell>
          <cell r="O14">
            <v>20</v>
          </cell>
          <cell r="P14">
            <v>6</v>
          </cell>
          <cell r="Q14">
            <v>2</v>
          </cell>
          <cell r="R14">
            <v>2</v>
          </cell>
          <cell r="S14">
            <v>1</v>
          </cell>
          <cell r="T14">
            <v>0</v>
          </cell>
          <cell r="U14">
            <v>-1</v>
          </cell>
          <cell r="V14">
            <v>-1</v>
          </cell>
        </row>
        <row r="15">
          <cell r="A15" t="str">
            <v>BTR SAIAG BENELUX (SACOBRA)</v>
          </cell>
          <cell r="B15" t="str">
            <v>Villers -54</v>
          </cell>
          <cell r="C15" t="str">
            <v>K8</v>
          </cell>
          <cell r="D15" t="str">
            <v>MAS</v>
          </cell>
          <cell r="E15" t="str">
            <v>Y. BOUVIER</v>
          </cell>
          <cell r="F15">
            <v>85.2</v>
          </cell>
          <cell r="G15">
            <v>18</v>
          </cell>
          <cell r="H15">
            <v>103.2</v>
          </cell>
          <cell r="I15">
            <v>2000</v>
          </cell>
          <cell r="J15">
            <v>0</v>
          </cell>
          <cell r="K15">
            <v>0</v>
          </cell>
          <cell r="L15">
            <v>0</v>
          </cell>
          <cell r="M15">
            <v>0</v>
          </cell>
          <cell r="N15">
            <v>0</v>
          </cell>
          <cell r="O15">
            <v>4</v>
          </cell>
          <cell r="P15">
            <v>2</v>
          </cell>
          <cell r="Q15">
            <v>2</v>
          </cell>
          <cell r="R15">
            <v>0</v>
          </cell>
          <cell r="S15">
            <v>0</v>
          </cell>
        </row>
        <row r="16">
          <cell r="A16" t="str">
            <v>CAOUTCHOUCS MODERNES</v>
          </cell>
          <cell r="B16" t="str">
            <v>Gamaches 80</v>
          </cell>
          <cell r="C16" t="str">
            <v>K8</v>
          </cell>
          <cell r="D16" t="str">
            <v>MAS</v>
          </cell>
          <cell r="E16" t="str">
            <v>Y. BOUVIER</v>
          </cell>
          <cell r="F16">
            <v>6572.5</v>
          </cell>
          <cell r="G16">
            <v>1417</v>
          </cell>
          <cell r="H16">
            <v>7989.5</v>
          </cell>
          <cell r="I16">
            <v>857290</v>
          </cell>
          <cell r="J16">
            <v>0</v>
          </cell>
          <cell r="K16">
            <v>0</v>
          </cell>
          <cell r="L16">
            <v>0</v>
          </cell>
          <cell r="M16">
            <v>0</v>
          </cell>
          <cell r="N16">
            <v>0</v>
          </cell>
          <cell r="O16">
            <v>238</v>
          </cell>
          <cell r="P16">
            <v>39</v>
          </cell>
          <cell r="Q16">
            <v>24</v>
          </cell>
          <cell r="R16">
            <v>22</v>
          </cell>
          <cell r="S16">
            <v>0.91666666666666663</v>
          </cell>
        </row>
        <row r="17">
          <cell r="A17" t="str">
            <v>COHLINE GMBH</v>
          </cell>
          <cell r="B17" t="str">
            <v>Dillenburg -ALL</v>
          </cell>
          <cell r="C17" t="str">
            <v>G2</v>
          </cell>
          <cell r="D17" t="str">
            <v>LABOURDET</v>
          </cell>
          <cell r="E17" t="str">
            <v>Y. BOUVIER</v>
          </cell>
          <cell r="F17">
            <v>22.9</v>
          </cell>
          <cell r="G17">
            <v>0</v>
          </cell>
          <cell r="H17">
            <v>22.9</v>
          </cell>
          <cell r="I17">
            <v>0</v>
          </cell>
          <cell r="J17">
            <v>0</v>
          </cell>
          <cell r="K17" t="str">
            <v/>
          </cell>
          <cell r="L17">
            <v>0</v>
          </cell>
          <cell r="M17">
            <v>0</v>
          </cell>
          <cell r="N17">
            <v>0</v>
          </cell>
          <cell r="O17">
            <v>0</v>
          </cell>
          <cell r="P17">
            <v>5</v>
          </cell>
          <cell r="Q17">
            <v>0</v>
          </cell>
          <cell r="R17">
            <v>0</v>
          </cell>
          <cell r="S17" t="str">
            <v xml:space="preserve"> </v>
          </cell>
        </row>
        <row r="18">
          <cell r="A18" t="str">
            <v>COMET DIVISION ITW</v>
          </cell>
          <cell r="B18" t="str">
            <v>Beauchamps</v>
          </cell>
          <cell r="C18" t="str">
            <v>G3</v>
          </cell>
          <cell r="D18" t="str">
            <v>FESSAN</v>
          </cell>
          <cell r="E18" t="str">
            <v>JM. BODIN</v>
          </cell>
          <cell r="F18">
            <v>27.9</v>
          </cell>
          <cell r="G18">
            <v>10</v>
          </cell>
          <cell r="H18">
            <v>37.9</v>
          </cell>
          <cell r="I18">
            <v>14000</v>
          </cell>
          <cell r="J18">
            <v>0</v>
          </cell>
          <cell r="K18">
            <v>0</v>
          </cell>
          <cell r="L18">
            <v>0</v>
          </cell>
          <cell r="M18">
            <v>0</v>
          </cell>
          <cell r="N18">
            <v>0</v>
          </cell>
          <cell r="O18">
            <v>7</v>
          </cell>
          <cell r="P18">
            <v>2</v>
          </cell>
          <cell r="Q18">
            <v>2</v>
          </cell>
          <cell r="R18">
            <v>2</v>
          </cell>
          <cell r="S18">
            <v>1</v>
          </cell>
        </row>
        <row r="19">
          <cell r="A19" t="str">
            <v>DSM FRANCE</v>
          </cell>
          <cell r="B19" t="str">
            <v>Genk -BEL</v>
          </cell>
          <cell r="C19" t="str">
            <v>J2</v>
          </cell>
          <cell r="D19" t="str">
            <v>SALVAGNAC</v>
          </cell>
          <cell r="E19" t="str">
            <v>H. CRUVEILHER</v>
          </cell>
          <cell r="F19">
            <v>2265.8000000000002</v>
          </cell>
          <cell r="G19">
            <v>100</v>
          </cell>
          <cell r="H19">
            <v>2365.8000000000002</v>
          </cell>
          <cell r="I19">
            <v>3000</v>
          </cell>
          <cell r="J19">
            <v>0</v>
          </cell>
          <cell r="K19">
            <v>0</v>
          </cell>
          <cell r="L19">
            <v>0</v>
          </cell>
          <cell r="M19">
            <v>0</v>
          </cell>
          <cell r="N19">
            <v>0</v>
          </cell>
          <cell r="O19">
            <v>3</v>
          </cell>
          <cell r="P19">
            <v>1</v>
          </cell>
          <cell r="Q19">
            <v>0</v>
          </cell>
          <cell r="R19">
            <v>0</v>
          </cell>
          <cell r="S19" t="str">
            <v xml:space="preserve"> </v>
          </cell>
        </row>
        <row r="20">
          <cell r="A20" t="str">
            <v>DUPONT DE NEMOURS</v>
          </cell>
          <cell r="B20" t="str">
            <v>Mechelen -BEL</v>
          </cell>
          <cell r="C20" t="str">
            <v>J2</v>
          </cell>
          <cell r="D20" t="str">
            <v>SALVAGNAC</v>
          </cell>
          <cell r="E20" t="str">
            <v>H. CRUVEILHER</v>
          </cell>
          <cell r="F20">
            <v>2195.6</v>
          </cell>
          <cell r="G20">
            <v>860</v>
          </cell>
          <cell r="H20">
            <v>3055.6</v>
          </cell>
          <cell r="I20">
            <v>53500</v>
          </cell>
          <cell r="J20">
            <v>0</v>
          </cell>
          <cell r="K20">
            <v>0</v>
          </cell>
          <cell r="L20">
            <v>0</v>
          </cell>
          <cell r="M20">
            <v>0</v>
          </cell>
          <cell r="N20">
            <v>0</v>
          </cell>
          <cell r="O20">
            <v>50</v>
          </cell>
          <cell r="P20">
            <v>1</v>
          </cell>
          <cell r="Q20">
            <v>0</v>
          </cell>
          <cell r="R20">
            <v>0</v>
          </cell>
          <cell r="S20" t="str">
            <v xml:space="preserve"> </v>
          </cell>
        </row>
        <row r="21">
          <cell r="A21" t="str">
            <v>ELTH S.A.</v>
          </cell>
          <cell r="B21" t="str">
            <v>Steinsel -LUX</v>
          </cell>
          <cell r="C21" t="str">
            <v>R6</v>
          </cell>
          <cell r="D21" t="str">
            <v>LABOURDET</v>
          </cell>
          <cell r="E21" t="str">
            <v>JM. BODIN</v>
          </cell>
          <cell r="F21">
            <v>363.1</v>
          </cell>
          <cell r="G21">
            <v>6</v>
          </cell>
          <cell r="H21">
            <v>369.1</v>
          </cell>
          <cell r="I21">
            <v>550</v>
          </cell>
          <cell r="J21">
            <v>0</v>
          </cell>
          <cell r="K21">
            <v>0</v>
          </cell>
          <cell r="L21">
            <v>0</v>
          </cell>
          <cell r="M21">
            <v>0</v>
          </cell>
          <cell r="N21">
            <v>0</v>
          </cell>
          <cell r="O21">
            <v>2</v>
          </cell>
          <cell r="P21">
            <v>10</v>
          </cell>
          <cell r="Q21">
            <v>4</v>
          </cell>
          <cell r="R21">
            <v>4</v>
          </cell>
          <cell r="S21">
            <v>1</v>
          </cell>
        </row>
        <row r="22">
          <cell r="A22" t="str">
            <v>ENRICAU</v>
          </cell>
          <cell r="B22" t="str">
            <v>Scionzier 74</v>
          </cell>
          <cell r="C22" t="str">
            <v>E1</v>
          </cell>
          <cell r="D22" t="str">
            <v>G. MOREL</v>
          </cell>
          <cell r="E22" t="str">
            <v>JM. BODIN</v>
          </cell>
          <cell r="F22">
            <v>1122.4000000000001</v>
          </cell>
          <cell r="G22">
            <v>227</v>
          </cell>
          <cell r="H22">
            <v>1349.4</v>
          </cell>
          <cell r="I22">
            <v>412400</v>
          </cell>
          <cell r="J22">
            <v>0</v>
          </cell>
          <cell r="K22">
            <v>0</v>
          </cell>
          <cell r="L22">
            <v>0</v>
          </cell>
          <cell r="M22">
            <v>0</v>
          </cell>
          <cell r="N22">
            <v>0</v>
          </cell>
          <cell r="O22">
            <v>23</v>
          </cell>
          <cell r="P22">
            <v>11</v>
          </cell>
          <cell r="Q22">
            <v>5</v>
          </cell>
          <cell r="R22">
            <v>4</v>
          </cell>
          <cell r="S22">
            <v>0.8</v>
          </cell>
        </row>
        <row r="23">
          <cell r="A23" t="str">
            <v>EPS</v>
          </cell>
          <cell r="B23" t="str">
            <v>Margny 60</v>
          </cell>
          <cell r="C23" t="str">
            <v>V3</v>
          </cell>
          <cell r="D23" t="str">
            <v>FESSAN</v>
          </cell>
          <cell r="E23" t="str">
            <v>JM. BODIN</v>
          </cell>
          <cell r="F23">
            <v>160</v>
          </cell>
          <cell r="G23">
            <v>31</v>
          </cell>
          <cell r="H23">
            <v>191</v>
          </cell>
          <cell r="I23">
            <v>582500</v>
          </cell>
          <cell r="J23">
            <v>0</v>
          </cell>
          <cell r="K23">
            <v>0</v>
          </cell>
          <cell r="L23">
            <v>0</v>
          </cell>
          <cell r="M23">
            <v>0</v>
          </cell>
          <cell r="N23">
            <v>0</v>
          </cell>
          <cell r="O23">
            <v>75</v>
          </cell>
          <cell r="P23">
            <v>332</v>
          </cell>
          <cell r="Q23">
            <v>120</v>
          </cell>
          <cell r="R23">
            <v>120</v>
          </cell>
          <cell r="S23">
            <v>1</v>
          </cell>
        </row>
        <row r="24">
          <cell r="A24" t="str">
            <v>ERGEP / SAI</v>
          </cell>
          <cell r="B24" t="str">
            <v>Pantin (93)</v>
          </cell>
          <cell r="C24" t="str">
            <v>D1</v>
          </cell>
          <cell r="D24" t="str">
            <v>G.MOREL</v>
          </cell>
          <cell r="E24" t="str">
            <v>G. AVERTY</v>
          </cell>
          <cell r="F24">
            <v>3.1</v>
          </cell>
          <cell r="G24">
            <v>1</v>
          </cell>
          <cell r="H24">
            <v>4.0999999999999996</v>
          </cell>
          <cell r="I24">
            <v>350</v>
          </cell>
          <cell r="J24">
            <v>0</v>
          </cell>
          <cell r="K24">
            <v>0</v>
          </cell>
          <cell r="L24">
            <v>0</v>
          </cell>
          <cell r="M24">
            <v>0</v>
          </cell>
          <cell r="N24">
            <v>0</v>
          </cell>
          <cell r="O24">
            <v>1</v>
          </cell>
          <cell r="P24">
            <v>1</v>
          </cell>
          <cell r="Q24">
            <v>0</v>
          </cell>
          <cell r="R24">
            <v>0</v>
          </cell>
          <cell r="S24" t="str">
            <v xml:space="preserve"> </v>
          </cell>
        </row>
        <row r="25">
          <cell r="A25" t="str">
            <v>ETS COSTE</v>
          </cell>
          <cell r="B25" t="str">
            <v>Fosses 95</v>
          </cell>
          <cell r="C25" t="str">
            <v>A1</v>
          </cell>
          <cell r="D25" t="str">
            <v>MAS</v>
          </cell>
          <cell r="E25" t="str">
            <v>H. CRUVEILHER</v>
          </cell>
          <cell r="F25">
            <v>2514.1</v>
          </cell>
          <cell r="G25">
            <v>688</v>
          </cell>
          <cell r="H25">
            <v>3202.1</v>
          </cell>
          <cell r="I25">
            <v>161700</v>
          </cell>
          <cell r="J25">
            <v>0</v>
          </cell>
          <cell r="K25">
            <v>0</v>
          </cell>
          <cell r="L25">
            <v>0</v>
          </cell>
          <cell r="M25">
            <v>0</v>
          </cell>
          <cell r="N25">
            <v>0</v>
          </cell>
          <cell r="O25">
            <v>70</v>
          </cell>
          <cell r="P25">
            <v>8</v>
          </cell>
          <cell r="Q25">
            <v>6</v>
          </cell>
          <cell r="R25">
            <v>0</v>
          </cell>
          <cell r="S25">
            <v>0</v>
          </cell>
        </row>
        <row r="26">
          <cell r="A26" t="str">
            <v>GATE FRANCE</v>
          </cell>
          <cell r="B26" t="str">
            <v>Saint Remy 73</v>
          </cell>
          <cell r="C26" t="str">
            <v>U1</v>
          </cell>
          <cell r="D26" t="str">
            <v>LABOURDET</v>
          </cell>
          <cell r="E26" t="str">
            <v>H. CRUVEILHER</v>
          </cell>
          <cell r="F26">
            <v>1026</v>
          </cell>
          <cell r="G26">
            <v>277</v>
          </cell>
          <cell r="H26">
            <v>1303</v>
          </cell>
          <cell r="I26">
            <v>2106</v>
          </cell>
          <cell r="J26">
            <v>0</v>
          </cell>
          <cell r="K26">
            <v>0</v>
          </cell>
          <cell r="L26">
            <v>0</v>
          </cell>
          <cell r="M26">
            <v>0</v>
          </cell>
          <cell r="N26">
            <v>0</v>
          </cell>
          <cell r="O26">
            <v>20</v>
          </cell>
          <cell r="P26">
            <v>4</v>
          </cell>
          <cell r="Q26">
            <v>0</v>
          </cell>
          <cell r="R26">
            <v>0</v>
          </cell>
          <cell r="S26" t="str">
            <v xml:space="preserve"> </v>
          </cell>
        </row>
        <row r="27">
          <cell r="A27" t="str">
            <v>GEIGER TECHNIK GMBH</v>
          </cell>
          <cell r="B27" t="str">
            <v>Garmisch -ALL</v>
          </cell>
          <cell r="C27" t="str">
            <v>K1</v>
          </cell>
          <cell r="D27" t="str">
            <v>LABOURDET</v>
          </cell>
          <cell r="E27" t="str">
            <v>Y. BOUVIER</v>
          </cell>
          <cell r="F27">
            <v>1006.1</v>
          </cell>
          <cell r="G27">
            <v>201</v>
          </cell>
          <cell r="H27">
            <v>1207.0999999999999</v>
          </cell>
          <cell r="I27">
            <v>18268</v>
          </cell>
          <cell r="J27">
            <v>0</v>
          </cell>
          <cell r="K27">
            <v>0</v>
          </cell>
          <cell r="L27">
            <v>0</v>
          </cell>
          <cell r="M27">
            <v>0</v>
          </cell>
          <cell r="N27">
            <v>0</v>
          </cell>
          <cell r="O27">
            <v>20</v>
          </cell>
          <cell r="P27">
            <v>6</v>
          </cell>
          <cell r="Q27">
            <v>2</v>
          </cell>
          <cell r="R27">
            <v>0</v>
          </cell>
          <cell r="S27">
            <v>0</v>
          </cell>
        </row>
        <row r="28">
          <cell r="A28" t="str">
            <v>GIE DRAFTEX INDUSTRIES</v>
          </cell>
          <cell r="B28" t="str">
            <v>Carquefou 44</v>
          </cell>
          <cell r="C28" t="str">
            <v>K1</v>
          </cell>
          <cell r="D28" t="str">
            <v>LABOURDET</v>
          </cell>
          <cell r="E28" t="str">
            <v>Y. BOUVIER</v>
          </cell>
          <cell r="F28">
            <v>3204.5</v>
          </cell>
          <cell r="G28">
            <v>708</v>
          </cell>
          <cell r="H28">
            <v>3912.5</v>
          </cell>
          <cell r="I28">
            <v>41492</v>
          </cell>
          <cell r="J28">
            <v>941</v>
          </cell>
          <cell r="K28">
            <v>22679.070664224429</v>
          </cell>
          <cell r="L28">
            <v>2</v>
          </cell>
          <cell r="M28">
            <v>0</v>
          </cell>
          <cell r="N28">
            <v>4</v>
          </cell>
          <cell r="O28">
            <v>185</v>
          </cell>
          <cell r="P28">
            <v>27</v>
          </cell>
          <cell r="Q28">
            <v>19</v>
          </cell>
          <cell r="R28">
            <v>16</v>
          </cell>
          <cell r="S28">
            <v>0.84210526315789469</v>
          </cell>
          <cell r="T28">
            <v>0</v>
          </cell>
          <cell r="U28">
            <v>0</v>
          </cell>
          <cell r="V28">
            <v>-1</v>
          </cell>
        </row>
        <row r="29">
          <cell r="A29" t="str">
            <v>GKN SINTER METALS AG</v>
          </cell>
          <cell r="B29" t="str">
            <v>Brunico -IT</v>
          </cell>
          <cell r="C29" t="str">
            <v>G5</v>
          </cell>
          <cell r="D29" t="str">
            <v>FESSAN</v>
          </cell>
          <cell r="E29" t="str">
            <v>G. AVERTY</v>
          </cell>
          <cell r="F29">
            <v>244</v>
          </cell>
          <cell r="G29">
            <v>55</v>
          </cell>
          <cell r="H29">
            <v>299</v>
          </cell>
          <cell r="I29">
            <v>67950</v>
          </cell>
          <cell r="J29">
            <v>0</v>
          </cell>
          <cell r="K29">
            <v>0</v>
          </cell>
          <cell r="L29">
            <v>0</v>
          </cell>
          <cell r="M29">
            <v>0</v>
          </cell>
          <cell r="N29">
            <v>0</v>
          </cell>
          <cell r="O29">
            <v>2</v>
          </cell>
          <cell r="P29">
            <v>3</v>
          </cell>
          <cell r="Q29">
            <v>2</v>
          </cell>
          <cell r="R29">
            <v>1</v>
          </cell>
          <cell r="S29">
            <v>0.5</v>
          </cell>
        </row>
        <row r="30">
          <cell r="A30" t="str">
            <v>GTM - AIE</v>
          </cell>
          <cell r="B30" t="str">
            <v>Saragosse -SP</v>
          </cell>
          <cell r="C30" t="str">
            <v>K1</v>
          </cell>
          <cell r="D30" t="str">
            <v>LABOURDET</v>
          </cell>
          <cell r="E30" t="str">
            <v>Y. BOUVIER</v>
          </cell>
          <cell r="F30">
            <v>3.6</v>
          </cell>
          <cell r="G30">
            <v>0</v>
          </cell>
          <cell r="H30">
            <v>3.6</v>
          </cell>
          <cell r="I30">
            <v>0</v>
          </cell>
          <cell r="J30">
            <v>0</v>
          </cell>
          <cell r="K30" t="str">
            <v/>
          </cell>
          <cell r="L30">
            <v>0</v>
          </cell>
          <cell r="M30">
            <v>0</v>
          </cell>
          <cell r="N30">
            <v>0</v>
          </cell>
          <cell r="O30">
            <v>0</v>
          </cell>
          <cell r="P30">
            <v>3</v>
          </cell>
          <cell r="Q30">
            <v>0</v>
          </cell>
          <cell r="R30">
            <v>0</v>
          </cell>
          <cell r="S30" t="str">
            <v xml:space="preserve"> </v>
          </cell>
        </row>
        <row r="31">
          <cell r="A31" t="str">
            <v>HORAUF KOHLER</v>
          </cell>
          <cell r="B31" t="str">
            <v>Augsburg -ALL</v>
          </cell>
          <cell r="C31" t="str">
            <v>K1</v>
          </cell>
          <cell r="D31" t="str">
            <v>LABOURDET</v>
          </cell>
          <cell r="E31" t="str">
            <v>Y. BOUVIER</v>
          </cell>
          <cell r="F31">
            <v>24.5</v>
          </cell>
          <cell r="G31">
            <v>25</v>
          </cell>
          <cell r="H31">
            <v>49.5</v>
          </cell>
          <cell r="I31">
            <v>580</v>
          </cell>
          <cell r="J31">
            <v>0</v>
          </cell>
          <cell r="K31">
            <v>0</v>
          </cell>
          <cell r="L31">
            <v>0</v>
          </cell>
          <cell r="M31">
            <v>0</v>
          </cell>
          <cell r="N31">
            <v>0</v>
          </cell>
          <cell r="O31">
            <v>2</v>
          </cell>
          <cell r="P31">
            <v>2</v>
          </cell>
          <cell r="Q31">
            <v>0</v>
          </cell>
          <cell r="R31">
            <v>0</v>
          </cell>
          <cell r="S31" t="str">
            <v xml:space="preserve"> </v>
          </cell>
        </row>
        <row r="32">
          <cell r="A32" t="str">
            <v>HYDRO ALUMINIUM HEAT TRANSFER</v>
          </cell>
          <cell r="B32" t="str">
            <v>Tonder -DK</v>
          </cell>
          <cell r="C32" t="str">
            <v>B4</v>
          </cell>
          <cell r="D32" t="str">
            <v>JOUBERT</v>
          </cell>
          <cell r="E32" t="str">
            <v>V. DELCAMBRE</v>
          </cell>
          <cell r="F32">
            <v>5676</v>
          </cell>
          <cell r="G32">
            <v>1369</v>
          </cell>
          <cell r="H32">
            <v>7045</v>
          </cell>
          <cell r="I32">
            <v>45368</v>
          </cell>
          <cell r="J32">
            <v>404</v>
          </cell>
          <cell r="K32">
            <v>8904.9550343854698</v>
          </cell>
          <cell r="L32">
            <v>3</v>
          </cell>
          <cell r="M32">
            <v>0</v>
          </cell>
          <cell r="N32">
            <v>6</v>
          </cell>
          <cell r="O32">
            <v>267</v>
          </cell>
          <cell r="P32">
            <v>39</v>
          </cell>
          <cell r="Q32">
            <v>39</v>
          </cell>
          <cell r="R32">
            <v>29</v>
          </cell>
          <cell r="S32">
            <v>0.74358974358974361</v>
          </cell>
        </row>
        <row r="33">
          <cell r="A33" t="str">
            <v>INASA REYNOLDS</v>
          </cell>
          <cell r="B33" t="str">
            <v>Pamplona -SP</v>
          </cell>
          <cell r="C33" t="str">
            <v>B2</v>
          </cell>
          <cell r="D33" t="str">
            <v>JOUBERT</v>
          </cell>
          <cell r="E33" t="str">
            <v>JM. BODIN</v>
          </cell>
          <cell r="F33">
            <v>2583.9</v>
          </cell>
          <cell r="G33">
            <v>696</v>
          </cell>
          <cell r="H33">
            <v>3279.9</v>
          </cell>
          <cell r="I33">
            <v>53569</v>
          </cell>
          <cell r="J33">
            <v>0</v>
          </cell>
          <cell r="K33">
            <v>0</v>
          </cell>
          <cell r="L33">
            <v>0</v>
          </cell>
          <cell r="M33">
            <v>0</v>
          </cell>
          <cell r="N33">
            <v>0</v>
          </cell>
          <cell r="O33">
            <v>274</v>
          </cell>
          <cell r="P33">
            <v>5</v>
          </cell>
          <cell r="Q33">
            <v>5</v>
          </cell>
          <cell r="R33">
            <v>5</v>
          </cell>
          <cell r="S33">
            <v>1</v>
          </cell>
        </row>
        <row r="34">
          <cell r="A34" t="str">
            <v>INTERPLASTIC S.R.L</v>
          </cell>
          <cell r="B34" t="str">
            <v>None -IT</v>
          </cell>
          <cell r="C34" t="str">
            <v>K1</v>
          </cell>
          <cell r="D34" t="str">
            <v>LABOURDET</v>
          </cell>
          <cell r="E34" t="str">
            <v>H. CRUVEILHER</v>
          </cell>
          <cell r="F34">
            <v>1080</v>
          </cell>
          <cell r="G34">
            <v>300</v>
          </cell>
          <cell r="H34">
            <v>1380</v>
          </cell>
          <cell r="I34">
            <v>25680</v>
          </cell>
          <cell r="J34">
            <v>0</v>
          </cell>
          <cell r="K34">
            <v>0</v>
          </cell>
          <cell r="L34">
            <v>0</v>
          </cell>
          <cell r="M34">
            <v>0</v>
          </cell>
          <cell r="N34">
            <v>0</v>
          </cell>
          <cell r="O34">
            <v>5</v>
          </cell>
          <cell r="P34">
            <v>3</v>
          </cell>
          <cell r="Q34">
            <v>3</v>
          </cell>
          <cell r="R34">
            <v>0</v>
          </cell>
          <cell r="S34">
            <v>0</v>
          </cell>
        </row>
        <row r="35">
          <cell r="A35" t="str">
            <v>ITALAMEC</v>
          </cell>
          <cell r="B35" t="str">
            <v>Campliglione -IT</v>
          </cell>
          <cell r="C35" t="str">
            <v>R5</v>
          </cell>
          <cell r="D35" t="str">
            <v>LABOURDET</v>
          </cell>
          <cell r="E35" t="str">
            <v>JM. BODIN</v>
          </cell>
          <cell r="F35">
            <v>22.8</v>
          </cell>
          <cell r="G35">
            <v>6</v>
          </cell>
          <cell r="H35">
            <v>28.8</v>
          </cell>
          <cell r="I35">
            <v>1408</v>
          </cell>
          <cell r="J35">
            <v>0</v>
          </cell>
          <cell r="K35">
            <v>0</v>
          </cell>
          <cell r="L35">
            <v>0</v>
          </cell>
          <cell r="M35">
            <v>0</v>
          </cell>
          <cell r="N35">
            <v>0</v>
          </cell>
          <cell r="O35">
            <v>2</v>
          </cell>
          <cell r="P35">
            <v>1</v>
          </cell>
          <cell r="Q35">
            <v>1</v>
          </cell>
          <cell r="R35">
            <v>0</v>
          </cell>
          <cell r="S35">
            <v>0</v>
          </cell>
        </row>
        <row r="36">
          <cell r="A36" t="str">
            <v>JIB</v>
          </cell>
          <cell r="B36" t="str">
            <v>Garges 95</v>
          </cell>
          <cell r="C36" t="str">
            <v>K8</v>
          </cell>
          <cell r="D36" t="str">
            <v>MAS</v>
          </cell>
          <cell r="E36" t="str">
            <v>Y. BOUVIER</v>
          </cell>
          <cell r="F36">
            <v>22.1</v>
          </cell>
          <cell r="G36">
            <v>0</v>
          </cell>
          <cell r="H36">
            <v>22.1</v>
          </cell>
          <cell r="I36">
            <v>0</v>
          </cell>
          <cell r="J36">
            <v>0</v>
          </cell>
          <cell r="K36" t="str">
            <v/>
          </cell>
          <cell r="L36">
            <v>0</v>
          </cell>
          <cell r="M36">
            <v>0</v>
          </cell>
          <cell r="N36">
            <v>0</v>
          </cell>
          <cell r="O36">
            <v>0</v>
          </cell>
          <cell r="P36">
            <v>3</v>
          </cell>
          <cell r="Q36">
            <v>0</v>
          </cell>
          <cell r="R36">
            <v>0</v>
          </cell>
          <cell r="S36" t="str">
            <v xml:space="preserve"> </v>
          </cell>
        </row>
        <row r="37">
          <cell r="A37" t="str">
            <v>KB ALUMINIUM</v>
          </cell>
          <cell r="B37" t="str">
            <v>BRIDLICNA (Rép. Tch.)</v>
          </cell>
          <cell r="C37" t="str">
            <v>B2</v>
          </cell>
          <cell r="D37" t="str">
            <v>JOUBERT</v>
          </cell>
          <cell r="E37" t="str">
            <v>JM. BODIN</v>
          </cell>
          <cell r="F37">
            <v>150.4</v>
          </cell>
          <cell r="G37">
            <v>453</v>
          </cell>
          <cell r="H37">
            <v>603.4</v>
          </cell>
          <cell r="I37">
            <v>36813</v>
          </cell>
          <cell r="J37">
            <v>0</v>
          </cell>
          <cell r="K37">
            <v>0</v>
          </cell>
          <cell r="L37">
            <v>0</v>
          </cell>
          <cell r="M37">
            <v>0</v>
          </cell>
          <cell r="N37">
            <v>0</v>
          </cell>
          <cell r="O37">
            <v>88</v>
          </cell>
          <cell r="P37">
            <v>5</v>
          </cell>
          <cell r="Q37">
            <v>2</v>
          </cell>
          <cell r="R37">
            <v>2</v>
          </cell>
          <cell r="S37">
            <v>1</v>
          </cell>
        </row>
        <row r="38">
          <cell r="A38" t="str">
            <v>LE FEUILLARD</v>
          </cell>
          <cell r="B38" t="str">
            <v>Senlis 60</v>
          </cell>
          <cell r="C38" t="str">
            <v>A1</v>
          </cell>
          <cell r="D38" t="str">
            <v>MAS</v>
          </cell>
          <cell r="E38" t="str">
            <v>H. CRUVEILHER</v>
          </cell>
          <cell r="F38">
            <v>9.4</v>
          </cell>
          <cell r="G38">
            <v>0</v>
          </cell>
          <cell r="H38">
            <v>9.4</v>
          </cell>
          <cell r="I38">
            <v>0</v>
          </cell>
          <cell r="J38">
            <v>0</v>
          </cell>
          <cell r="K38" t="str">
            <v/>
          </cell>
          <cell r="L38">
            <v>0</v>
          </cell>
          <cell r="M38">
            <v>0</v>
          </cell>
          <cell r="N38">
            <v>0</v>
          </cell>
          <cell r="O38">
            <v>0</v>
          </cell>
          <cell r="P38">
            <v>4</v>
          </cell>
          <cell r="Q38">
            <v>0</v>
          </cell>
          <cell r="R38">
            <v>0</v>
          </cell>
          <cell r="S38" t="str">
            <v xml:space="preserve"> </v>
          </cell>
        </row>
        <row r="39">
          <cell r="A39" t="str">
            <v>LONG MANUFACTURING LTD</v>
          </cell>
          <cell r="B39" t="str">
            <v>Rochester -USA</v>
          </cell>
          <cell r="C39" t="str">
            <v>G2</v>
          </cell>
          <cell r="D39" t="str">
            <v>FESSAN</v>
          </cell>
          <cell r="E39" t="str">
            <v>Y. BOUVIER</v>
          </cell>
          <cell r="F39">
            <v>88</v>
          </cell>
          <cell r="G39">
            <v>89</v>
          </cell>
          <cell r="H39">
            <v>177</v>
          </cell>
          <cell r="I39">
            <v>2580</v>
          </cell>
          <cell r="J39">
            <v>0</v>
          </cell>
          <cell r="K39">
            <v>0</v>
          </cell>
          <cell r="L39">
            <v>0</v>
          </cell>
          <cell r="M39">
            <v>0</v>
          </cell>
          <cell r="N39">
            <v>0</v>
          </cell>
          <cell r="O39">
            <v>2</v>
          </cell>
          <cell r="P39">
            <v>3</v>
          </cell>
          <cell r="Q39">
            <v>0</v>
          </cell>
          <cell r="R39">
            <v>0</v>
          </cell>
          <cell r="S39" t="str">
            <v xml:space="preserve"> </v>
          </cell>
        </row>
        <row r="40">
          <cell r="A40" t="str">
            <v>LPP 53</v>
          </cell>
          <cell r="B40" t="str">
            <v>Marcille 53</v>
          </cell>
          <cell r="C40" t="str">
            <v>K1</v>
          </cell>
          <cell r="D40" t="str">
            <v>LABOURDET</v>
          </cell>
          <cell r="E40" t="str">
            <v>Y. BOUVIER</v>
          </cell>
          <cell r="F40">
            <v>417.4</v>
          </cell>
          <cell r="G40">
            <v>58</v>
          </cell>
          <cell r="H40">
            <v>475.4</v>
          </cell>
          <cell r="I40">
            <v>18954</v>
          </cell>
          <cell r="J40">
            <v>0</v>
          </cell>
          <cell r="K40">
            <v>0</v>
          </cell>
          <cell r="L40">
            <v>0</v>
          </cell>
          <cell r="M40">
            <v>0</v>
          </cell>
          <cell r="N40">
            <v>0</v>
          </cell>
          <cell r="O40">
            <v>38</v>
          </cell>
          <cell r="P40">
            <v>52</v>
          </cell>
          <cell r="Q40">
            <v>12</v>
          </cell>
          <cell r="R40">
            <v>12</v>
          </cell>
          <cell r="S40">
            <v>1</v>
          </cell>
        </row>
        <row r="41">
          <cell r="A41" t="str">
            <v>LPP 76</v>
          </cell>
          <cell r="B41" t="str">
            <v>Blangy 76</v>
          </cell>
          <cell r="C41" t="str">
            <v>K1</v>
          </cell>
          <cell r="D41" t="str">
            <v>LABOURDET</v>
          </cell>
          <cell r="E41" t="str">
            <v>Y. BOUVIER</v>
          </cell>
          <cell r="F41">
            <v>7.7</v>
          </cell>
          <cell r="G41">
            <v>0</v>
          </cell>
          <cell r="H41">
            <v>7.7</v>
          </cell>
          <cell r="I41">
            <v>0</v>
          </cell>
          <cell r="J41">
            <v>0</v>
          </cell>
          <cell r="K41" t="str">
            <v/>
          </cell>
          <cell r="L41">
            <v>0</v>
          </cell>
          <cell r="M41">
            <v>0</v>
          </cell>
          <cell r="N41">
            <v>0</v>
          </cell>
          <cell r="O41">
            <v>0</v>
          </cell>
          <cell r="P41">
            <v>2</v>
          </cell>
          <cell r="Q41">
            <v>1</v>
          </cell>
          <cell r="R41">
            <v>1</v>
          </cell>
          <cell r="S41">
            <v>1</v>
          </cell>
        </row>
        <row r="42">
          <cell r="A42" t="str">
            <v>MADEC</v>
          </cell>
          <cell r="B42" t="str">
            <v>Servance 70</v>
          </cell>
          <cell r="C42" t="str">
            <v>E1</v>
          </cell>
          <cell r="D42" t="str">
            <v>G.MOREL</v>
          </cell>
          <cell r="E42" t="str">
            <v>JM.BODIN</v>
          </cell>
          <cell r="F42">
            <v>0</v>
          </cell>
          <cell r="G42">
            <v>0</v>
          </cell>
          <cell r="H42">
            <v>0</v>
          </cell>
          <cell r="I42">
            <v>0</v>
          </cell>
          <cell r="J42">
            <v>0</v>
          </cell>
          <cell r="K42">
            <v>0</v>
          </cell>
          <cell r="L42">
            <v>0</v>
          </cell>
          <cell r="M42">
            <v>0</v>
          </cell>
          <cell r="N42">
            <v>0</v>
          </cell>
          <cell r="O42">
            <v>0</v>
          </cell>
          <cell r="P42">
            <v>1</v>
          </cell>
          <cell r="Q42">
            <v>0</v>
          </cell>
          <cell r="R42">
            <v>0</v>
          </cell>
        </row>
        <row r="43">
          <cell r="A43" t="str">
            <v>MECANIQUE GALE J GEISLER</v>
          </cell>
          <cell r="B43" t="str">
            <v>Champigny 94</v>
          </cell>
          <cell r="C43" t="str">
            <v>D1</v>
          </cell>
          <cell r="D43" t="str">
            <v>G. MOREL</v>
          </cell>
          <cell r="E43" t="str">
            <v>G. AVERTY</v>
          </cell>
          <cell r="F43">
            <v>38.9</v>
          </cell>
          <cell r="G43">
            <v>0</v>
          </cell>
          <cell r="H43">
            <v>38.9</v>
          </cell>
          <cell r="I43">
            <v>0</v>
          </cell>
          <cell r="J43">
            <v>0</v>
          </cell>
          <cell r="K43" t="str">
            <v/>
          </cell>
          <cell r="L43">
            <v>0</v>
          </cell>
          <cell r="M43">
            <v>0</v>
          </cell>
          <cell r="N43">
            <v>0</v>
          </cell>
          <cell r="O43">
            <v>0</v>
          </cell>
          <cell r="P43">
            <v>2</v>
          </cell>
          <cell r="Q43">
            <v>0</v>
          </cell>
          <cell r="R43">
            <v>0</v>
          </cell>
          <cell r="S43" t="str">
            <v xml:space="preserve"> </v>
          </cell>
        </row>
        <row r="44">
          <cell r="A44" t="str">
            <v>METALMECCANICA TIBERINA</v>
          </cell>
          <cell r="B44" t="str">
            <v>Umbertide -ITA</v>
          </cell>
          <cell r="C44" t="str">
            <v>D1</v>
          </cell>
          <cell r="D44" t="str">
            <v>G. MOREL</v>
          </cell>
          <cell r="E44" t="str">
            <v>G. AVERTY</v>
          </cell>
          <cell r="F44">
            <v>212.5</v>
          </cell>
          <cell r="G44">
            <v>34</v>
          </cell>
          <cell r="H44">
            <v>246.5</v>
          </cell>
          <cell r="I44">
            <v>20000</v>
          </cell>
          <cell r="J44">
            <v>0</v>
          </cell>
          <cell r="K44">
            <v>0</v>
          </cell>
          <cell r="L44">
            <v>0</v>
          </cell>
          <cell r="M44">
            <v>0</v>
          </cell>
          <cell r="N44">
            <v>0</v>
          </cell>
          <cell r="O44">
            <v>6</v>
          </cell>
          <cell r="P44">
            <v>3</v>
          </cell>
          <cell r="Q44">
            <v>2</v>
          </cell>
          <cell r="R44">
            <v>0</v>
          </cell>
          <cell r="S44">
            <v>0</v>
          </cell>
        </row>
        <row r="45">
          <cell r="A45" t="str">
            <v>METASEVAL</v>
          </cell>
          <cell r="B45" t="str">
            <v>Semur en Vallon 72</v>
          </cell>
          <cell r="C45" t="str">
            <v>D1</v>
          </cell>
          <cell r="D45" t="str">
            <v>G. MOREL</v>
          </cell>
          <cell r="E45" t="str">
            <v>G. AVERTY</v>
          </cell>
          <cell r="F45">
            <v>208.6</v>
          </cell>
          <cell r="G45">
            <v>37</v>
          </cell>
          <cell r="H45">
            <v>245.6</v>
          </cell>
          <cell r="I45">
            <v>9020</v>
          </cell>
          <cell r="J45">
            <v>0</v>
          </cell>
          <cell r="K45">
            <v>0</v>
          </cell>
          <cell r="L45">
            <v>0</v>
          </cell>
          <cell r="M45">
            <v>0</v>
          </cell>
          <cell r="N45">
            <v>0</v>
          </cell>
          <cell r="O45">
            <v>11</v>
          </cell>
          <cell r="P45">
            <v>24</v>
          </cell>
          <cell r="Q45">
            <v>6</v>
          </cell>
          <cell r="R45">
            <v>6</v>
          </cell>
          <cell r="S45">
            <v>1</v>
          </cell>
        </row>
        <row r="46">
          <cell r="A46" t="str">
            <v>MIJU SA</v>
          </cell>
          <cell r="B46" t="str">
            <v>Saragosse -ESP</v>
          </cell>
          <cell r="C46" t="str">
            <v>K8</v>
          </cell>
          <cell r="D46" t="str">
            <v>MAS</v>
          </cell>
          <cell r="E46" t="str">
            <v>Y. BOUVIER</v>
          </cell>
          <cell r="F46">
            <v>62.8</v>
          </cell>
          <cell r="G46">
            <v>6</v>
          </cell>
          <cell r="H46">
            <v>68.8</v>
          </cell>
          <cell r="I46">
            <v>4200</v>
          </cell>
          <cell r="J46">
            <v>0</v>
          </cell>
          <cell r="K46">
            <v>0</v>
          </cell>
          <cell r="L46">
            <v>0</v>
          </cell>
          <cell r="M46">
            <v>0</v>
          </cell>
          <cell r="N46">
            <v>0</v>
          </cell>
          <cell r="O46">
            <v>2</v>
          </cell>
          <cell r="P46">
            <v>3</v>
          </cell>
          <cell r="Q46">
            <v>1</v>
          </cell>
          <cell r="R46">
            <v>0</v>
          </cell>
          <cell r="S46">
            <v>0</v>
          </cell>
        </row>
        <row r="47">
          <cell r="A47" t="str">
            <v>MODEL / FSD</v>
          </cell>
          <cell r="B47" t="str">
            <v>Besançon 25</v>
          </cell>
          <cell r="C47" t="str">
            <v>D1</v>
          </cell>
          <cell r="D47" t="str">
            <v>G. MOREL</v>
          </cell>
          <cell r="E47" t="str">
            <v>G. AVERTY</v>
          </cell>
          <cell r="F47">
            <v>573.1</v>
          </cell>
          <cell r="G47">
            <v>0</v>
          </cell>
          <cell r="H47">
            <v>573.1</v>
          </cell>
          <cell r="I47">
            <v>0</v>
          </cell>
          <cell r="J47">
            <v>0</v>
          </cell>
          <cell r="K47" t="str">
            <v/>
          </cell>
          <cell r="L47">
            <v>0</v>
          </cell>
          <cell r="M47">
            <v>0</v>
          </cell>
          <cell r="N47">
            <v>0</v>
          </cell>
          <cell r="O47">
            <v>5</v>
          </cell>
          <cell r="P47">
            <v>3</v>
          </cell>
          <cell r="Q47">
            <v>3</v>
          </cell>
          <cell r="R47">
            <v>0</v>
          </cell>
          <cell r="S47">
            <v>0</v>
          </cell>
        </row>
        <row r="48">
          <cell r="A48" t="str">
            <v>MOLL FRANCE</v>
          </cell>
          <cell r="B48" t="str">
            <v>Bonneval 28</v>
          </cell>
          <cell r="C48" t="str">
            <v>K1</v>
          </cell>
          <cell r="D48" t="str">
            <v>LABOURDET</v>
          </cell>
          <cell r="E48" t="str">
            <v>Y. BOUVIER</v>
          </cell>
          <cell r="F48">
            <v>450.6</v>
          </cell>
          <cell r="G48">
            <v>103</v>
          </cell>
          <cell r="H48">
            <v>553.6</v>
          </cell>
          <cell r="I48">
            <v>16437</v>
          </cell>
          <cell r="J48">
            <v>0</v>
          </cell>
          <cell r="K48">
            <v>0</v>
          </cell>
          <cell r="L48">
            <v>0</v>
          </cell>
          <cell r="M48">
            <v>0</v>
          </cell>
          <cell r="N48">
            <v>0</v>
          </cell>
          <cell r="O48">
            <v>28</v>
          </cell>
          <cell r="P48">
            <v>17</v>
          </cell>
          <cell r="Q48">
            <v>5</v>
          </cell>
          <cell r="R48">
            <v>5</v>
          </cell>
          <cell r="S48">
            <v>1</v>
          </cell>
        </row>
        <row r="49">
          <cell r="A49" t="str">
            <v>MOLL FRANCE</v>
          </cell>
          <cell r="B49" t="str">
            <v>Chalon 71</v>
          </cell>
          <cell r="C49" t="str">
            <v>K1</v>
          </cell>
          <cell r="D49" t="str">
            <v>LABOURDET</v>
          </cell>
          <cell r="E49" t="str">
            <v>Y. BOUVIER</v>
          </cell>
          <cell r="F49">
            <v>0</v>
          </cell>
          <cell r="G49">
            <v>0</v>
          </cell>
          <cell r="H49">
            <v>0</v>
          </cell>
          <cell r="I49">
            <v>0</v>
          </cell>
          <cell r="J49">
            <v>0</v>
          </cell>
          <cell r="K49">
            <v>0</v>
          </cell>
          <cell r="L49">
            <v>0</v>
          </cell>
          <cell r="M49">
            <v>0</v>
          </cell>
          <cell r="N49">
            <v>0</v>
          </cell>
          <cell r="O49">
            <v>0</v>
          </cell>
          <cell r="P49">
            <v>3</v>
          </cell>
          <cell r="Q49">
            <v>2</v>
          </cell>
          <cell r="R49">
            <v>2</v>
          </cell>
          <cell r="S49">
            <v>1</v>
          </cell>
        </row>
        <row r="50">
          <cell r="A50" t="str">
            <v>MOLL FRANCE</v>
          </cell>
          <cell r="B50" t="str">
            <v>Villers 54</v>
          </cell>
          <cell r="C50" t="str">
            <v>K1</v>
          </cell>
          <cell r="D50" t="str">
            <v>LABOURDET</v>
          </cell>
          <cell r="E50" t="str">
            <v>Y. BOUVIER</v>
          </cell>
          <cell r="F50">
            <v>0</v>
          </cell>
          <cell r="G50">
            <v>0</v>
          </cell>
          <cell r="H50">
            <v>0</v>
          </cell>
          <cell r="I50">
            <v>0</v>
          </cell>
          <cell r="J50">
            <v>0</v>
          </cell>
          <cell r="K50">
            <v>0</v>
          </cell>
          <cell r="L50">
            <v>0</v>
          </cell>
          <cell r="M50">
            <v>0</v>
          </cell>
          <cell r="N50">
            <v>0</v>
          </cell>
          <cell r="O50">
            <v>0</v>
          </cell>
          <cell r="P50">
            <v>1</v>
          </cell>
          <cell r="Q50">
            <v>0</v>
          </cell>
          <cell r="R50">
            <v>0</v>
          </cell>
          <cell r="S50" t="str">
            <v xml:space="preserve"> </v>
          </cell>
        </row>
        <row r="51">
          <cell r="A51" t="str">
            <v>MOSS PIECES PLASTIQUES</v>
          </cell>
          <cell r="B51" t="str">
            <v>Banberry (GB)</v>
          </cell>
          <cell r="C51" t="str">
            <v>K1</v>
          </cell>
          <cell r="D51" t="str">
            <v>LABOURDET</v>
          </cell>
          <cell r="E51" t="str">
            <v>Y. BOUVIER</v>
          </cell>
          <cell r="F51">
            <v>66.099999999999994</v>
          </cell>
          <cell r="G51">
            <v>17</v>
          </cell>
          <cell r="H51">
            <v>83.1</v>
          </cell>
          <cell r="I51">
            <v>258000</v>
          </cell>
          <cell r="J51">
            <v>0</v>
          </cell>
          <cell r="K51">
            <v>0</v>
          </cell>
          <cell r="L51">
            <v>0</v>
          </cell>
          <cell r="M51">
            <v>0</v>
          </cell>
          <cell r="N51">
            <v>0</v>
          </cell>
          <cell r="O51">
            <v>3</v>
          </cell>
          <cell r="P51">
            <v>1</v>
          </cell>
          <cell r="Q51">
            <v>0</v>
          </cell>
          <cell r="R51">
            <v>0</v>
          </cell>
          <cell r="S51" t="str">
            <v xml:space="preserve"> </v>
          </cell>
        </row>
        <row r="52">
          <cell r="A52" t="str">
            <v>NYLTECH Ceriano</v>
          </cell>
          <cell r="B52" t="str">
            <v>Ceriano -ITA</v>
          </cell>
          <cell r="C52" t="str">
            <v>J2</v>
          </cell>
          <cell r="D52" t="str">
            <v>SALVAGNAC</v>
          </cell>
          <cell r="E52" t="str">
            <v>H. CRUVEILHER</v>
          </cell>
          <cell r="F52">
            <v>1465.1</v>
          </cell>
          <cell r="G52">
            <v>352</v>
          </cell>
          <cell r="H52">
            <v>1817.1</v>
          </cell>
          <cell r="I52">
            <v>25000</v>
          </cell>
          <cell r="J52">
            <v>0</v>
          </cell>
          <cell r="K52">
            <v>0</v>
          </cell>
          <cell r="L52">
            <v>0</v>
          </cell>
          <cell r="M52">
            <v>0</v>
          </cell>
          <cell r="N52">
            <v>0</v>
          </cell>
          <cell r="O52">
            <v>0</v>
          </cell>
          <cell r="P52">
            <v>1</v>
          </cell>
          <cell r="Q52">
            <v>0</v>
          </cell>
          <cell r="R52">
            <v>0</v>
          </cell>
          <cell r="S52" t="str">
            <v xml:space="preserve"> </v>
          </cell>
        </row>
        <row r="53">
          <cell r="A53" t="str">
            <v>NYLTECH Saint Fons</v>
          </cell>
          <cell r="B53" t="str">
            <v>Saint Fons 69</v>
          </cell>
          <cell r="C53" t="str">
            <v>J2</v>
          </cell>
          <cell r="D53" t="str">
            <v>SALVAGNAC</v>
          </cell>
          <cell r="E53" t="str">
            <v>H. CRUVEILHER</v>
          </cell>
          <cell r="F53">
            <v>13246.2</v>
          </cell>
          <cell r="G53">
            <v>2696</v>
          </cell>
          <cell r="H53">
            <v>15942.2</v>
          </cell>
          <cell r="I53">
            <v>166300</v>
          </cell>
          <cell r="J53">
            <v>3375</v>
          </cell>
          <cell r="K53">
            <v>20294.648226097415</v>
          </cell>
          <cell r="L53">
            <v>0</v>
          </cell>
          <cell r="M53">
            <v>0</v>
          </cell>
          <cell r="N53">
            <v>0</v>
          </cell>
          <cell r="O53">
            <v>210</v>
          </cell>
          <cell r="P53">
            <v>3</v>
          </cell>
          <cell r="Q53">
            <v>0</v>
          </cell>
          <cell r="R53">
            <v>0</v>
          </cell>
          <cell r="S53" t="str">
            <v xml:space="preserve"> </v>
          </cell>
        </row>
        <row r="54">
          <cell r="A54" t="str">
            <v>ORBELAN PLASTICOS</v>
          </cell>
          <cell r="B54" t="str">
            <v>Andoain -ESP</v>
          </cell>
          <cell r="C54" t="str">
            <v>K1</v>
          </cell>
          <cell r="D54" t="str">
            <v>LABOURDET</v>
          </cell>
          <cell r="E54" t="str">
            <v>Y. BOUVIER</v>
          </cell>
          <cell r="F54">
            <v>530.29999999999995</v>
          </cell>
          <cell r="G54">
            <v>54</v>
          </cell>
          <cell r="H54">
            <v>584.29999999999995</v>
          </cell>
          <cell r="I54">
            <v>6809</v>
          </cell>
          <cell r="J54">
            <v>0</v>
          </cell>
          <cell r="K54">
            <v>0</v>
          </cell>
          <cell r="L54">
            <v>0</v>
          </cell>
          <cell r="M54">
            <v>0</v>
          </cell>
          <cell r="N54">
            <v>0</v>
          </cell>
          <cell r="O54">
            <v>20</v>
          </cell>
          <cell r="P54">
            <v>14</v>
          </cell>
          <cell r="Q54">
            <v>4</v>
          </cell>
          <cell r="R54">
            <v>3</v>
          </cell>
          <cell r="S54">
            <v>0.75</v>
          </cell>
        </row>
        <row r="55">
          <cell r="A55" t="str">
            <v>OTALU</v>
          </cell>
          <cell r="B55" t="str">
            <v>La Ravoire 74</v>
          </cell>
          <cell r="C55" t="str">
            <v>G3</v>
          </cell>
          <cell r="D55" t="str">
            <v>FESSAN</v>
          </cell>
          <cell r="E55" t="str">
            <v>JM. BODIN</v>
          </cell>
          <cell r="F55">
            <v>104</v>
          </cell>
          <cell r="G55">
            <v>22</v>
          </cell>
          <cell r="H55">
            <v>126</v>
          </cell>
          <cell r="I55">
            <v>36000</v>
          </cell>
          <cell r="J55">
            <v>0</v>
          </cell>
          <cell r="K55">
            <v>0</v>
          </cell>
          <cell r="L55">
            <v>0</v>
          </cell>
          <cell r="M55">
            <v>0</v>
          </cell>
          <cell r="N55">
            <v>0</v>
          </cell>
          <cell r="O55">
            <v>7</v>
          </cell>
          <cell r="P55">
            <v>7</v>
          </cell>
          <cell r="Q55">
            <v>3</v>
          </cell>
          <cell r="R55">
            <v>3</v>
          </cell>
          <cell r="S55">
            <v>1</v>
          </cell>
        </row>
        <row r="56">
          <cell r="A56" t="str">
            <v>PAULSTRA</v>
          </cell>
          <cell r="B56" t="str">
            <v>Etrepagny 27</v>
          </cell>
          <cell r="C56" t="str">
            <v>K8</v>
          </cell>
          <cell r="D56" t="str">
            <v>MAS</v>
          </cell>
          <cell r="E56" t="str">
            <v>Y. BOUVIER</v>
          </cell>
          <cell r="F56">
            <v>113.9</v>
          </cell>
          <cell r="G56">
            <v>27</v>
          </cell>
          <cell r="H56">
            <v>140.9</v>
          </cell>
          <cell r="I56">
            <v>7000</v>
          </cell>
          <cell r="J56">
            <v>0</v>
          </cell>
          <cell r="K56">
            <v>0</v>
          </cell>
          <cell r="L56">
            <v>0</v>
          </cell>
          <cell r="M56">
            <v>0</v>
          </cell>
          <cell r="N56">
            <v>0</v>
          </cell>
          <cell r="O56">
            <v>5</v>
          </cell>
          <cell r="P56">
            <v>3</v>
          </cell>
          <cell r="Q56">
            <v>0</v>
          </cell>
          <cell r="R56">
            <v>0</v>
          </cell>
          <cell r="S56" t="str">
            <v xml:space="preserve"> </v>
          </cell>
        </row>
        <row r="57">
          <cell r="A57" t="str">
            <v>PECHINEY RHENALU</v>
          </cell>
          <cell r="B57" t="str">
            <v>Rugles 27</v>
          </cell>
          <cell r="C57" t="str">
            <v>B2</v>
          </cell>
          <cell r="D57" t="str">
            <v>JOUBERT</v>
          </cell>
          <cell r="E57" t="str">
            <v>JM. BODIN</v>
          </cell>
          <cell r="F57">
            <v>8443.5</v>
          </cell>
          <cell r="G57">
            <v>1057</v>
          </cell>
          <cell r="H57">
            <v>9500.5</v>
          </cell>
          <cell r="I57">
            <v>79850</v>
          </cell>
          <cell r="J57">
            <v>0</v>
          </cell>
          <cell r="K57">
            <v>0</v>
          </cell>
          <cell r="L57">
            <v>0</v>
          </cell>
          <cell r="M57">
            <v>0</v>
          </cell>
          <cell r="N57">
            <v>0</v>
          </cell>
          <cell r="O57">
            <v>192</v>
          </cell>
          <cell r="P57">
            <v>11</v>
          </cell>
          <cell r="Q57">
            <v>11</v>
          </cell>
          <cell r="R57">
            <v>11</v>
          </cell>
          <cell r="S57">
            <v>1</v>
          </cell>
        </row>
        <row r="58">
          <cell r="A58" t="str">
            <v>PECHINEY RHENALU</v>
          </cell>
          <cell r="B58" t="str">
            <v>Neuf Brisach 67</v>
          </cell>
          <cell r="C58" t="str">
            <v>B4</v>
          </cell>
          <cell r="D58" t="str">
            <v>JOUBERT</v>
          </cell>
          <cell r="E58" t="str">
            <v>JM. BODIN</v>
          </cell>
          <cell r="F58">
            <v>0</v>
          </cell>
          <cell r="G58">
            <v>0</v>
          </cell>
          <cell r="H58">
            <v>0</v>
          </cell>
          <cell r="I58">
            <v>0</v>
          </cell>
          <cell r="J58">
            <v>0</v>
          </cell>
          <cell r="K58">
            <v>0</v>
          </cell>
          <cell r="L58">
            <v>0</v>
          </cell>
          <cell r="M58">
            <v>0</v>
          </cell>
          <cell r="N58">
            <v>0</v>
          </cell>
          <cell r="O58">
            <v>0</v>
          </cell>
          <cell r="P58">
            <v>6</v>
          </cell>
          <cell r="Q58">
            <v>6</v>
          </cell>
          <cell r="R58">
            <v>6</v>
          </cell>
          <cell r="S58">
            <v>1</v>
          </cell>
        </row>
        <row r="59">
          <cell r="A59" t="str">
            <v>PECHINEY RHENALU (49)</v>
          </cell>
          <cell r="B59" t="str">
            <v>Montreuil 49</v>
          </cell>
          <cell r="C59" t="str">
            <v>B4</v>
          </cell>
          <cell r="D59" t="str">
            <v>JOUBERT</v>
          </cell>
          <cell r="E59" t="str">
            <v>JM. BODIN</v>
          </cell>
          <cell r="F59">
            <v>573.79999999999995</v>
          </cell>
          <cell r="G59">
            <v>9</v>
          </cell>
          <cell r="H59">
            <v>582.79999999999995</v>
          </cell>
          <cell r="I59">
            <v>258</v>
          </cell>
          <cell r="J59">
            <v>0</v>
          </cell>
          <cell r="K59">
            <v>0</v>
          </cell>
          <cell r="L59">
            <v>0</v>
          </cell>
          <cell r="M59">
            <v>0</v>
          </cell>
          <cell r="N59">
            <v>0</v>
          </cell>
          <cell r="O59">
            <v>2</v>
          </cell>
          <cell r="P59">
            <v>1</v>
          </cell>
          <cell r="Q59">
            <v>1</v>
          </cell>
          <cell r="R59">
            <v>1</v>
          </cell>
          <cell r="S59">
            <v>1</v>
          </cell>
        </row>
        <row r="60">
          <cell r="A60" t="str">
            <v>PLAS ELEC</v>
          </cell>
          <cell r="B60" t="str">
            <v>Lognes 77</v>
          </cell>
          <cell r="C60" t="str">
            <v>K1</v>
          </cell>
          <cell r="D60" t="str">
            <v>LABOURDET</v>
          </cell>
          <cell r="E60" t="str">
            <v>H. CRUVEILHER</v>
          </cell>
          <cell r="F60">
            <v>591.1</v>
          </cell>
          <cell r="G60">
            <v>131</v>
          </cell>
          <cell r="H60">
            <v>722.1</v>
          </cell>
          <cell r="I60">
            <v>18926</v>
          </cell>
          <cell r="J60">
            <v>0</v>
          </cell>
          <cell r="K60">
            <v>0</v>
          </cell>
          <cell r="L60">
            <v>0</v>
          </cell>
          <cell r="M60">
            <v>0</v>
          </cell>
          <cell r="N60">
            <v>0</v>
          </cell>
          <cell r="O60">
            <v>24</v>
          </cell>
          <cell r="P60">
            <v>14</v>
          </cell>
          <cell r="Q60">
            <v>5</v>
          </cell>
          <cell r="R60">
            <v>2</v>
          </cell>
          <cell r="S60">
            <v>0.4</v>
          </cell>
        </row>
        <row r="61">
          <cell r="A61" t="str">
            <v>PLASTIQUES DU VAL DE LOIRE</v>
          </cell>
          <cell r="B61" t="str">
            <v>Sablé - 72</v>
          </cell>
          <cell r="C61" t="str">
            <v>K1</v>
          </cell>
          <cell r="D61" t="str">
            <v>LABOURDET</v>
          </cell>
          <cell r="E61" t="str">
            <v>Y. BOUVIER</v>
          </cell>
          <cell r="F61">
            <v>14.6</v>
          </cell>
          <cell r="G61">
            <v>8</v>
          </cell>
          <cell r="H61">
            <v>22.6</v>
          </cell>
          <cell r="I61">
            <v>55000</v>
          </cell>
          <cell r="J61">
            <v>7500</v>
          </cell>
          <cell r="K61">
            <v>136363.63636363635</v>
          </cell>
          <cell r="L61">
            <v>1</v>
          </cell>
          <cell r="M61">
            <v>0</v>
          </cell>
          <cell r="N61">
            <v>2</v>
          </cell>
          <cell r="O61">
            <v>5</v>
          </cell>
          <cell r="P61">
            <v>1</v>
          </cell>
          <cell r="Q61">
            <v>0</v>
          </cell>
          <cell r="R61">
            <v>0</v>
          </cell>
          <cell r="S61" t="str">
            <v xml:space="preserve"> </v>
          </cell>
        </row>
        <row r="62">
          <cell r="A62" t="str">
            <v>PLASTIQUES POPPELMANN</v>
          </cell>
          <cell r="B62" t="str">
            <v>Lhone -ALL</v>
          </cell>
          <cell r="C62" t="str">
            <v>K7</v>
          </cell>
          <cell r="D62" t="str">
            <v>LABOURDET</v>
          </cell>
          <cell r="E62" t="str">
            <v>Y. BOUVIER</v>
          </cell>
          <cell r="F62">
            <v>125.5</v>
          </cell>
          <cell r="G62">
            <v>12</v>
          </cell>
          <cell r="H62">
            <v>137.5</v>
          </cell>
          <cell r="I62">
            <v>35700</v>
          </cell>
          <cell r="J62">
            <v>0</v>
          </cell>
          <cell r="K62">
            <v>0</v>
          </cell>
          <cell r="L62">
            <v>0</v>
          </cell>
          <cell r="M62">
            <v>0</v>
          </cell>
          <cell r="N62">
            <v>0</v>
          </cell>
          <cell r="O62">
            <v>17</v>
          </cell>
          <cell r="P62">
            <v>13</v>
          </cell>
          <cell r="Q62">
            <v>8</v>
          </cell>
          <cell r="R62">
            <v>0</v>
          </cell>
          <cell r="S62">
            <v>0</v>
          </cell>
        </row>
        <row r="63">
          <cell r="A63" t="str">
            <v>PLASTOHM DIVISION SLYM</v>
          </cell>
          <cell r="B63" t="str">
            <v>Villefranche 69</v>
          </cell>
          <cell r="C63" t="str">
            <v>K1</v>
          </cell>
          <cell r="D63" t="str">
            <v>LABOURDET</v>
          </cell>
          <cell r="E63" t="str">
            <v>Y. BOUVIER</v>
          </cell>
          <cell r="F63">
            <v>392.4</v>
          </cell>
          <cell r="G63">
            <v>116</v>
          </cell>
          <cell r="H63">
            <v>508.4</v>
          </cell>
          <cell r="I63">
            <v>263100</v>
          </cell>
          <cell r="J63">
            <v>0</v>
          </cell>
          <cell r="K63">
            <v>0</v>
          </cell>
          <cell r="L63">
            <v>0</v>
          </cell>
          <cell r="M63">
            <v>0</v>
          </cell>
          <cell r="N63">
            <v>0</v>
          </cell>
          <cell r="O63">
            <v>3</v>
          </cell>
          <cell r="P63">
            <v>7</v>
          </cell>
          <cell r="Q63">
            <v>2</v>
          </cell>
          <cell r="R63">
            <v>2</v>
          </cell>
          <cell r="S63">
            <v>1</v>
          </cell>
        </row>
        <row r="64">
          <cell r="A64" t="str">
            <v>PROGRAM SA</v>
          </cell>
          <cell r="B64" t="str">
            <v>Clichy 92</v>
          </cell>
          <cell r="C64" t="str">
            <v>G3</v>
          </cell>
          <cell r="D64" t="str">
            <v>FESSAN</v>
          </cell>
          <cell r="E64" t="str">
            <v>G. AVERTY</v>
          </cell>
          <cell r="F64">
            <v>1057.4000000000001</v>
          </cell>
          <cell r="G64">
            <v>343</v>
          </cell>
          <cell r="H64">
            <v>1400.4</v>
          </cell>
          <cell r="I64">
            <v>1580569</v>
          </cell>
          <cell r="J64">
            <v>0</v>
          </cell>
          <cell r="K64">
            <v>0</v>
          </cell>
          <cell r="L64">
            <v>0</v>
          </cell>
          <cell r="M64">
            <v>0</v>
          </cell>
          <cell r="N64">
            <v>0</v>
          </cell>
          <cell r="O64">
            <v>126</v>
          </cell>
          <cell r="P64">
            <v>70</v>
          </cell>
          <cell r="Q64">
            <v>34</v>
          </cell>
          <cell r="R64">
            <v>31</v>
          </cell>
          <cell r="S64">
            <v>0.91176470588235292</v>
          </cell>
          <cell r="T64">
            <v>0</v>
          </cell>
          <cell r="U64">
            <v>0</v>
          </cell>
          <cell r="V64">
            <v>11</v>
          </cell>
        </row>
        <row r="65">
          <cell r="A65" t="str">
            <v>REINSHAGEN FRANCE</v>
          </cell>
          <cell r="B65" t="str">
            <v>Istanbul -TUR</v>
          </cell>
          <cell r="C65" t="str">
            <v>R3</v>
          </cell>
          <cell r="D65" t="str">
            <v>LABOURDET</v>
          </cell>
          <cell r="E65" t="str">
            <v>JM. BODIN</v>
          </cell>
          <cell r="F65">
            <v>182.3</v>
          </cell>
          <cell r="G65">
            <v>87</v>
          </cell>
          <cell r="H65">
            <v>269.3</v>
          </cell>
          <cell r="I65">
            <v>2160</v>
          </cell>
          <cell r="J65">
            <v>0</v>
          </cell>
          <cell r="K65">
            <v>0</v>
          </cell>
          <cell r="L65">
            <v>0</v>
          </cell>
          <cell r="M65">
            <v>0</v>
          </cell>
          <cell r="N65">
            <v>0</v>
          </cell>
          <cell r="O65">
            <v>8</v>
          </cell>
          <cell r="P65">
            <v>2</v>
          </cell>
          <cell r="Q65">
            <v>2</v>
          </cell>
          <cell r="R65">
            <v>0</v>
          </cell>
          <cell r="S65">
            <v>0</v>
          </cell>
        </row>
        <row r="66">
          <cell r="A66" t="str">
            <v>REYNOLDS ALUMINIUM - VAW</v>
          </cell>
          <cell r="B66" t="str">
            <v>Hamburg -ALL</v>
          </cell>
          <cell r="C66" t="str">
            <v>B2</v>
          </cell>
          <cell r="D66" t="str">
            <v>JOUBERT</v>
          </cell>
          <cell r="E66" t="str">
            <v>JM. BODIN</v>
          </cell>
          <cell r="F66">
            <v>5308.4</v>
          </cell>
          <cell r="G66">
            <v>940</v>
          </cell>
          <cell r="H66">
            <v>6248.4</v>
          </cell>
          <cell r="I66">
            <v>72385</v>
          </cell>
          <cell r="J66">
            <v>0</v>
          </cell>
          <cell r="K66">
            <v>0</v>
          </cell>
          <cell r="L66">
            <v>0</v>
          </cell>
          <cell r="M66">
            <v>0</v>
          </cell>
          <cell r="N66">
            <v>0</v>
          </cell>
          <cell r="O66">
            <v>164</v>
          </cell>
          <cell r="P66">
            <v>14</v>
          </cell>
          <cell r="Q66">
            <v>12</v>
          </cell>
          <cell r="R66">
            <v>12</v>
          </cell>
          <cell r="S66">
            <v>1</v>
          </cell>
        </row>
        <row r="67">
          <cell r="A67" t="str">
            <v>RICARDO PREHN SA</v>
          </cell>
          <cell r="B67" t="str">
            <v>Barcelone -SP</v>
          </cell>
          <cell r="C67" t="str">
            <v>K8</v>
          </cell>
          <cell r="D67" t="str">
            <v>MAS</v>
          </cell>
          <cell r="E67" t="str">
            <v>Y. BOUVIER</v>
          </cell>
          <cell r="F67">
            <v>8.1999999999999993</v>
          </cell>
          <cell r="G67">
            <v>0</v>
          </cell>
          <cell r="H67">
            <v>8.1999999999999993</v>
          </cell>
          <cell r="I67">
            <v>0</v>
          </cell>
          <cell r="J67">
            <v>0</v>
          </cell>
          <cell r="K67" t="str">
            <v/>
          </cell>
          <cell r="L67">
            <v>0</v>
          </cell>
          <cell r="M67">
            <v>0</v>
          </cell>
          <cell r="N67">
            <v>0</v>
          </cell>
          <cell r="O67">
            <v>0</v>
          </cell>
          <cell r="P67">
            <v>1</v>
          </cell>
          <cell r="Q67">
            <v>1</v>
          </cell>
          <cell r="R67">
            <v>0</v>
          </cell>
          <cell r="S67">
            <v>0</v>
          </cell>
        </row>
        <row r="68">
          <cell r="A68" t="str">
            <v>ROBERT BOSCH FRANCE</v>
          </cell>
          <cell r="B68" t="str">
            <v>Bulhertal -ALL</v>
          </cell>
          <cell r="C68" t="str">
            <v>U</v>
          </cell>
          <cell r="D68" t="str">
            <v>LABOURDET</v>
          </cell>
          <cell r="E68" t="str">
            <v>H. CRUVEILHER</v>
          </cell>
          <cell r="F68">
            <v>4684.6000000000004</v>
          </cell>
          <cell r="G68">
            <v>3022</v>
          </cell>
          <cell r="H68">
            <v>7706.6</v>
          </cell>
          <cell r="I68">
            <v>50408</v>
          </cell>
          <cell r="J68">
            <v>0</v>
          </cell>
          <cell r="K68">
            <v>0</v>
          </cell>
          <cell r="L68">
            <v>0</v>
          </cell>
          <cell r="M68">
            <v>0</v>
          </cell>
          <cell r="N68">
            <v>0</v>
          </cell>
          <cell r="O68">
            <v>14</v>
          </cell>
          <cell r="P68">
            <v>6</v>
          </cell>
          <cell r="Q68">
            <v>0</v>
          </cell>
          <cell r="R68">
            <v>0</v>
          </cell>
          <cell r="S68" t="str">
            <v xml:space="preserve"> </v>
          </cell>
        </row>
        <row r="69">
          <cell r="A69" t="str">
            <v>S C T</v>
          </cell>
          <cell r="B69" t="str">
            <v>Barcelone -SP</v>
          </cell>
          <cell r="C69" t="str">
            <v>K1</v>
          </cell>
          <cell r="D69" t="str">
            <v>LABOURDET</v>
          </cell>
          <cell r="E69" t="str">
            <v>Y. BOUVIER</v>
          </cell>
          <cell r="F69">
            <v>634</v>
          </cell>
          <cell r="G69">
            <v>109</v>
          </cell>
          <cell r="H69">
            <v>743</v>
          </cell>
          <cell r="I69">
            <v>113668</v>
          </cell>
          <cell r="J69">
            <v>0</v>
          </cell>
          <cell r="K69">
            <v>0</v>
          </cell>
          <cell r="L69">
            <v>0</v>
          </cell>
          <cell r="M69">
            <v>0</v>
          </cell>
          <cell r="N69">
            <v>0</v>
          </cell>
          <cell r="O69">
            <v>28</v>
          </cell>
          <cell r="P69">
            <v>36</v>
          </cell>
          <cell r="Q69">
            <v>32</v>
          </cell>
          <cell r="R69">
            <v>31</v>
          </cell>
          <cell r="S69">
            <v>0.96875</v>
          </cell>
        </row>
        <row r="70">
          <cell r="A70" t="str">
            <v>SEPAL</v>
          </cell>
          <cell r="B70" t="str">
            <v>Maubec 38</v>
          </cell>
          <cell r="C70" t="str">
            <v>K1</v>
          </cell>
          <cell r="D70" t="str">
            <v>LABOURDET</v>
          </cell>
          <cell r="E70" t="str">
            <v>Y. BOUVIER</v>
          </cell>
          <cell r="F70">
            <v>26.9</v>
          </cell>
          <cell r="G70">
            <v>10</v>
          </cell>
          <cell r="H70">
            <v>36.9</v>
          </cell>
          <cell r="I70">
            <v>4778</v>
          </cell>
          <cell r="J70">
            <v>0</v>
          </cell>
          <cell r="K70">
            <v>0</v>
          </cell>
          <cell r="L70">
            <v>0</v>
          </cell>
          <cell r="M70">
            <v>0</v>
          </cell>
          <cell r="N70">
            <v>0</v>
          </cell>
          <cell r="O70">
            <v>7</v>
          </cell>
          <cell r="P70">
            <v>8</v>
          </cell>
          <cell r="Q70">
            <v>4</v>
          </cell>
          <cell r="R70">
            <v>4</v>
          </cell>
          <cell r="S70">
            <v>1</v>
          </cell>
        </row>
        <row r="71">
          <cell r="A71" t="str">
            <v>SIEMENS AUTOMOBILOVA</v>
          </cell>
          <cell r="B71" t="str">
            <v>Stribro (Tch)</v>
          </cell>
          <cell r="C71" t="str">
            <v>R3</v>
          </cell>
          <cell r="D71" t="str">
            <v>LABOURDET</v>
          </cell>
          <cell r="E71" t="str">
            <v>JM. BODIN</v>
          </cell>
          <cell r="F71">
            <v>978.3</v>
          </cell>
          <cell r="G71">
            <v>229</v>
          </cell>
          <cell r="H71">
            <v>1207.3</v>
          </cell>
          <cell r="I71">
            <v>1890</v>
          </cell>
          <cell r="J71">
            <v>0</v>
          </cell>
          <cell r="K71">
            <v>0</v>
          </cell>
          <cell r="L71">
            <v>0</v>
          </cell>
          <cell r="M71">
            <v>0</v>
          </cell>
          <cell r="N71">
            <v>0</v>
          </cell>
          <cell r="O71">
            <v>7</v>
          </cell>
          <cell r="P71">
            <v>3</v>
          </cell>
          <cell r="Q71">
            <v>2</v>
          </cell>
          <cell r="R71">
            <v>2</v>
          </cell>
          <cell r="S71">
            <v>1</v>
          </cell>
        </row>
        <row r="72">
          <cell r="A72" t="str">
            <v>SOFEDIT/BONIN</v>
          </cell>
          <cell r="B72" t="str">
            <v>Bonin 41</v>
          </cell>
          <cell r="C72" t="str">
            <v>D1</v>
          </cell>
          <cell r="D72" t="str">
            <v>G. MOREL</v>
          </cell>
          <cell r="E72" t="str">
            <v>G. AVERTY</v>
          </cell>
          <cell r="F72">
            <v>1448.4</v>
          </cell>
          <cell r="G72">
            <v>341</v>
          </cell>
          <cell r="H72">
            <v>1789.4</v>
          </cell>
          <cell r="I72">
            <v>62754</v>
          </cell>
          <cell r="J72">
            <v>4250</v>
          </cell>
          <cell r="K72">
            <v>67724.766548745902</v>
          </cell>
          <cell r="L72">
            <v>1</v>
          </cell>
          <cell r="M72">
            <v>0</v>
          </cell>
          <cell r="N72">
            <v>3</v>
          </cell>
          <cell r="O72">
            <v>45</v>
          </cell>
          <cell r="P72">
            <v>12</v>
          </cell>
          <cell r="Q72">
            <v>6</v>
          </cell>
          <cell r="R72">
            <v>0</v>
          </cell>
          <cell r="S72">
            <v>0</v>
          </cell>
        </row>
        <row r="73">
          <cell r="A73" t="str">
            <v>SPID 53</v>
          </cell>
          <cell r="B73" t="str">
            <v>Laval 53</v>
          </cell>
          <cell r="C73" t="str">
            <v>K4</v>
          </cell>
          <cell r="D73" t="str">
            <v>LABOURDET</v>
          </cell>
          <cell r="E73" t="str">
            <v>Y. BOUVIER</v>
          </cell>
          <cell r="F73">
            <v>1416.8</v>
          </cell>
          <cell r="G73">
            <v>145</v>
          </cell>
          <cell r="H73">
            <v>1561.8</v>
          </cell>
          <cell r="I73">
            <v>27731</v>
          </cell>
          <cell r="J73">
            <v>0</v>
          </cell>
          <cell r="K73">
            <v>0</v>
          </cell>
          <cell r="L73">
            <v>0</v>
          </cell>
          <cell r="M73">
            <v>0</v>
          </cell>
          <cell r="N73">
            <v>0</v>
          </cell>
          <cell r="O73">
            <v>35</v>
          </cell>
          <cell r="P73">
            <v>74</v>
          </cell>
          <cell r="Q73">
            <v>20</v>
          </cell>
          <cell r="R73">
            <v>18</v>
          </cell>
          <cell r="S73">
            <v>0.9</v>
          </cell>
        </row>
        <row r="74">
          <cell r="A74" t="str">
            <v>STANDARD-METALLWERKE</v>
          </cell>
          <cell r="B74" t="str">
            <v>Werl -ALL</v>
          </cell>
          <cell r="C74" t="str">
            <v>B7</v>
          </cell>
          <cell r="D74" t="str">
            <v>MAS</v>
          </cell>
          <cell r="E74" t="str">
            <v>G. AVERTY</v>
          </cell>
          <cell r="F74">
            <v>868</v>
          </cell>
          <cell r="G74">
            <v>0</v>
          </cell>
          <cell r="H74">
            <v>868</v>
          </cell>
          <cell r="I74">
            <v>0</v>
          </cell>
          <cell r="J74">
            <v>0</v>
          </cell>
          <cell r="K74" t="str">
            <v/>
          </cell>
          <cell r="L74">
            <v>0</v>
          </cell>
          <cell r="M74">
            <v>0</v>
          </cell>
          <cell r="N74">
            <v>0</v>
          </cell>
          <cell r="O74">
            <v>0</v>
          </cell>
          <cell r="P74">
            <v>1</v>
          </cell>
          <cell r="Q74">
            <v>0</v>
          </cell>
          <cell r="R74">
            <v>0</v>
          </cell>
          <cell r="S74" t="str">
            <v xml:space="preserve"> </v>
          </cell>
        </row>
        <row r="75">
          <cell r="A75" t="str">
            <v>SYLEA</v>
          </cell>
          <cell r="B75" t="str">
            <v>Orense - Esp</v>
          </cell>
          <cell r="C75" t="str">
            <v>R3</v>
          </cell>
          <cell r="D75" t="str">
            <v>LABOURDET</v>
          </cell>
          <cell r="E75" t="str">
            <v>JM. BODIN</v>
          </cell>
          <cell r="F75">
            <v>796.4</v>
          </cell>
          <cell r="G75">
            <v>280</v>
          </cell>
          <cell r="H75">
            <v>1076.4000000000001</v>
          </cell>
          <cell r="I75">
            <v>2885</v>
          </cell>
          <cell r="J75">
            <v>0</v>
          </cell>
          <cell r="K75">
            <v>0</v>
          </cell>
          <cell r="L75">
            <v>0</v>
          </cell>
          <cell r="M75">
            <v>0</v>
          </cell>
          <cell r="N75">
            <v>0</v>
          </cell>
          <cell r="O75">
            <v>14</v>
          </cell>
          <cell r="P75">
            <v>15</v>
          </cell>
          <cell r="Q75">
            <v>2</v>
          </cell>
          <cell r="R75">
            <v>0</v>
          </cell>
          <cell r="S75">
            <v>0</v>
          </cell>
        </row>
        <row r="76">
          <cell r="A76" t="str">
            <v>THERMOFIL POLYMERES FRANCE SA</v>
          </cell>
          <cell r="B76" t="str">
            <v>Saint Martin 13</v>
          </cell>
          <cell r="C76" t="str">
            <v>J2</v>
          </cell>
          <cell r="D76" t="str">
            <v>SALVAGNAC</v>
          </cell>
          <cell r="E76" t="str">
            <v>H. CRUVEILHER</v>
          </cell>
          <cell r="F76">
            <v>254.8</v>
          </cell>
          <cell r="G76">
            <v>60</v>
          </cell>
          <cell r="H76">
            <v>314.8</v>
          </cell>
          <cell r="I76">
            <v>6000</v>
          </cell>
          <cell r="J76">
            <v>0</v>
          </cell>
          <cell r="K76">
            <v>0</v>
          </cell>
          <cell r="L76">
            <v>0</v>
          </cell>
          <cell r="M76">
            <v>0</v>
          </cell>
          <cell r="N76">
            <v>0</v>
          </cell>
          <cell r="O76">
            <v>12</v>
          </cell>
          <cell r="P76">
            <v>1</v>
          </cell>
          <cell r="Q76">
            <v>0</v>
          </cell>
          <cell r="R76">
            <v>0</v>
          </cell>
          <cell r="S76" t="str">
            <v xml:space="preserve"> </v>
          </cell>
        </row>
        <row r="77">
          <cell r="A77" t="str">
            <v>TICONA</v>
          </cell>
          <cell r="B77" t="str">
            <v>Ticona -UK</v>
          </cell>
          <cell r="C77" t="str">
            <v>J2</v>
          </cell>
          <cell r="D77" t="str">
            <v>SALVAGNAC</v>
          </cell>
          <cell r="E77" t="str">
            <v>H. CRUVEILHER</v>
          </cell>
          <cell r="F77">
            <v>3941</v>
          </cell>
          <cell r="G77">
            <v>960</v>
          </cell>
          <cell r="H77">
            <v>4901</v>
          </cell>
          <cell r="I77">
            <v>24000</v>
          </cell>
          <cell r="J77">
            <v>0</v>
          </cell>
          <cell r="K77">
            <v>0</v>
          </cell>
          <cell r="L77">
            <v>0</v>
          </cell>
          <cell r="M77">
            <v>0</v>
          </cell>
          <cell r="N77">
            <v>0</v>
          </cell>
          <cell r="O77">
            <v>42</v>
          </cell>
          <cell r="P77">
            <v>1</v>
          </cell>
          <cell r="Q77">
            <v>0</v>
          </cell>
          <cell r="R77">
            <v>0</v>
          </cell>
          <cell r="S77" t="str">
            <v xml:space="preserve"> </v>
          </cell>
        </row>
        <row r="78">
          <cell r="A78" t="str">
            <v>VALEO CLIMATISATION</v>
          </cell>
          <cell r="B78" t="str">
            <v>La Suze 72</v>
          </cell>
          <cell r="C78" t="str">
            <v>Z</v>
          </cell>
          <cell r="D78" t="str">
            <v>MAS</v>
          </cell>
          <cell r="E78" t="str">
            <v>Y. BOUVIER</v>
          </cell>
          <cell r="F78">
            <v>1020.8</v>
          </cell>
          <cell r="G78">
            <v>404</v>
          </cell>
          <cell r="H78">
            <v>1424.8</v>
          </cell>
          <cell r="I78">
            <v>3450</v>
          </cell>
          <cell r="J78">
            <v>0</v>
          </cell>
          <cell r="K78">
            <v>0</v>
          </cell>
          <cell r="L78">
            <v>0</v>
          </cell>
          <cell r="M78">
            <v>0</v>
          </cell>
          <cell r="N78">
            <v>0</v>
          </cell>
          <cell r="O78">
            <v>14</v>
          </cell>
          <cell r="P78">
            <v>1</v>
          </cell>
          <cell r="Q78">
            <v>1</v>
          </cell>
          <cell r="R78">
            <v>0</v>
          </cell>
          <cell r="S78">
            <v>0</v>
          </cell>
        </row>
        <row r="79">
          <cell r="A79" t="str">
            <v>VALEO ELEKTRIK SAN (TURQUIE)</v>
          </cell>
          <cell r="B79" t="str">
            <v>gebze</v>
          </cell>
          <cell r="C79" t="str">
            <v>Z</v>
          </cell>
          <cell r="D79" t="str">
            <v>MAS</v>
          </cell>
          <cell r="E79" t="str">
            <v>JM. BODIN</v>
          </cell>
          <cell r="F79">
            <v>43.1</v>
          </cell>
          <cell r="G79">
            <v>22</v>
          </cell>
          <cell r="H79">
            <v>65.099999999999994</v>
          </cell>
          <cell r="I79">
            <v>700</v>
          </cell>
          <cell r="J79">
            <v>0</v>
          </cell>
          <cell r="K79">
            <v>0</v>
          </cell>
          <cell r="L79">
            <v>0</v>
          </cell>
          <cell r="M79">
            <v>0</v>
          </cell>
          <cell r="N79">
            <v>0</v>
          </cell>
          <cell r="O79">
            <v>2</v>
          </cell>
          <cell r="P79">
            <v>1</v>
          </cell>
          <cell r="Q79">
            <v>0</v>
          </cell>
          <cell r="R79">
            <v>0</v>
          </cell>
          <cell r="S79" t="str">
            <v xml:space="preserve"> </v>
          </cell>
        </row>
        <row r="80">
          <cell r="A80" t="str">
            <v>VALEO Frosinone</v>
          </cell>
          <cell r="B80" t="str">
            <v xml:space="preserve">  1408</v>
          </cell>
          <cell r="C80" t="str">
            <v>Z</v>
          </cell>
          <cell r="D80" t="str">
            <v>MAS</v>
          </cell>
          <cell r="E80" t="str">
            <v>H. CRUVEILHER</v>
          </cell>
          <cell r="F80">
            <v>1401</v>
          </cell>
          <cell r="G80">
            <v>0</v>
          </cell>
          <cell r="H80">
            <v>1401</v>
          </cell>
          <cell r="I80">
            <v>0</v>
          </cell>
          <cell r="J80">
            <v>0</v>
          </cell>
          <cell r="K80" t="str">
            <v/>
          </cell>
          <cell r="L80">
            <v>0</v>
          </cell>
          <cell r="M80">
            <v>0</v>
          </cell>
          <cell r="N80">
            <v>0</v>
          </cell>
          <cell r="O80">
            <v>0</v>
          </cell>
          <cell r="P80">
            <v>1</v>
          </cell>
          <cell r="Q80">
            <v>0</v>
          </cell>
          <cell r="R80">
            <v>0</v>
          </cell>
          <cell r="S80" t="str">
            <v xml:space="preserve"> </v>
          </cell>
        </row>
        <row r="81">
          <cell r="A81" t="str">
            <v>VALEO TERMICO MARTORELLES</v>
          </cell>
          <cell r="B81" t="str">
            <v xml:space="preserve">  1032/1034</v>
          </cell>
          <cell r="C81" t="str">
            <v>Z</v>
          </cell>
          <cell r="D81" t="str">
            <v>MAS</v>
          </cell>
          <cell r="E81" t="str">
            <v>H. CRUVEILHER</v>
          </cell>
          <cell r="F81">
            <v>24737.4</v>
          </cell>
          <cell r="G81">
            <v>4688</v>
          </cell>
          <cell r="H81">
            <v>29425.4</v>
          </cell>
          <cell r="I81">
            <v>72254</v>
          </cell>
          <cell r="J81" t="str">
            <v xml:space="preserve"> </v>
          </cell>
          <cell r="K81">
            <v>0</v>
          </cell>
          <cell r="L81">
            <v>4</v>
          </cell>
          <cell r="M81">
            <v>0</v>
          </cell>
          <cell r="N81">
            <v>8</v>
          </cell>
          <cell r="O81">
            <v>102</v>
          </cell>
          <cell r="P81">
            <v>53</v>
          </cell>
          <cell r="Q81">
            <v>19</v>
          </cell>
          <cell r="R81">
            <v>8</v>
          </cell>
          <cell r="S81">
            <v>0.42105263157894735</v>
          </cell>
        </row>
        <row r="82">
          <cell r="A82" t="str">
            <v>VALEO TERMICO ZARAGOSA</v>
          </cell>
          <cell r="B82" t="str">
            <v xml:space="preserve">  1033</v>
          </cell>
          <cell r="C82" t="str">
            <v>Z</v>
          </cell>
          <cell r="D82" t="str">
            <v>MAS</v>
          </cell>
          <cell r="E82" t="str">
            <v>Y. BOUVIER</v>
          </cell>
          <cell r="F82">
            <v>5917.3</v>
          </cell>
          <cell r="G82">
            <v>1675</v>
          </cell>
          <cell r="H82">
            <v>7592.3</v>
          </cell>
          <cell r="I82">
            <v>4257</v>
          </cell>
          <cell r="J82">
            <v>0</v>
          </cell>
          <cell r="K82">
            <v>0</v>
          </cell>
          <cell r="L82">
            <v>0</v>
          </cell>
          <cell r="M82">
            <v>0</v>
          </cell>
          <cell r="N82">
            <v>0</v>
          </cell>
          <cell r="O82">
            <v>36</v>
          </cell>
          <cell r="P82">
            <v>4</v>
          </cell>
          <cell r="Q82">
            <v>3</v>
          </cell>
          <cell r="R82">
            <v>0</v>
          </cell>
          <cell r="S82">
            <v>0</v>
          </cell>
        </row>
        <row r="83">
          <cell r="A83" t="str">
            <v>VALEO THERMIQUE REIMS</v>
          </cell>
          <cell r="B83" t="str">
            <v>Reims 51</v>
          </cell>
          <cell r="C83" t="str">
            <v>Z</v>
          </cell>
          <cell r="D83" t="str">
            <v>MAS</v>
          </cell>
          <cell r="E83" t="str">
            <v>Y. BOUVIER</v>
          </cell>
          <cell r="F83">
            <v>13527.8</v>
          </cell>
          <cell r="G83">
            <v>3254</v>
          </cell>
          <cell r="H83">
            <v>16781.8</v>
          </cell>
          <cell r="I83">
            <v>10762</v>
          </cell>
          <cell r="J83">
            <v>164</v>
          </cell>
          <cell r="K83">
            <v>15238.803196431891</v>
          </cell>
          <cell r="L83">
            <v>1</v>
          </cell>
          <cell r="M83">
            <v>0</v>
          </cell>
          <cell r="N83">
            <v>2</v>
          </cell>
          <cell r="O83">
            <v>185</v>
          </cell>
          <cell r="P83">
            <v>14</v>
          </cell>
          <cell r="Q83">
            <v>11</v>
          </cell>
          <cell r="R83">
            <v>4</v>
          </cell>
          <cell r="S83">
            <v>0.36363636363636365</v>
          </cell>
        </row>
        <row r="84">
          <cell r="A84" t="str">
            <v>WEXAL INTERNATIONAL</v>
          </cell>
          <cell r="B84" t="str">
            <v>Enniscorthy -IRL</v>
          </cell>
          <cell r="C84" t="str">
            <v>B4</v>
          </cell>
          <cell r="D84" t="str">
            <v>JOUBERT</v>
          </cell>
          <cell r="E84" t="str">
            <v>V. DELCAMBRE</v>
          </cell>
          <cell r="F84">
            <v>3931.9</v>
          </cell>
          <cell r="G84">
            <v>751</v>
          </cell>
          <cell r="H84">
            <v>4682.8999999999996</v>
          </cell>
          <cell r="I84">
            <v>27112</v>
          </cell>
          <cell r="J84">
            <v>352</v>
          </cell>
          <cell r="K84">
            <v>12983.180879315432</v>
          </cell>
          <cell r="L84">
            <v>1</v>
          </cell>
          <cell r="M84">
            <v>0</v>
          </cell>
          <cell r="N84">
            <v>3</v>
          </cell>
          <cell r="O84">
            <v>225</v>
          </cell>
          <cell r="P84">
            <v>24</v>
          </cell>
          <cell r="Q84">
            <v>24</v>
          </cell>
          <cell r="R84">
            <v>0</v>
          </cell>
          <cell r="S8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9">
          <cell r="A9" t="str">
            <v>[5]</v>
          </cell>
        </row>
      </sheetData>
      <sheetData sheetId="116">
        <row r="9">
          <cell r="A9" t="str">
            <v>[5]</v>
          </cell>
        </row>
      </sheetData>
      <sheetData sheetId="117">
        <row r="9">
          <cell r="A9" t="str">
            <v>[5]</v>
          </cell>
        </row>
      </sheetData>
      <sheetData sheetId="118">
        <row r="9">
          <cell r="A9" t="str">
            <v>[5]</v>
          </cell>
        </row>
      </sheetData>
      <sheetData sheetId="119"/>
      <sheetData sheetId="120"/>
      <sheetData sheetId="121"/>
      <sheetData sheetId="122"/>
      <sheetData sheetId="123"/>
      <sheetData sheetId="124"/>
      <sheetData sheetId="125"/>
      <sheetData sheetId="126"/>
      <sheetData sheetId="127">
        <row r="9">
          <cell r="A9" t="str">
            <v>[5]</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ow r="9">
          <cell r="A9" t="str">
            <v>[5]</v>
          </cell>
        </row>
      </sheetData>
      <sheetData sheetId="142"/>
      <sheetData sheetId="143">
        <row r="9">
          <cell r="A9" t="str">
            <v>[5]</v>
          </cell>
        </row>
      </sheetData>
      <sheetData sheetId="144">
        <row r="9">
          <cell r="A9" t="str">
            <v>[5]</v>
          </cell>
        </row>
      </sheetData>
      <sheetData sheetId="145">
        <row r="9">
          <cell r="A9" t="str">
            <v>[5]</v>
          </cell>
        </row>
      </sheetData>
      <sheetData sheetId="146">
        <row r="9">
          <cell r="A9" t="str">
            <v>[5]</v>
          </cell>
        </row>
      </sheetData>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Electronic_-_PCB"/>
      <sheetName val="Change_Record"/>
      <sheetName val="VALEO_Requirements_File"/>
      <sheetName val="Genba Check"/>
      <sheetName val="Chap.1"/>
      <sheetName val="CB Assembly"/>
      <sheetName val="CB for Parts"/>
      <sheetName val="CB Plastic"/>
      <sheetName val="CB springs"/>
      <sheetName val="CB Stamping"/>
      <sheetName val="CB Zamak"/>
      <sheetName val="CB for tooling"/>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DPRFINAL"/>
      <sheetName val="9905"/>
      <sheetName val="抽检日报表明细"/>
      <sheetName val="#REF!"/>
      <sheetName val="1.9"/>
      <sheetName val="专检"/>
      <sheetName val="專檢AVI"/>
      <sheetName val="BASE"/>
      <sheetName val="Feuil1"/>
      <sheetName val="NC SITE"/>
      <sheetName val="PL SITE"/>
      <sheetName val="GRACE"/>
      <sheetName val="전체현황"/>
      <sheetName val="PARAMETRES"/>
      <sheetName val="CCL - Electronic PCB"/>
    </sheetNames>
    <sheetDataSet>
      <sheetData sheetId="0">
        <row r="22">
          <cell r="F22" t="str">
            <v>param!$A$21:$A$38</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row r="22">
          <cell r="F22">
            <v>0</v>
          </cell>
        </row>
      </sheetData>
      <sheetData sheetId="26"/>
      <sheetData sheetId="27">
        <row r="22">
          <cell r="F22">
            <v>0</v>
          </cell>
        </row>
      </sheetData>
      <sheetData sheetId="28">
        <row r="22">
          <cell r="F22">
            <v>0</v>
          </cell>
        </row>
      </sheetData>
      <sheetData sheetId="29"/>
      <sheetData sheetId="30">
        <row r="22">
          <cell r="F22">
            <v>0</v>
          </cell>
        </row>
      </sheetData>
      <sheetData sheetId="31"/>
      <sheetData sheetId="32"/>
      <sheetData sheetId="33" refreshError="1"/>
      <sheetData sheetId="34" refreshError="1"/>
      <sheetData sheetId="35" refreshError="1"/>
      <sheetData sheetId="36"/>
      <sheetData sheetId="37"/>
      <sheetData sheetId="38"/>
      <sheetData sheetId="39"/>
      <sheetData sheetId="40"/>
      <sheetData sheetId="41">
        <row r="22">
          <cell r="F22">
            <v>0</v>
          </cell>
        </row>
      </sheetData>
      <sheetData sheetId="42">
        <row r="22">
          <cell r="F22">
            <v>0</v>
          </cell>
        </row>
      </sheetData>
      <sheetData sheetId="43"/>
      <sheetData sheetId="44">
        <row r="22">
          <cell r="F22">
            <v>0</v>
          </cell>
        </row>
      </sheetData>
      <sheetData sheetId="45"/>
      <sheetData sheetId="46"/>
      <sheetData sheetId="47">
        <row r="22">
          <cell r="F22">
            <v>0</v>
          </cell>
        </row>
      </sheetData>
      <sheetData sheetId="48"/>
      <sheetData sheetId="49"/>
      <sheetData sheetId="50"/>
      <sheetData sheetId="51"/>
      <sheetData sheetId="52"/>
      <sheetData sheetId="53"/>
      <sheetData sheetId="54"/>
      <sheetData sheetId="55">
        <row r="22">
          <cell r="F22">
            <v>0</v>
          </cell>
        </row>
      </sheetData>
      <sheetData sheetId="56"/>
      <sheetData sheetId="57"/>
      <sheetData sheetId="58">
        <row r="22">
          <cell r="F22">
            <v>0</v>
          </cell>
        </row>
      </sheetData>
      <sheetData sheetId="59"/>
      <sheetData sheetId="60"/>
      <sheetData sheetId="61"/>
      <sheetData sheetId="62"/>
      <sheetData sheetId="63"/>
      <sheetData sheetId="64">
        <row r="22">
          <cell r="F22">
            <v>0</v>
          </cell>
        </row>
      </sheetData>
      <sheetData sheetId="65"/>
      <sheetData sheetId="66"/>
      <sheetData sheetId="67"/>
      <sheetData sheetId="68"/>
      <sheetData sheetId="69">
        <row r="22">
          <cell r="F22">
            <v>0</v>
          </cell>
        </row>
      </sheetData>
      <sheetData sheetId="70"/>
      <sheetData sheetId="71">
        <row r="22">
          <cell r="F22">
            <v>0</v>
          </cell>
        </row>
      </sheetData>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ments on content expectation"/>
      <sheetName val="LOGICAL THINKING GRID"/>
      <sheetName val="Quick Response"/>
      <sheetName val="Assign"/>
      <sheetName val="Risk Assessement"/>
      <sheetName val="Timeline"/>
      <sheetName val="Process Flow"/>
      <sheetName val="FTA Occ &amp; 5 Whys (2)"/>
      <sheetName val="FTA Non Det &amp; 5 Whys (2)"/>
      <sheetName val="Action plan &amp; Genba review (2)"/>
      <sheetName val="SQA Genba Check"/>
      <sheetName val="StEDE3 Matrix"/>
      <sheetName val="Revision"/>
    </sheetNames>
    <sheetDataSet>
      <sheetData sheetId="0"/>
      <sheetData sheetId="1"/>
      <sheetData sheetId="2"/>
      <sheetData sheetId="3"/>
      <sheetData sheetId="4"/>
      <sheetData sheetId="5"/>
      <sheetData sheetId="6"/>
      <sheetData sheetId="7"/>
      <sheetData sheetId="8"/>
      <sheetData sheetId="9"/>
      <sheetData sheetId="10">
        <row r="13">
          <cell r="AK13" t="str">
            <v>ok</v>
          </cell>
        </row>
        <row r="14">
          <cell r="AK14" t="str">
            <v>nok</v>
          </cell>
        </row>
      </sheetData>
      <sheetData sheetId="11"/>
      <sheetData sheetId="1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E6256C-3BC1-4D8A-A70E-F9F1761D9537}" name="Table_1" displayName="Table_1" ref="A3:F33">
  <tableColumns count="6">
    <tableColumn id="1" xr3:uid="{DCEA9982-CA15-4240-B5E5-D6456AA56699}" name="N°"/>
    <tableColumn id="2" xr3:uid="{1CFD2AC6-7AEC-4049-A186-F7CFA18E27DB}" name="ASSIGNMENT [1]"/>
    <tableColumn id="3" xr3:uid="{84415289-375B-4AC0-B49B-F25FCEE49882}" name="RESULTS [2]"/>
    <tableColumn id="4" xr3:uid="{2FF515BA-2F49-4AE6-B5A7-3E97C8230B1D}" name="WHO [3]"/>
    <tableColumn id="5" xr3:uid="{EA615F20-F079-490C-B4FE-EFA2E1A489C7}" name="Due date [4]"/>
    <tableColumn id="6" xr3:uid="{1B90A5E1-3B36-416D-B7B7-D54B34B2229D}"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1000"/>
  <sheetViews>
    <sheetView showGridLines="0" workbookViewId="0">
      <pane xSplit="2" topLeftCell="C1" activePane="topRight" state="frozen"/>
      <selection pane="topRight" activeCell="D2" sqref="D2"/>
    </sheetView>
  </sheetViews>
  <sheetFormatPr baseColWidth="10" defaultColWidth="14.44140625" defaultRowHeight="15" customHeight="1" x14ac:dyDescent="0.3"/>
  <cols>
    <col min="1" max="1" width="10.6640625" customWidth="1"/>
    <col min="2" max="26" width="114.44140625" customWidth="1"/>
  </cols>
  <sheetData>
    <row r="1" spans="1:26" ht="36" x14ac:dyDescent="0.6">
      <c r="A1" s="305" t="s">
        <v>0</v>
      </c>
      <c r="B1" s="306"/>
      <c r="C1" s="148"/>
      <c r="D1" s="1"/>
      <c r="E1" s="1"/>
      <c r="F1" s="1"/>
      <c r="G1" s="1"/>
      <c r="H1" s="1"/>
      <c r="I1" s="1"/>
      <c r="J1" s="1"/>
      <c r="K1" s="1"/>
      <c r="L1" s="1"/>
      <c r="M1" s="1"/>
      <c r="N1" s="1"/>
      <c r="O1" s="1"/>
      <c r="P1" s="1"/>
      <c r="Q1" s="1"/>
      <c r="R1" s="1"/>
      <c r="S1" s="1"/>
      <c r="T1" s="1"/>
      <c r="U1" s="1"/>
      <c r="V1" s="1"/>
      <c r="W1" s="1"/>
      <c r="X1" s="1"/>
      <c r="Y1" s="1"/>
      <c r="Z1" s="1"/>
    </row>
    <row r="2" spans="1:26" ht="13.5" customHeight="1" x14ac:dyDescent="0.4">
      <c r="C2" s="1"/>
      <c r="D2" s="1"/>
      <c r="E2" s="1"/>
      <c r="F2" s="1"/>
      <c r="G2" s="1"/>
      <c r="H2" s="1"/>
      <c r="I2" s="1"/>
      <c r="J2" s="1"/>
      <c r="K2" s="1"/>
      <c r="L2" s="1"/>
      <c r="M2" s="1"/>
      <c r="N2" s="1"/>
      <c r="O2" s="1"/>
      <c r="P2" s="1"/>
      <c r="Q2" s="1"/>
      <c r="R2" s="1"/>
      <c r="S2" s="1"/>
      <c r="T2" s="1"/>
      <c r="U2" s="1"/>
      <c r="V2" s="1"/>
      <c r="W2" s="1"/>
      <c r="X2" s="1"/>
      <c r="Y2" s="1"/>
      <c r="Z2" s="1"/>
    </row>
    <row r="3" spans="1:26" ht="36" x14ac:dyDescent="0.4">
      <c r="A3" s="2"/>
      <c r="B3" s="3" t="str">
        <f ca="1">IFERROR(__xludf.DUMMYFUNCTION("IMPORTRANGE(""https://docs.google.com/spreadsheets/d/1LUmYcQDWNJrUScJfWrqXWxJ7uWSU668YPR7jSkYjsPo/edit#gid=477872199"",""PDCA/FTA comments!B1:AC"")"),"#REF!")</f>
        <v>#REF!</v>
      </c>
      <c r="C3" s="3" t="s">
        <v>1</v>
      </c>
      <c r="D3" s="3" t="s">
        <v>2</v>
      </c>
      <c r="E3" s="3" t="s">
        <v>3</v>
      </c>
      <c r="F3" s="3" t="s">
        <v>4</v>
      </c>
      <c r="G3" s="3" t="s">
        <v>5</v>
      </c>
      <c r="H3" s="3" t="s">
        <v>6</v>
      </c>
      <c r="I3" s="3" t="s">
        <v>7</v>
      </c>
      <c r="J3" s="3" t="s">
        <v>8</v>
      </c>
      <c r="K3" s="3" t="s">
        <v>9</v>
      </c>
      <c r="L3" s="3" t="s">
        <v>10</v>
      </c>
      <c r="M3" s="3" t="s">
        <v>11</v>
      </c>
      <c r="N3" s="3" t="s">
        <v>12</v>
      </c>
      <c r="O3" s="3" t="s">
        <v>13</v>
      </c>
      <c r="P3" s="3" t="s">
        <v>14</v>
      </c>
      <c r="Q3" s="3" t="s">
        <v>15</v>
      </c>
      <c r="R3" s="3" t="s">
        <v>16</v>
      </c>
      <c r="S3" s="3"/>
      <c r="T3" s="3"/>
      <c r="U3" s="3"/>
      <c r="V3" s="3"/>
      <c r="W3" s="3"/>
      <c r="X3" s="3"/>
      <c r="Y3" s="3"/>
      <c r="Z3" s="2"/>
    </row>
    <row r="4" spans="1:26" ht="27" x14ac:dyDescent="0.6">
      <c r="A4" s="1"/>
      <c r="B4" s="4" t="s">
        <v>17</v>
      </c>
      <c r="C4" s="4" t="s">
        <v>18</v>
      </c>
      <c r="D4" s="4" t="s">
        <v>19</v>
      </c>
      <c r="E4" s="4" t="s">
        <v>20</v>
      </c>
      <c r="F4" s="4" t="s">
        <v>21</v>
      </c>
      <c r="G4" s="4" t="s">
        <v>22</v>
      </c>
      <c r="H4" s="4" t="s">
        <v>23</v>
      </c>
      <c r="I4" s="4" t="s">
        <v>24</v>
      </c>
      <c r="J4" s="4" t="s">
        <v>25</v>
      </c>
      <c r="K4" s="4" t="s">
        <v>26</v>
      </c>
      <c r="L4" s="4" t="s">
        <v>27</v>
      </c>
      <c r="M4" s="4" t="s">
        <v>28</v>
      </c>
      <c r="N4" s="4" t="s">
        <v>29</v>
      </c>
      <c r="O4" s="4" t="s">
        <v>30</v>
      </c>
      <c r="P4" s="4" t="s">
        <v>31</v>
      </c>
      <c r="Q4" s="4" t="s">
        <v>32</v>
      </c>
      <c r="R4" s="4" t="s">
        <v>33</v>
      </c>
      <c r="S4" s="4"/>
      <c r="T4" s="4"/>
      <c r="U4" s="4"/>
      <c r="V4" s="4"/>
      <c r="W4" s="4"/>
      <c r="X4" s="4"/>
      <c r="Y4" s="4"/>
      <c r="Z4" s="4"/>
    </row>
    <row r="5" spans="1:26" ht="21.6" x14ac:dyDescent="0.3">
      <c r="A5" s="5"/>
      <c r="B5" s="6" t="s">
        <v>34</v>
      </c>
      <c r="C5" s="6" t="s">
        <v>34</v>
      </c>
      <c r="D5" s="6" t="s">
        <v>35</v>
      </c>
      <c r="E5" s="6" t="s">
        <v>36</v>
      </c>
      <c r="F5" s="6" t="s">
        <v>37</v>
      </c>
      <c r="G5" s="6" t="s">
        <v>34</v>
      </c>
      <c r="H5" s="6" t="s">
        <v>34</v>
      </c>
      <c r="I5" s="6" t="s">
        <v>38</v>
      </c>
      <c r="J5" s="6" t="s">
        <v>34</v>
      </c>
      <c r="K5" s="6" t="s">
        <v>34</v>
      </c>
      <c r="L5" s="6" t="s">
        <v>39</v>
      </c>
      <c r="M5" s="6" t="s">
        <v>34</v>
      </c>
      <c r="N5" s="6" t="s">
        <v>40</v>
      </c>
      <c r="O5" s="6" t="s">
        <v>34</v>
      </c>
      <c r="P5" s="6" t="s">
        <v>41</v>
      </c>
      <c r="Q5" s="6" t="s">
        <v>42</v>
      </c>
      <c r="R5" s="6" t="s">
        <v>43</v>
      </c>
      <c r="S5" s="6"/>
      <c r="T5" s="6"/>
      <c r="U5" s="6"/>
      <c r="V5" s="6"/>
      <c r="W5" s="6"/>
      <c r="X5" s="6"/>
      <c r="Y5" s="6"/>
      <c r="Z5" s="6"/>
    </row>
    <row r="6" spans="1:26" ht="86.4" x14ac:dyDescent="0.3">
      <c r="A6" s="7" t="s">
        <v>44</v>
      </c>
      <c r="B6" s="8" t="s">
        <v>45</v>
      </c>
      <c r="C6" s="8" t="s">
        <v>46</v>
      </c>
      <c r="D6" s="8" t="s">
        <v>47</v>
      </c>
      <c r="E6" s="8" t="s">
        <v>48</v>
      </c>
      <c r="F6" s="8" t="s">
        <v>49</v>
      </c>
      <c r="G6" s="8" t="s">
        <v>50</v>
      </c>
      <c r="H6" s="8" t="s">
        <v>51</v>
      </c>
      <c r="I6" s="8" t="s">
        <v>52</v>
      </c>
      <c r="J6" s="8" t="s">
        <v>53</v>
      </c>
      <c r="K6" s="8" t="s">
        <v>54</v>
      </c>
      <c r="L6" s="8" t="s">
        <v>55</v>
      </c>
      <c r="M6" s="8" t="s">
        <v>56</v>
      </c>
      <c r="N6" s="8" t="s">
        <v>57</v>
      </c>
      <c r="O6" s="8" t="s">
        <v>58</v>
      </c>
      <c r="P6" s="8" t="s">
        <v>59</v>
      </c>
      <c r="Q6" s="8" t="s">
        <v>60</v>
      </c>
      <c r="R6" s="8" t="s">
        <v>61</v>
      </c>
      <c r="S6" s="8"/>
      <c r="T6" s="8"/>
      <c r="U6" s="8"/>
      <c r="V6" s="8"/>
      <c r="W6" s="8"/>
      <c r="X6" s="8"/>
      <c r="Y6" s="8"/>
      <c r="Z6" s="8"/>
    </row>
    <row r="7" spans="1:26" ht="43.2" x14ac:dyDescent="0.3">
      <c r="A7" s="7" t="s">
        <v>62</v>
      </c>
      <c r="B7" s="8" t="s">
        <v>63</v>
      </c>
      <c r="C7" s="8" t="s">
        <v>64</v>
      </c>
      <c r="D7" s="8" t="s">
        <v>65</v>
      </c>
      <c r="E7" s="8" t="s">
        <v>66</v>
      </c>
      <c r="F7" s="8" t="s">
        <v>67</v>
      </c>
      <c r="G7" s="8" t="s">
        <v>68</v>
      </c>
      <c r="H7" s="8" t="s">
        <v>69</v>
      </c>
      <c r="I7" s="8" t="s">
        <v>70</v>
      </c>
      <c r="J7" s="8" t="s">
        <v>71</v>
      </c>
      <c r="K7" s="8" t="s">
        <v>72</v>
      </c>
      <c r="L7" s="8" t="s">
        <v>73</v>
      </c>
      <c r="M7" s="8" t="s">
        <v>74</v>
      </c>
      <c r="N7" s="8" t="s">
        <v>75</v>
      </c>
      <c r="O7" s="8" t="s">
        <v>76</v>
      </c>
      <c r="P7" s="8" t="s">
        <v>77</v>
      </c>
      <c r="Q7" s="8" t="s">
        <v>78</v>
      </c>
      <c r="R7" s="8" t="s">
        <v>79</v>
      </c>
      <c r="S7" s="8"/>
      <c r="T7" s="8"/>
      <c r="U7" s="8"/>
      <c r="V7" s="8"/>
      <c r="W7" s="8"/>
      <c r="X7" s="8"/>
      <c r="Y7" s="8"/>
      <c r="Z7" s="8"/>
    </row>
    <row r="8" spans="1:26" ht="43.2" x14ac:dyDescent="0.3">
      <c r="A8" s="7" t="s">
        <v>80</v>
      </c>
      <c r="B8" s="8" t="s">
        <v>81</v>
      </c>
      <c r="C8" s="8" t="s">
        <v>82</v>
      </c>
      <c r="D8" s="8" t="s">
        <v>83</v>
      </c>
      <c r="E8" s="8" t="s">
        <v>84</v>
      </c>
      <c r="F8" s="8" t="s">
        <v>85</v>
      </c>
      <c r="G8" s="8" t="s">
        <v>86</v>
      </c>
      <c r="H8" s="8" t="s">
        <v>87</v>
      </c>
      <c r="I8" s="8" t="s">
        <v>88</v>
      </c>
      <c r="J8" s="8" t="s">
        <v>89</v>
      </c>
      <c r="K8" s="8" t="s">
        <v>90</v>
      </c>
      <c r="L8" s="8" t="s">
        <v>91</v>
      </c>
      <c r="M8" s="8" t="s">
        <v>92</v>
      </c>
      <c r="N8" s="8" t="s">
        <v>93</v>
      </c>
      <c r="O8" s="8" t="s">
        <v>94</v>
      </c>
      <c r="P8" s="8" t="s">
        <v>95</v>
      </c>
      <c r="Q8" s="8" t="s">
        <v>96</v>
      </c>
      <c r="R8" s="8" t="s">
        <v>97</v>
      </c>
      <c r="S8" s="8"/>
      <c r="T8" s="8"/>
      <c r="U8" s="8"/>
      <c r="V8" s="8"/>
      <c r="W8" s="8"/>
      <c r="X8" s="8"/>
      <c r="Y8" s="8"/>
      <c r="Z8" s="8"/>
    </row>
    <row r="9" spans="1:26" ht="108" x14ac:dyDescent="0.3">
      <c r="A9" s="7" t="s">
        <v>98</v>
      </c>
      <c r="B9" s="8" t="s">
        <v>99</v>
      </c>
      <c r="C9" s="8" t="s">
        <v>100</v>
      </c>
      <c r="D9" s="8" t="s">
        <v>101</v>
      </c>
      <c r="E9" s="8" t="s">
        <v>102</v>
      </c>
      <c r="F9" s="8" t="s">
        <v>103</v>
      </c>
      <c r="G9" s="8" t="s">
        <v>104</v>
      </c>
      <c r="H9" s="8" t="s">
        <v>105</v>
      </c>
      <c r="I9" s="8" t="s">
        <v>106</v>
      </c>
      <c r="J9" s="8" t="s">
        <v>107</v>
      </c>
      <c r="K9" s="8" t="s">
        <v>108</v>
      </c>
      <c r="L9" s="8" t="s">
        <v>109</v>
      </c>
      <c r="M9" s="8" t="s">
        <v>110</v>
      </c>
      <c r="N9" s="8" t="s">
        <v>111</v>
      </c>
      <c r="O9" s="8" t="s">
        <v>112</v>
      </c>
      <c r="P9" s="8" t="s">
        <v>113</v>
      </c>
      <c r="Q9" s="8" t="s">
        <v>114</v>
      </c>
      <c r="R9" s="8" t="s">
        <v>115</v>
      </c>
      <c r="S9" s="8"/>
      <c r="T9" s="8"/>
      <c r="U9" s="8"/>
      <c r="V9" s="8"/>
      <c r="W9" s="8"/>
      <c r="X9" s="8"/>
      <c r="Y9" s="8"/>
      <c r="Z9" s="8"/>
    </row>
    <row r="10" spans="1:26" ht="259.2" x14ac:dyDescent="0.3">
      <c r="A10" s="7" t="s">
        <v>116</v>
      </c>
      <c r="B10" s="8" t="s">
        <v>117</v>
      </c>
      <c r="C10" s="8" t="s">
        <v>118</v>
      </c>
      <c r="D10" s="8" t="s">
        <v>119</v>
      </c>
      <c r="E10" s="8" t="s">
        <v>120</v>
      </c>
      <c r="F10" s="8" t="s">
        <v>121</v>
      </c>
      <c r="G10" s="8" t="s">
        <v>122</v>
      </c>
      <c r="H10" s="8" t="s">
        <v>123</v>
      </c>
      <c r="I10" s="8" t="s">
        <v>124</v>
      </c>
      <c r="J10" s="8" t="s">
        <v>125</v>
      </c>
      <c r="K10" s="8" t="s">
        <v>126</v>
      </c>
      <c r="L10" s="8" t="s">
        <v>127</v>
      </c>
      <c r="M10" s="8" t="s">
        <v>128</v>
      </c>
      <c r="N10" s="8" t="s">
        <v>129</v>
      </c>
      <c r="O10" s="8" t="s">
        <v>130</v>
      </c>
      <c r="P10" s="8" t="s">
        <v>131</v>
      </c>
      <c r="Q10" s="8" t="s">
        <v>132</v>
      </c>
      <c r="R10" s="8" t="s">
        <v>133</v>
      </c>
      <c r="S10" s="8"/>
      <c r="T10" s="8"/>
      <c r="U10" s="8"/>
      <c r="V10" s="8"/>
      <c r="W10" s="8"/>
      <c r="X10" s="8"/>
      <c r="Y10" s="8"/>
      <c r="Z10" s="8"/>
    </row>
    <row r="11" spans="1:26" ht="237.6" x14ac:dyDescent="0.3">
      <c r="A11" s="7" t="s">
        <v>134</v>
      </c>
      <c r="B11" s="8" t="s">
        <v>135</v>
      </c>
      <c r="C11" s="8" t="s">
        <v>136</v>
      </c>
      <c r="D11" s="8" t="s">
        <v>137</v>
      </c>
      <c r="E11" s="8" t="s">
        <v>138</v>
      </c>
      <c r="F11" s="8" t="s">
        <v>139</v>
      </c>
      <c r="G11" s="8" t="s">
        <v>140</v>
      </c>
      <c r="H11" s="8" t="s">
        <v>141</v>
      </c>
      <c r="I11" s="8" t="s">
        <v>142</v>
      </c>
      <c r="J11" s="8" t="s">
        <v>143</v>
      </c>
      <c r="K11" s="8" t="s">
        <v>144</v>
      </c>
      <c r="L11" s="8" t="s">
        <v>145</v>
      </c>
      <c r="M11" s="8" t="s">
        <v>146</v>
      </c>
      <c r="N11" s="8" t="s">
        <v>147</v>
      </c>
      <c r="O11" s="8" t="s">
        <v>148</v>
      </c>
      <c r="P11" s="8" t="s">
        <v>149</v>
      </c>
      <c r="Q11" s="8" t="s">
        <v>150</v>
      </c>
      <c r="R11" s="8" t="s">
        <v>151</v>
      </c>
      <c r="S11" s="8"/>
      <c r="T11" s="8"/>
      <c r="U11" s="8"/>
      <c r="V11" s="8"/>
      <c r="W11" s="8"/>
      <c r="X11" s="8"/>
      <c r="Y11" s="8"/>
      <c r="Z11" s="8"/>
    </row>
    <row r="12" spans="1:26" ht="194.4" x14ac:dyDescent="0.3">
      <c r="A12" s="7" t="s">
        <v>152</v>
      </c>
      <c r="B12" s="8" t="s">
        <v>153</v>
      </c>
      <c r="C12" s="8" t="s">
        <v>154</v>
      </c>
      <c r="D12" s="8" t="s">
        <v>155</v>
      </c>
      <c r="E12" s="8" t="s">
        <v>156</v>
      </c>
      <c r="F12" s="8" t="s">
        <v>157</v>
      </c>
      <c r="G12" s="8" t="s">
        <v>158</v>
      </c>
      <c r="H12" s="8" t="s">
        <v>159</v>
      </c>
      <c r="I12" s="8" t="s">
        <v>160</v>
      </c>
      <c r="J12" s="8" t="s">
        <v>161</v>
      </c>
      <c r="K12" s="8" t="s">
        <v>162</v>
      </c>
      <c r="L12" s="8" t="s">
        <v>163</v>
      </c>
      <c r="M12" s="8" t="s">
        <v>164</v>
      </c>
      <c r="N12" s="8" t="s">
        <v>165</v>
      </c>
      <c r="O12" s="8" t="s">
        <v>166</v>
      </c>
      <c r="P12" s="8" t="s">
        <v>167</v>
      </c>
      <c r="Q12" s="8" t="s">
        <v>168</v>
      </c>
      <c r="R12" s="8" t="s">
        <v>169</v>
      </c>
      <c r="S12" s="8"/>
      <c r="T12" s="8"/>
      <c r="U12" s="8"/>
      <c r="V12" s="8"/>
      <c r="W12" s="8"/>
      <c r="X12" s="8"/>
      <c r="Y12" s="8"/>
      <c r="Z12" s="8"/>
    </row>
    <row r="13" spans="1:26" ht="129.6" x14ac:dyDescent="0.3">
      <c r="A13" s="7" t="s">
        <v>170</v>
      </c>
      <c r="B13" s="8" t="s">
        <v>171</v>
      </c>
      <c r="C13" s="8" t="s">
        <v>172</v>
      </c>
      <c r="D13" s="8" t="s">
        <v>173</v>
      </c>
      <c r="E13" s="8" t="s">
        <v>174</v>
      </c>
      <c r="F13" s="8" t="s">
        <v>175</v>
      </c>
      <c r="G13" s="8" t="s">
        <v>176</v>
      </c>
      <c r="H13" s="8" t="s">
        <v>177</v>
      </c>
      <c r="I13" s="8" t="s">
        <v>178</v>
      </c>
      <c r="J13" s="8" t="s">
        <v>179</v>
      </c>
      <c r="K13" s="8" t="s">
        <v>180</v>
      </c>
      <c r="L13" s="8" t="s">
        <v>181</v>
      </c>
      <c r="M13" s="8" t="s">
        <v>182</v>
      </c>
      <c r="N13" s="8" t="s">
        <v>183</v>
      </c>
      <c r="O13" s="8" t="s">
        <v>184</v>
      </c>
      <c r="P13" s="8" t="s">
        <v>185</v>
      </c>
      <c r="Q13" s="8" t="s">
        <v>186</v>
      </c>
      <c r="R13" s="8" t="s">
        <v>187</v>
      </c>
      <c r="S13" s="8"/>
      <c r="T13" s="8"/>
      <c r="U13" s="8"/>
      <c r="V13" s="8"/>
      <c r="W13" s="8"/>
      <c r="X13" s="8"/>
      <c r="Y13" s="8"/>
      <c r="Z13" s="8"/>
    </row>
    <row r="14" spans="1:26" ht="216" x14ac:dyDescent="0.3">
      <c r="A14" s="7" t="s">
        <v>188</v>
      </c>
      <c r="B14" s="8" t="s">
        <v>189</v>
      </c>
      <c r="C14" s="8" t="s">
        <v>190</v>
      </c>
      <c r="D14" s="8" t="s">
        <v>191</v>
      </c>
      <c r="E14" s="8" t="s">
        <v>192</v>
      </c>
      <c r="F14" s="8" t="s">
        <v>193</v>
      </c>
      <c r="G14" s="8" t="s">
        <v>194</v>
      </c>
      <c r="H14" s="8" t="s">
        <v>195</v>
      </c>
      <c r="I14" s="8" t="s">
        <v>196</v>
      </c>
      <c r="J14" s="8" t="s">
        <v>197</v>
      </c>
      <c r="K14" s="8" t="s">
        <v>198</v>
      </c>
      <c r="L14" s="8" t="s">
        <v>199</v>
      </c>
      <c r="M14" s="8" t="s">
        <v>200</v>
      </c>
      <c r="N14" s="8" t="s">
        <v>201</v>
      </c>
      <c r="O14" s="8" t="s">
        <v>202</v>
      </c>
      <c r="P14" s="8" t="s">
        <v>203</v>
      </c>
      <c r="Q14" s="8" t="s">
        <v>204</v>
      </c>
      <c r="R14" s="8" t="s">
        <v>205</v>
      </c>
      <c r="S14" s="8"/>
      <c r="T14" s="8"/>
      <c r="U14" s="8"/>
      <c r="V14" s="8"/>
      <c r="W14" s="8"/>
      <c r="X14" s="8"/>
      <c r="Y14" s="8"/>
      <c r="Z14" s="8"/>
    </row>
    <row r="15" spans="1:26" ht="86.4" x14ac:dyDescent="0.3">
      <c r="A15" s="7" t="s">
        <v>206</v>
      </c>
      <c r="B15" s="8" t="s">
        <v>207</v>
      </c>
      <c r="C15" s="8" t="s">
        <v>208</v>
      </c>
      <c r="D15" s="8" t="s">
        <v>209</v>
      </c>
      <c r="E15" s="8" t="s">
        <v>210</v>
      </c>
      <c r="F15" s="8" t="s">
        <v>211</v>
      </c>
      <c r="G15" s="8" t="s">
        <v>212</v>
      </c>
      <c r="H15" s="8" t="s">
        <v>213</v>
      </c>
      <c r="I15" s="8" t="s">
        <v>214</v>
      </c>
      <c r="J15" s="8" t="s">
        <v>215</v>
      </c>
      <c r="K15" s="8" t="s">
        <v>216</v>
      </c>
      <c r="L15" s="8" t="s">
        <v>217</v>
      </c>
      <c r="M15" s="8" t="s">
        <v>218</v>
      </c>
      <c r="N15" s="8" t="s">
        <v>219</v>
      </c>
      <c r="O15" s="8" t="s">
        <v>220</v>
      </c>
      <c r="P15" s="8" t="s">
        <v>221</v>
      </c>
      <c r="Q15" s="8" t="s">
        <v>222</v>
      </c>
      <c r="R15" s="8" t="s">
        <v>223</v>
      </c>
      <c r="S15" s="8"/>
      <c r="T15" s="8"/>
      <c r="U15" s="8"/>
      <c r="V15" s="8"/>
      <c r="W15" s="8"/>
      <c r="X15" s="8"/>
      <c r="Y15" s="8"/>
      <c r="Z15" s="8"/>
    </row>
    <row r="16" spans="1:26" ht="151.19999999999999" x14ac:dyDescent="0.3">
      <c r="A16" s="7" t="s">
        <v>224</v>
      </c>
      <c r="B16" s="8" t="s">
        <v>225</v>
      </c>
      <c r="C16" s="8" t="s">
        <v>226</v>
      </c>
      <c r="D16" s="8" t="s">
        <v>227</v>
      </c>
      <c r="E16" s="8" t="s">
        <v>228</v>
      </c>
      <c r="F16" s="8" t="s">
        <v>229</v>
      </c>
      <c r="G16" s="8" t="s">
        <v>230</v>
      </c>
      <c r="H16" s="8" t="s">
        <v>231</v>
      </c>
      <c r="I16" s="8" t="s">
        <v>232</v>
      </c>
      <c r="J16" s="8" t="s">
        <v>233</v>
      </c>
      <c r="K16" s="8" t="s">
        <v>234</v>
      </c>
      <c r="L16" s="8" t="s">
        <v>235</v>
      </c>
      <c r="M16" s="8" t="s">
        <v>236</v>
      </c>
      <c r="N16" s="8" t="s">
        <v>237</v>
      </c>
      <c r="O16" s="8" t="s">
        <v>238</v>
      </c>
      <c r="P16" s="8" t="s">
        <v>239</v>
      </c>
      <c r="Q16" s="8" t="s">
        <v>240</v>
      </c>
      <c r="R16" s="8" t="s">
        <v>241</v>
      </c>
      <c r="S16" s="8"/>
      <c r="T16" s="8"/>
      <c r="U16" s="8"/>
      <c r="V16" s="8"/>
      <c r="W16" s="8"/>
      <c r="X16" s="8"/>
      <c r="Y16" s="8"/>
      <c r="Z16" s="8"/>
    </row>
    <row r="17" spans="1:26" ht="129.6" x14ac:dyDescent="0.3">
      <c r="A17" s="7" t="s">
        <v>242</v>
      </c>
      <c r="B17" s="8" t="s">
        <v>243</v>
      </c>
      <c r="C17" s="8" t="s">
        <v>244</v>
      </c>
      <c r="D17" s="8" t="s">
        <v>245</v>
      </c>
      <c r="E17" s="8" t="s">
        <v>246</v>
      </c>
      <c r="F17" s="8" t="s">
        <v>247</v>
      </c>
      <c r="G17" s="8" t="s">
        <v>248</v>
      </c>
      <c r="H17" s="8" t="s">
        <v>249</v>
      </c>
      <c r="I17" s="8" t="s">
        <v>250</v>
      </c>
      <c r="J17" s="8" t="s">
        <v>251</v>
      </c>
      <c r="K17" s="8" t="s">
        <v>252</v>
      </c>
      <c r="L17" s="8" t="s">
        <v>253</v>
      </c>
      <c r="M17" s="8" t="s">
        <v>254</v>
      </c>
      <c r="N17" s="8" t="s">
        <v>255</v>
      </c>
      <c r="O17" s="8" t="s">
        <v>256</v>
      </c>
      <c r="P17" s="8" t="s">
        <v>257</v>
      </c>
      <c r="Q17" s="8" t="s">
        <v>258</v>
      </c>
      <c r="R17" s="8" t="s">
        <v>259</v>
      </c>
      <c r="S17" s="8"/>
      <c r="T17" s="8"/>
      <c r="U17" s="8"/>
      <c r="V17" s="8"/>
      <c r="W17" s="8"/>
      <c r="X17" s="8"/>
      <c r="Y17" s="8"/>
      <c r="Z17" s="8"/>
    </row>
    <row r="18" spans="1:26" ht="151.19999999999999" x14ac:dyDescent="0.3">
      <c r="A18" s="7" t="s">
        <v>260</v>
      </c>
      <c r="B18" s="8" t="s">
        <v>261</v>
      </c>
      <c r="C18" s="8" t="s">
        <v>262</v>
      </c>
      <c r="D18" s="8" t="s">
        <v>263</v>
      </c>
      <c r="E18" s="8" t="s">
        <v>264</v>
      </c>
      <c r="F18" s="8" t="s">
        <v>265</v>
      </c>
      <c r="G18" s="8" t="s">
        <v>266</v>
      </c>
      <c r="H18" s="8" t="s">
        <v>267</v>
      </c>
      <c r="I18" s="8" t="s">
        <v>268</v>
      </c>
      <c r="J18" s="8" t="s">
        <v>269</v>
      </c>
      <c r="K18" s="8" t="s">
        <v>270</v>
      </c>
      <c r="L18" s="8" t="s">
        <v>271</v>
      </c>
      <c r="M18" s="8" t="s">
        <v>272</v>
      </c>
      <c r="N18" s="8" t="s">
        <v>273</v>
      </c>
      <c r="O18" s="8" t="s">
        <v>274</v>
      </c>
      <c r="P18" s="8" t="s">
        <v>275</v>
      </c>
      <c r="Q18" s="8" t="s">
        <v>276</v>
      </c>
      <c r="R18" s="8" t="s">
        <v>277</v>
      </c>
      <c r="S18" s="8"/>
      <c r="T18" s="8"/>
      <c r="U18" s="8"/>
      <c r="V18" s="8"/>
      <c r="W18" s="8"/>
      <c r="X18" s="8"/>
      <c r="Y18" s="8"/>
      <c r="Z18" s="8"/>
    </row>
    <row r="19" spans="1:26" ht="151.19999999999999" x14ac:dyDescent="0.3">
      <c r="A19" s="7" t="s">
        <v>278</v>
      </c>
      <c r="B19" s="8" t="s">
        <v>279</v>
      </c>
      <c r="C19" s="8" t="s">
        <v>280</v>
      </c>
      <c r="D19" s="8" t="s">
        <v>281</v>
      </c>
      <c r="E19" s="8" t="s">
        <v>282</v>
      </c>
      <c r="F19" s="8" t="s">
        <v>283</v>
      </c>
      <c r="G19" s="8" t="s">
        <v>284</v>
      </c>
      <c r="H19" s="8" t="s">
        <v>285</v>
      </c>
      <c r="I19" s="8" t="s">
        <v>286</v>
      </c>
      <c r="J19" s="8" t="s">
        <v>287</v>
      </c>
      <c r="K19" s="8" t="s">
        <v>288</v>
      </c>
      <c r="L19" s="8" t="s">
        <v>289</v>
      </c>
      <c r="M19" s="8" t="s">
        <v>290</v>
      </c>
      <c r="N19" s="8" t="s">
        <v>291</v>
      </c>
      <c r="O19" s="8" t="s">
        <v>292</v>
      </c>
      <c r="P19" s="8" t="s">
        <v>293</v>
      </c>
      <c r="Q19" s="8" t="s">
        <v>294</v>
      </c>
      <c r="R19" s="8" t="s">
        <v>295</v>
      </c>
      <c r="S19" s="8"/>
      <c r="T19" s="8"/>
      <c r="U19" s="8"/>
      <c r="V19" s="8"/>
      <c r="W19" s="8"/>
      <c r="X19" s="8"/>
      <c r="Y19" s="8"/>
      <c r="Z19" s="8"/>
    </row>
    <row r="20" spans="1:26" ht="194.4" x14ac:dyDescent="0.3">
      <c r="A20" s="7" t="s">
        <v>296</v>
      </c>
      <c r="B20" s="8" t="s">
        <v>297</v>
      </c>
      <c r="C20" s="8" t="s">
        <v>298</v>
      </c>
      <c r="D20" s="8" t="s">
        <v>299</v>
      </c>
      <c r="E20" s="8" t="s">
        <v>300</v>
      </c>
      <c r="F20" s="8" t="s">
        <v>301</v>
      </c>
      <c r="G20" s="8" t="s">
        <v>302</v>
      </c>
      <c r="H20" s="8" t="s">
        <v>303</v>
      </c>
      <c r="I20" s="8" t="s">
        <v>304</v>
      </c>
      <c r="J20" s="8" t="s">
        <v>305</v>
      </c>
      <c r="K20" s="8" t="s">
        <v>306</v>
      </c>
      <c r="L20" s="8" t="s">
        <v>307</v>
      </c>
      <c r="M20" s="8" t="s">
        <v>308</v>
      </c>
      <c r="N20" s="8" t="s">
        <v>309</v>
      </c>
      <c r="O20" s="8" t="s">
        <v>310</v>
      </c>
      <c r="P20" s="8" t="s">
        <v>311</v>
      </c>
      <c r="Q20" s="8" t="s">
        <v>312</v>
      </c>
      <c r="R20" s="8" t="s">
        <v>313</v>
      </c>
      <c r="S20" s="8"/>
      <c r="T20" s="8"/>
      <c r="U20" s="8"/>
      <c r="V20" s="8"/>
      <c r="W20" s="8"/>
      <c r="X20" s="8"/>
      <c r="Y20" s="8"/>
      <c r="Z20" s="8"/>
    </row>
    <row r="21" spans="1:26" ht="15.75" customHeight="1" x14ac:dyDescent="0.3">
      <c r="A21" s="7" t="s">
        <v>314</v>
      </c>
      <c r="B21" s="8" t="s">
        <v>315</v>
      </c>
      <c r="C21" s="8" t="s">
        <v>316</v>
      </c>
      <c r="D21" s="8" t="s">
        <v>317</v>
      </c>
      <c r="E21" s="8" t="s">
        <v>318</v>
      </c>
      <c r="F21" s="8" t="s">
        <v>319</v>
      </c>
      <c r="G21" s="8" t="s">
        <v>320</v>
      </c>
      <c r="H21" s="8" t="s">
        <v>321</v>
      </c>
      <c r="I21" s="8" t="s">
        <v>322</v>
      </c>
      <c r="J21" s="8" t="s">
        <v>323</v>
      </c>
      <c r="K21" s="8" t="s">
        <v>324</v>
      </c>
      <c r="L21" s="8" t="s">
        <v>325</v>
      </c>
      <c r="M21" s="8" t="s">
        <v>326</v>
      </c>
      <c r="N21" s="8" t="s">
        <v>327</v>
      </c>
      <c r="O21" s="8" t="s">
        <v>328</v>
      </c>
      <c r="P21" s="8" t="s">
        <v>329</v>
      </c>
      <c r="Q21" s="8" t="s">
        <v>330</v>
      </c>
      <c r="R21" s="8" t="s">
        <v>331</v>
      </c>
      <c r="S21" s="8"/>
      <c r="T21" s="8"/>
      <c r="U21" s="8"/>
      <c r="V21" s="8"/>
      <c r="W21" s="8"/>
      <c r="X21" s="8"/>
      <c r="Y21" s="8"/>
      <c r="Z21" s="8"/>
    </row>
    <row r="22" spans="1:26" ht="15.75" customHeight="1" x14ac:dyDescent="0.3">
      <c r="A22" s="7" t="s">
        <v>332</v>
      </c>
      <c r="B22" s="8" t="s">
        <v>333</v>
      </c>
      <c r="C22" s="8" t="s">
        <v>334</v>
      </c>
      <c r="D22" s="8" t="s">
        <v>335</v>
      </c>
      <c r="E22" s="8" t="s">
        <v>336</v>
      </c>
      <c r="F22" s="8" t="s">
        <v>337</v>
      </c>
      <c r="G22" s="8" t="s">
        <v>338</v>
      </c>
      <c r="H22" s="8" t="s">
        <v>339</v>
      </c>
      <c r="I22" s="8" t="s">
        <v>340</v>
      </c>
      <c r="J22" s="8" t="s">
        <v>341</v>
      </c>
      <c r="K22" s="8" t="s">
        <v>342</v>
      </c>
      <c r="L22" s="8" t="s">
        <v>343</v>
      </c>
      <c r="M22" s="8" t="s">
        <v>344</v>
      </c>
      <c r="N22" s="8" t="s">
        <v>345</v>
      </c>
      <c r="O22" s="8" t="s">
        <v>346</v>
      </c>
      <c r="P22" s="8" t="s">
        <v>347</v>
      </c>
      <c r="Q22" s="8" t="s">
        <v>348</v>
      </c>
      <c r="R22" s="8" t="s">
        <v>349</v>
      </c>
      <c r="S22" s="8"/>
      <c r="T22" s="8"/>
      <c r="U22" s="8"/>
      <c r="V22" s="8"/>
      <c r="W22" s="8"/>
      <c r="X22" s="8"/>
      <c r="Y22" s="8"/>
      <c r="Z22" s="8"/>
    </row>
    <row r="23" spans="1:26" ht="15.75" customHeight="1" x14ac:dyDescent="0.3">
      <c r="A23" s="7" t="s">
        <v>350</v>
      </c>
      <c r="B23" s="8" t="s">
        <v>351</v>
      </c>
      <c r="C23" s="8" t="s">
        <v>352</v>
      </c>
      <c r="D23" s="8" t="s">
        <v>353</v>
      </c>
      <c r="E23" s="8" t="s">
        <v>354</v>
      </c>
      <c r="F23" s="8" t="s">
        <v>355</v>
      </c>
      <c r="G23" s="8" t="s">
        <v>356</v>
      </c>
      <c r="H23" s="8" t="s">
        <v>357</v>
      </c>
      <c r="I23" s="8" t="s">
        <v>358</v>
      </c>
      <c r="J23" s="8" t="s">
        <v>359</v>
      </c>
      <c r="K23" s="8" t="s">
        <v>360</v>
      </c>
      <c r="L23" s="8" t="s">
        <v>361</v>
      </c>
      <c r="M23" s="8" t="s">
        <v>362</v>
      </c>
      <c r="N23" s="8" t="s">
        <v>363</v>
      </c>
      <c r="O23" s="8" t="s">
        <v>364</v>
      </c>
      <c r="P23" s="8" t="s">
        <v>365</v>
      </c>
      <c r="Q23" s="8" t="s">
        <v>366</v>
      </c>
      <c r="R23" s="8" t="s">
        <v>367</v>
      </c>
      <c r="S23" s="8"/>
      <c r="T23" s="8"/>
      <c r="U23" s="8"/>
      <c r="V23" s="8"/>
      <c r="W23" s="8"/>
      <c r="X23" s="8"/>
      <c r="Y23" s="8"/>
      <c r="Z23" s="8"/>
    </row>
    <row r="24" spans="1:26" ht="15.75" customHeight="1" x14ac:dyDescent="0.3">
      <c r="A24" s="7" t="s">
        <v>368</v>
      </c>
      <c r="B24" s="8" t="s">
        <v>369</v>
      </c>
      <c r="C24" s="8" t="s">
        <v>370</v>
      </c>
      <c r="D24" s="8" t="s">
        <v>371</v>
      </c>
      <c r="E24" s="8" t="s">
        <v>372</v>
      </c>
      <c r="F24" s="8" t="s">
        <v>373</v>
      </c>
      <c r="G24" s="8" t="s">
        <v>374</v>
      </c>
      <c r="H24" s="8" t="s">
        <v>375</v>
      </c>
      <c r="I24" s="8" t="s">
        <v>376</v>
      </c>
      <c r="J24" s="8" t="s">
        <v>377</v>
      </c>
      <c r="K24" s="8" t="s">
        <v>378</v>
      </c>
      <c r="L24" s="8" t="s">
        <v>379</v>
      </c>
      <c r="M24" s="8" t="s">
        <v>380</v>
      </c>
      <c r="N24" s="8" t="s">
        <v>381</v>
      </c>
      <c r="O24" s="8" t="s">
        <v>382</v>
      </c>
      <c r="P24" s="8" t="s">
        <v>383</v>
      </c>
      <c r="Q24" s="8" t="s">
        <v>384</v>
      </c>
      <c r="R24" s="8" t="s">
        <v>385</v>
      </c>
      <c r="S24" s="8"/>
      <c r="T24" s="8"/>
      <c r="U24" s="8"/>
      <c r="V24" s="8"/>
      <c r="W24" s="8"/>
      <c r="X24" s="8"/>
      <c r="Y24" s="8"/>
      <c r="Z24" s="8"/>
    </row>
    <row r="25" spans="1:26" ht="15.75" customHeight="1" x14ac:dyDescent="0.3">
      <c r="A25" s="7" t="s">
        <v>386</v>
      </c>
      <c r="B25" s="8" t="s">
        <v>387</v>
      </c>
      <c r="C25" s="8" t="s">
        <v>388</v>
      </c>
      <c r="D25" s="8" t="s">
        <v>389</v>
      </c>
      <c r="E25" s="8" t="s">
        <v>390</v>
      </c>
      <c r="F25" s="8" t="s">
        <v>391</v>
      </c>
      <c r="G25" s="8" t="s">
        <v>392</v>
      </c>
      <c r="H25" s="8" t="s">
        <v>393</v>
      </c>
      <c r="I25" s="8" t="s">
        <v>394</v>
      </c>
      <c r="J25" s="8" t="s">
        <v>395</v>
      </c>
      <c r="K25" s="8" t="s">
        <v>396</v>
      </c>
      <c r="L25" s="8" t="s">
        <v>397</v>
      </c>
      <c r="M25" s="8" t="s">
        <v>398</v>
      </c>
      <c r="N25" s="8" t="s">
        <v>399</v>
      </c>
      <c r="O25" s="8" t="s">
        <v>400</v>
      </c>
      <c r="P25" s="8" t="s">
        <v>401</v>
      </c>
      <c r="Q25" s="8" t="s">
        <v>402</v>
      </c>
      <c r="R25" s="8" t="s">
        <v>403</v>
      </c>
      <c r="S25" s="8"/>
      <c r="T25" s="8"/>
      <c r="U25" s="8"/>
      <c r="V25" s="8"/>
      <c r="W25" s="8"/>
      <c r="X25" s="8"/>
      <c r="Y25" s="8"/>
      <c r="Z25" s="8"/>
    </row>
    <row r="26" spans="1:26" ht="15.75" customHeight="1" x14ac:dyDescent="0.3">
      <c r="A26" s="7" t="s">
        <v>404</v>
      </c>
      <c r="B26" s="8" t="s">
        <v>405</v>
      </c>
      <c r="C26" s="8" t="s">
        <v>406</v>
      </c>
      <c r="D26" s="8" t="s">
        <v>407</v>
      </c>
      <c r="E26" s="8" t="s">
        <v>408</v>
      </c>
      <c r="F26" s="8" t="s">
        <v>409</v>
      </c>
      <c r="G26" s="8" t="s">
        <v>410</v>
      </c>
      <c r="H26" s="8" t="s">
        <v>411</v>
      </c>
      <c r="I26" s="8" t="s">
        <v>412</v>
      </c>
      <c r="J26" s="8" t="s">
        <v>413</v>
      </c>
      <c r="K26" s="8" t="s">
        <v>414</v>
      </c>
      <c r="L26" s="8" t="s">
        <v>415</v>
      </c>
      <c r="M26" s="8" t="s">
        <v>416</v>
      </c>
      <c r="N26" s="8" t="s">
        <v>417</v>
      </c>
      <c r="O26" s="8" t="s">
        <v>418</v>
      </c>
      <c r="P26" s="8" t="s">
        <v>419</v>
      </c>
      <c r="Q26" s="8" t="s">
        <v>420</v>
      </c>
      <c r="R26" s="8" t="s">
        <v>421</v>
      </c>
      <c r="S26" s="8"/>
      <c r="T26" s="8"/>
      <c r="U26" s="8"/>
      <c r="V26" s="8"/>
      <c r="W26" s="8"/>
      <c r="X26" s="8"/>
      <c r="Y26" s="8"/>
      <c r="Z26" s="8"/>
    </row>
    <row r="27" spans="1:26" ht="15.75" customHeight="1" x14ac:dyDescent="0.3">
      <c r="A27" s="7" t="s">
        <v>422</v>
      </c>
      <c r="B27" s="8" t="s">
        <v>423</v>
      </c>
      <c r="C27" s="8" t="s">
        <v>424</v>
      </c>
      <c r="D27" s="8" t="s">
        <v>425</v>
      </c>
      <c r="E27" s="8" t="s">
        <v>426</v>
      </c>
      <c r="F27" s="8" t="s">
        <v>427</v>
      </c>
      <c r="G27" s="8" t="s">
        <v>428</v>
      </c>
      <c r="H27" s="8" t="s">
        <v>429</v>
      </c>
      <c r="I27" s="8" t="s">
        <v>430</v>
      </c>
      <c r="J27" s="8" t="s">
        <v>431</v>
      </c>
      <c r="K27" s="8" t="s">
        <v>432</v>
      </c>
      <c r="L27" s="8" t="s">
        <v>433</v>
      </c>
      <c r="M27" s="8" t="s">
        <v>434</v>
      </c>
      <c r="N27" s="8" t="s">
        <v>435</v>
      </c>
      <c r="O27" s="8" t="s">
        <v>436</v>
      </c>
      <c r="P27" s="8" t="s">
        <v>437</v>
      </c>
      <c r="Q27" s="8" t="s">
        <v>438</v>
      </c>
      <c r="R27" s="8" t="s">
        <v>439</v>
      </c>
      <c r="S27" s="8"/>
      <c r="T27" s="8"/>
      <c r="U27" s="8"/>
      <c r="V27" s="8"/>
      <c r="W27" s="8"/>
      <c r="X27" s="8"/>
      <c r="Y27" s="8"/>
      <c r="Z27" s="8"/>
    </row>
    <row r="28" spans="1:26" ht="15.75" customHeight="1" x14ac:dyDescent="0.3">
      <c r="A28" s="7" t="s">
        <v>440</v>
      </c>
      <c r="B28" s="8" t="s">
        <v>441</v>
      </c>
      <c r="C28" s="8" t="s">
        <v>442</v>
      </c>
      <c r="D28" s="8" t="s">
        <v>443</v>
      </c>
      <c r="E28" s="8" t="s">
        <v>444</v>
      </c>
      <c r="F28" s="8" t="s">
        <v>445</v>
      </c>
      <c r="G28" s="8" t="s">
        <v>446</v>
      </c>
      <c r="H28" s="8" t="s">
        <v>447</v>
      </c>
      <c r="I28" s="8" t="s">
        <v>448</v>
      </c>
      <c r="J28" s="8" t="s">
        <v>449</v>
      </c>
      <c r="K28" s="8" t="s">
        <v>450</v>
      </c>
      <c r="L28" s="8" t="s">
        <v>451</v>
      </c>
      <c r="M28" s="8" t="s">
        <v>452</v>
      </c>
      <c r="N28" s="8" t="s">
        <v>453</v>
      </c>
      <c r="O28" s="8" t="s">
        <v>454</v>
      </c>
      <c r="P28" s="8" t="s">
        <v>455</v>
      </c>
      <c r="Q28" s="8" t="s">
        <v>456</v>
      </c>
      <c r="R28" s="8" t="s">
        <v>457</v>
      </c>
      <c r="S28" s="8"/>
      <c r="T28" s="8"/>
      <c r="U28" s="8"/>
      <c r="V28" s="8"/>
      <c r="W28" s="8"/>
      <c r="X28" s="8"/>
      <c r="Y28" s="8"/>
      <c r="Z28" s="8"/>
    </row>
    <row r="29" spans="1:26" ht="15.75" customHeight="1" x14ac:dyDescent="0.3">
      <c r="A29" s="7" t="s">
        <v>458</v>
      </c>
      <c r="B29" s="8" t="s">
        <v>459</v>
      </c>
      <c r="C29" s="8" t="s">
        <v>460</v>
      </c>
      <c r="D29" s="8" t="s">
        <v>461</v>
      </c>
      <c r="E29" s="8" t="s">
        <v>462</v>
      </c>
      <c r="F29" s="8" t="s">
        <v>463</v>
      </c>
      <c r="G29" s="8" t="s">
        <v>464</v>
      </c>
      <c r="H29" s="8" t="s">
        <v>465</v>
      </c>
      <c r="I29" s="8" t="s">
        <v>466</v>
      </c>
      <c r="J29" s="8" t="s">
        <v>467</v>
      </c>
      <c r="K29" s="8" t="s">
        <v>468</v>
      </c>
      <c r="L29" s="8" t="s">
        <v>469</v>
      </c>
      <c r="M29" s="8" t="s">
        <v>470</v>
      </c>
      <c r="N29" s="8" t="s">
        <v>471</v>
      </c>
      <c r="O29" s="8" t="s">
        <v>472</v>
      </c>
      <c r="P29" s="8" t="s">
        <v>473</v>
      </c>
      <c r="Q29" s="8" t="s">
        <v>474</v>
      </c>
      <c r="R29" s="8" t="s">
        <v>475</v>
      </c>
      <c r="S29" s="8"/>
      <c r="T29" s="8"/>
      <c r="U29" s="8"/>
      <c r="V29" s="8"/>
      <c r="W29" s="8"/>
      <c r="X29" s="8"/>
      <c r="Y29" s="8"/>
      <c r="Z29" s="8"/>
    </row>
    <row r="30" spans="1:26" ht="15.75" customHeight="1" x14ac:dyDescent="0.3">
      <c r="A30" s="7" t="s">
        <v>476</v>
      </c>
      <c r="B30" s="8" t="s">
        <v>477</v>
      </c>
      <c r="C30" s="8" t="s">
        <v>478</v>
      </c>
      <c r="D30" s="8" t="s">
        <v>479</v>
      </c>
      <c r="E30" s="8" t="s">
        <v>480</v>
      </c>
      <c r="F30" s="8" t="s">
        <v>481</v>
      </c>
      <c r="G30" s="8" t="s">
        <v>482</v>
      </c>
      <c r="H30" s="8" t="s">
        <v>483</v>
      </c>
      <c r="I30" s="8" t="s">
        <v>484</v>
      </c>
      <c r="J30" s="8" t="s">
        <v>485</v>
      </c>
      <c r="K30" s="8" t="s">
        <v>486</v>
      </c>
      <c r="L30" s="8" t="s">
        <v>487</v>
      </c>
      <c r="M30" s="8" t="s">
        <v>488</v>
      </c>
      <c r="N30" s="8" t="s">
        <v>489</v>
      </c>
      <c r="O30" s="8" t="s">
        <v>490</v>
      </c>
      <c r="P30" s="8" t="s">
        <v>491</v>
      </c>
      <c r="Q30" s="8" t="s">
        <v>492</v>
      </c>
      <c r="R30" s="8" t="s">
        <v>493</v>
      </c>
      <c r="S30" s="8"/>
      <c r="T30" s="8"/>
      <c r="U30" s="8"/>
      <c r="V30" s="8"/>
      <c r="W30" s="8"/>
      <c r="X30" s="8"/>
      <c r="Y30" s="8"/>
      <c r="Z30" s="8"/>
    </row>
    <row r="31" spans="1:26" ht="15.75" customHeight="1" x14ac:dyDescent="0.3">
      <c r="A31" s="7" t="s">
        <v>494</v>
      </c>
      <c r="B31" s="8" t="s">
        <v>495</v>
      </c>
      <c r="C31" s="8" t="s">
        <v>496</v>
      </c>
      <c r="D31" s="8" t="s">
        <v>497</v>
      </c>
      <c r="E31" s="8" t="s">
        <v>498</v>
      </c>
      <c r="F31" s="8" t="s">
        <v>499</v>
      </c>
      <c r="G31" s="8" t="s">
        <v>500</v>
      </c>
      <c r="H31" s="8" t="s">
        <v>501</v>
      </c>
      <c r="I31" s="8" t="s">
        <v>502</v>
      </c>
      <c r="J31" s="8" t="s">
        <v>503</v>
      </c>
      <c r="K31" s="8" t="s">
        <v>504</v>
      </c>
      <c r="L31" s="8" t="s">
        <v>505</v>
      </c>
      <c r="M31" s="8" t="s">
        <v>506</v>
      </c>
      <c r="N31" s="8" t="s">
        <v>507</v>
      </c>
      <c r="O31" s="8" t="s">
        <v>508</v>
      </c>
      <c r="P31" s="8" t="s">
        <v>509</v>
      </c>
      <c r="Q31" s="8" t="s">
        <v>510</v>
      </c>
      <c r="R31" s="8" t="s">
        <v>511</v>
      </c>
      <c r="S31" s="8"/>
      <c r="T31" s="8"/>
      <c r="U31" s="8"/>
      <c r="V31" s="8"/>
      <c r="W31" s="8"/>
      <c r="X31" s="8"/>
      <c r="Y31" s="8"/>
      <c r="Z31" s="8"/>
    </row>
    <row r="32" spans="1:26" ht="15.75" customHeight="1" x14ac:dyDescent="0.3">
      <c r="A32" s="7" t="s">
        <v>512</v>
      </c>
      <c r="B32" s="8" t="s">
        <v>513</v>
      </c>
      <c r="C32" s="8" t="s">
        <v>514</v>
      </c>
      <c r="D32" s="8" t="s">
        <v>515</v>
      </c>
      <c r="E32" s="8" t="s">
        <v>516</v>
      </c>
      <c r="F32" s="8" t="s">
        <v>517</v>
      </c>
      <c r="G32" s="8" t="s">
        <v>518</v>
      </c>
      <c r="H32" s="8" t="s">
        <v>519</v>
      </c>
      <c r="I32" s="8" t="s">
        <v>520</v>
      </c>
      <c r="J32" s="8" t="s">
        <v>521</v>
      </c>
      <c r="K32" s="8" t="s">
        <v>522</v>
      </c>
      <c r="L32" s="8" t="s">
        <v>523</v>
      </c>
      <c r="M32" s="8" t="s">
        <v>524</v>
      </c>
      <c r="N32" s="8" t="s">
        <v>525</v>
      </c>
      <c r="O32" s="8" t="s">
        <v>526</v>
      </c>
      <c r="P32" s="8" t="s">
        <v>527</v>
      </c>
      <c r="Q32" s="8" t="s">
        <v>528</v>
      </c>
      <c r="R32" s="8" t="s">
        <v>529</v>
      </c>
      <c r="S32" s="8"/>
      <c r="T32" s="8"/>
      <c r="U32" s="8"/>
      <c r="V32" s="8"/>
      <c r="W32" s="8"/>
      <c r="X32" s="8"/>
      <c r="Y32" s="8"/>
      <c r="Z32" s="8"/>
    </row>
    <row r="33" spans="1:26" ht="15.75" customHeight="1" x14ac:dyDescent="0.3">
      <c r="A33" s="7" t="s">
        <v>530</v>
      </c>
      <c r="B33" s="8" t="s">
        <v>531</v>
      </c>
      <c r="C33" s="8" t="s">
        <v>532</v>
      </c>
      <c r="D33" s="8" t="s">
        <v>533</v>
      </c>
      <c r="E33" s="8" t="s">
        <v>534</v>
      </c>
      <c r="F33" s="8" t="s">
        <v>535</v>
      </c>
      <c r="G33" s="8" t="s">
        <v>536</v>
      </c>
      <c r="H33" s="8" t="s">
        <v>537</v>
      </c>
      <c r="I33" s="8" t="s">
        <v>538</v>
      </c>
      <c r="J33" s="8" t="s">
        <v>539</v>
      </c>
      <c r="K33" s="8" t="s">
        <v>540</v>
      </c>
      <c r="L33" s="8" t="s">
        <v>541</v>
      </c>
      <c r="M33" s="8" t="s">
        <v>542</v>
      </c>
      <c r="N33" s="8" t="s">
        <v>543</v>
      </c>
      <c r="O33" s="8" t="s">
        <v>544</v>
      </c>
      <c r="P33" s="8" t="s">
        <v>545</v>
      </c>
      <c r="Q33" s="8" t="s">
        <v>546</v>
      </c>
      <c r="R33" s="8" t="s">
        <v>547</v>
      </c>
      <c r="S33" s="8"/>
      <c r="T33" s="8"/>
      <c r="U33" s="8"/>
      <c r="V33" s="8"/>
      <c r="W33" s="8"/>
      <c r="X33" s="8"/>
      <c r="Y33" s="8"/>
      <c r="Z33" s="8"/>
    </row>
    <row r="34" spans="1:26" ht="15.75" customHeight="1" x14ac:dyDescent="0.3">
      <c r="A34" s="7" t="s">
        <v>548</v>
      </c>
      <c r="B34" s="8" t="s">
        <v>549</v>
      </c>
      <c r="C34" s="8" t="s">
        <v>550</v>
      </c>
      <c r="D34" s="8" t="s">
        <v>551</v>
      </c>
      <c r="E34" s="8" t="s">
        <v>552</v>
      </c>
      <c r="F34" s="8" t="s">
        <v>553</v>
      </c>
      <c r="G34" s="8" t="s">
        <v>554</v>
      </c>
      <c r="H34" s="8" t="s">
        <v>555</v>
      </c>
      <c r="I34" s="8" t="s">
        <v>556</v>
      </c>
      <c r="J34" s="8" t="s">
        <v>557</v>
      </c>
      <c r="K34" s="8" t="s">
        <v>558</v>
      </c>
      <c r="L34" s="8" t="s">
        <v>559</v>
      </c>
      <c r="M34" s="8" t="s">
        <v>560</v>
      </c>
      <c r="N34" s="8" t="s">
        <v>561</v>
      </c>
      <c r="O34" s="8" t="s">
        <v>562</v>
      </c>
      <c r="P34" s="8" t="s">
        <v>563</v>
      </c>
      <c r="Q34" s="8" t="s">
        <v>564</v>
      </c>
      <c r="R34" s="8" t="s">
        <v>565</v>
      </c>
      <c r="S34" s="8"/>
      <c r="T34" s="8"/>
      <c r="U34" s="8"/>
      <c r="V34" s="8"/>
      <c r="W34" s="8"/>
      <c r="X34" s="8"/>
      <c r="Y34" s="8"/>
      <c r="Z34" s="8"/>
    </row>
    <row r="35" spans="1:26" ht="15.75" customHeight="1" x14ac:dyDescent="0.3">
      <c r="A35" s="7" t="s">
        <v>566</v>
      </c>
      <c r="B35" s="8" t="s">
        <v>567</v>
      </c>
      <c r="C35" s="8" t="s">
        <v>568</v>
      </c>
      <c r="D35" s="8" t="s">
        <v>569</v>
      </c>
      <c r="E35" s="8" t="s">
        <v>570</v>
      </c>
      <c r="F35" s="8" t="s">
        <v>571</v>
      </c>
      <c r="G35" s="8" t="s">
        <v>572</v>
      </c>
      <c r="H35" s="8" t="s">
        <v>573</v>
      </c>
      <c r="I35" s="8" t="s">
        <v>574</v>
      </c>
      <c r="J35" s="8" t="s">
        <v>575</v>
      </c>
      <c r="K35" s="8" t="s">
        <v>576</v>
      </c>
      <c r="L35" s="8" t="s">
        <v>577</v>
      </c>
      <c r="M35" s="8" t="s">
        <v>578</v>
      </c>
      <c r="N35" s="8" t="s">
        <v>579</v>
      </c>
      <c r="O35" s="8" t="s">
        <v>580</v>
      </c>
      <c r="P35" s="8" t="s">
        <v>581</v>
      </c>
      <c r="Q35" s="8" t="s">
        <v>582</v>
      </c>
      <c r="R35" s="8" t="s">
        <v>583</v>
      </c>
      <c r="S35" s="8"/>
      <c r="T35" s="8"/>
      <c r="U35" s="8"/>
      <c r="V35" s="8"/>
      <c r="W35" s="8"/>
      <c r="X35" s="8"/>
      <c r="Y35" s="8"/>
      <c r="Z35" s="8"/>
    </row>
    <row r="36" spans="1:26" ht="15.75" customHeight="1" x14ac:dyDescent="0.3">
      <c r="A36" s="7" t="s">
        <v>584</v>
      </c>
      <c r="B36" s="8" t="s">
        <v>585</v>
      </c>
      <c r="C36" s="8" t="s">
        <v>586</v>
      </c>
      <c r="D36" s="8" t="s">
        <v>587</v>
      </c>
      <c r="E36" s="8" t="s">
        <v>588</v>
      </c>
      <c r="F36" s="8" t="s">
        <v>589</v>
      </c>
      <c r="G36" s="8" t="s">
        <v>590</v>
      </c>
      <c r="H36" s="8" t="s">
        <v>591</v>
      </c>
      <c r="I36" s="8" t="s">
        <v>592</v>
      </c>
      <c r="J36" s="8" t="s">
        <v>593</v>
      </c>
      <c r="K36" s="8" t="s">
        <v>594</v>
      </c>
      <c r="L36" s="8" t="s">
        <v>595</v>
      </c>
      <c r="M36" s="8" t="s">
        <v>596</v>
      </c>
      <c r="N36" s="8" t="s">
        <v>597</v>
      </c>
      <c r="O36" s="8" t="s">
        <v>598</v>
      </c>
      <c r="P36" s="8" t="s">
        <v>599</v>
      </c>
      <c r="Q36" s="8" t="s">
        <v>600</v>
      </c>
      <c r="R36" s="8" t="s">
        <v>601</v>
      </c>
      <c r="S36" s="8"/>
      <c r="T36" s="8"/>
      <c r="U36" s="8"/>
      <c r="V36" s="8"/>
      <c r="W36" s="8"/>
      <c r="X36" s="8"/>
      <c r="Y36" s="8"/>
      <c r="Z36" s="8"/>
    </row>
    <row r="37" spans="1:26" ht="15.75" customHeight="1" x14ac:dyDescent="0.3">
      <c r="A37" s="7" t="s">
        <v>602</v>
      </c>
      <c r="B37" s="8" t="s">
        <v>603</v>
      </c>
      <c r="C37" s="8" t="s">
        <v>604</v>
      </c>
      <c r="D37" s="8" t="s">
        <v>605</v>
      </c>
      <c r="E37" s="8" t="s">
        <v>606</v>
      </c>
      <c r="F37" s="8" t="s">
        <v>607</v>
      </c>
      <c r="G37" s="8" t="s">
        <v>608</v>
      </c>
      <c r="H37" s="8" t="s">
        <v>609</v>
      </c>
      <c r="I37" s="8" t="s">
        <v>610</v>
      </c>
      <c r="J37" s="8" t="s">
        <v>611</v>
      </c>
      <c r="K37" s="8" t="s">
        <v>612</v>
      </c>
      <c r="L37" s="8" t="s">
        <v>613</v>
      </c>
      <c r="M37" s="8" t="s">
        <v>614</v>
      </c>
      <c r="N37" s="8" t="s">
        <v>615</v>
      </c>
      <c r="O37" s="8" t="s">
        <v>616</v>
      </c>
      <c r="P37" s="8" t="s">
        <v>617</v>
      </c>
      <c r="Q37" s="8" t="s">
        <v>618</v>
      </c>
      <c r="R37" s="8" t="s">
        <v>619</v>
      </c>
      <c r="S37" s="8"/>
      <c r="T37" s="8"/>
      <c r="U37" s="8"/>
      <c r="V37" s="8"/>
      <c r="W37" s="8"/>
      <c r="X37" s="8"/>
      <c r="Y37" s="8"/>
      <c r="Z37" s="8"/>
    </row>
    <row r="38" spans="1:26" ht="15.75" customHeight="1" x14ac:dyDescent="0.3">
      <c r="A38" s="9"/>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row>
    <row r="39" spans="1:26" ht="15.75" customHeight="1" x14ac:dyDescent="0.3">
      <c r="A39" s="10"/>
      <c r="B39" s="6" t="s">
        <v>620</v>
      </c>
      <c r="C39" s="6" t="s">
        <v>621</v>
      </c>
      <c r="D39" s="6" t="s">
        <v>622</v>
      </c>
      <c r="E39" s="6" t="s">
        <v>623</v>
      </c>
      <c r="F39" s="6" t="s">
        <v>624</v>
      </c>
      <c r="G39" s="6" t="s">
        <v>625</v>
      </c>
      <c r="H39" s="6" t="s">
        <v>626</v>
      </c>
      <c r="I39" s="6" t="s">
        <v>627</v>
      </c>
      <c r="J39" s="6" t="s">
        <v>628</v>
      </c>
      <c r="K39" s="6" t="s">
        <v>629</v>
      </c>
      <c r="L39" s="6" t="s">
        <v>630</v>
      </c>
      <c r="M39" s="6" t="s">
        <v>631</v>
      </c>
      <c r="N39" s="6" t="s">
        <v>632</v>
      </c>
      <c r="O39" s="6" t="s">
        <v>633</v>
      </c>
      <c r="P39" s="6" t="s">
        <v>634</v>
      </c>
      <c r="Q39" s="6" t="s">
        <v>635</v>
      </c>
      <c r="R39" s="6" t="s">
        <v>636</v>
      </c>
      <c r="S39" s="6"/>
      <c r="T39" s="6"/>
      <c r="U39" s="6"/>
      <c r="V39" s="6"/>
      <c r="W39" s="6"/>
      <c r="X39" s="6"/>
      <c r="Y39" s="6"/>
      <c r="Z39" s="6"/>
    </row>
    <row r="40" spans="1:26" ht="15.75" customHeight="1" x14ac:dyDescent="0.3">
      <c r="A40" s="7" t="s">
        <v>44</v>
      </c>
      <c r="B40" s="8" t="s">
        <v>637</v>
      </c>
      <c r="C40" s="8" t="s">
        <v>638</v>
      </c>
      <c r="D40" s="8" t="s">
        <v>639</v>
      </c>
      <c r="E40" s="8" t="s">
        <v>640</v>
      </c>
      <c r="F40" s="8" t="s">
        <v>641</v>
      </c>
      <c r="G40" s="8" t="s">
        <v>642</v>
      </c>
      <c r="H40" s="8" t="s">
        <v>643</v>
      </c>
      <c r="I40" s="8" t="s">
        <v>644</v>
      </c>
      <c r="J40" s="8" t="s">
        <v>645</v>
      </c>
      <c r="K40" s="8" t="s">
        <v>646</v>
      </c>
      <c r="L40" s="8" t="s">
        <v>647</v>
      </c>
      <c r="M40" s="8" t="s">
        <v>648</v>
      </c>
      <c r="N40" s="8" t="s">
        <v>649</v>
      </c>
      <c r="O40" s="8" t="s">
        <v>650</v>
      </c>
      <c r="P40" s="8" t="s">
        <v>651</v>
      </c>
      <c r="Q40" s="8" t="s">
        <v>652</v>
      </c>
      <c r="R40" s="8" t="s">
        <v>653</v>
      </c>
      <c r="S40" s="8"/>
      <c r="T40" s="8"/>
      <c r="U40" s="8"/>
      <c r="V40" s="8"/>
      <c r="W40" s="8"/>
      <c r="X40" s="8"/>
      <c r="Y40" s="8"/>
      <c r="Z40" s="8"/>
    </row>
    <row r="41" spans="1:26" ht="15.75" customHeight="1" x14ac:dyDescent="0.3">
      <c r="A41" s="9"/>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row>
    <row r="42" spans="1:26" ht="15.75" customHeight="1" x14ac:dyDescent="0.3">
      <c r="A42" s="10"/>
      <c r="B42" s="6" t="s">
        <v>654</v>
      </c>
      <c r="C42" s="6" t="s">
        <v>655</v>
      </c>
      <c r="D42" s="6" t="s">
        <v>656</v>
      </c>
      <c r="E42" s="6" t="s">
        <v>657</v>
      </c>
      <c r="F42" s="6" t="s">
        <v>658</v>
      </c>
      <c r="G42" s="6" t="s">
        <v>659</v>
      </c>
      <c r="H42" s="6" t="s">
        <v>660</v>
      </c>
      <c r="I42" s="6" t="s">
        <v>661</v>
      </c>
      <c r="J42" s="6" t="s">
        <v>662</v>
      </c>
      <c r="K42" s="6" t="s">
        <v>663</v>
      </c>
      <c r="L42" s="6" t="s">
        <v>664</v>
      </c>
      <c r="M42" s="6" t="s">
        <v>665</v>
      </c>
      <c r="N42" s="6" t="s">
        <v>666</v>
      </c>
      <c r="O42" s="6" t="s">
        <v>667</v>
      </c>
      <c r="P42" s="6" t="s">
        <v>668</v>
      </c>
      <c r="Q42" s="6" t="s">
        <v>669</v>
      </c>
      <c r="R42" s="6" t="s">
        <v>670</v>
      </c>
      <c r="S42" s="6"/>
      <c r="T42" s="6"/>
      <c r="U42" s="6"/>
      <c r="V42" s="6"/>
      <c r="W42" s="6"/>
      <c r="X42" s="6"/>
      <c r="Y42" s="6"/>
      <c r="Z42" s="6"/>
    </row>
    <row r="43" spans="1:26" ht="15.75" customHeight="1" x14ac:dyDescent="0.3">
      <c r="A43" s="7" t="s">
        <v>44</v>
      </c>
      <c r="B43" s="8" t="s">
        <v>671</v>
      </c>
      <c r="C43" s="8" t="s">
        <v>672</v>
      </c>
      <c r="D43" s="8" t="s">
        <v>673</v>
      </c>
      <c r="E43" s="8" t="s">
        <v>674</v>
      </c>
      <c r="F43" s="8" t="s">
        <v>675</v>
      </c>
      <c r="G43" s="8" t="s">
        <v>676</v>
      </c>
      <c r="H43" s="8" t="s">
        <v>677</v>
      </c>
      <c r="I43" s="8" t="s">
        <v>678</v>
      </c>
      <c r="J43" s="8" t="s">
        <v>679</v>
      </c>
      <c r="K43" s="8" t="s">
        <v>680</v>
      </c>
      <c r="L43" s="8" t="s">
        <v>681</v>
      </c>
      <c r="M43" s="8" t="s">
        <v>682</v>
      </c>
      <c r="N43" s="8" t="s">
        <v>683</v>
      </c>
      <c r="O43" s="8" t="s">
        <v>684</v>
      </c>
      <c r="P43" s="8" t="s">
        <v>685</v>
      </c>
      <c r="Q43" s="8" t="s">
        <v>686</v>
      </c>
      <c r="R43" s="8" t="s">
        <v>687</v>
      </c>
      <c r="S43" s="8"/>
      <c r="T43" s="8"/>
      <c r="U43" s="8"/>
      <c r="V43" s="8"/>
      <c r="W43" s="8"/>
      <c r="X43" s="8"/>
      <c r="Y43" s="8"/>
      <c r="Z43" s="8"/>
    </row>
    <row r="44" spans="1:26" ht="15.75" customHeight="1" x14ac:dyDescent="0.3">
      <c r="A44" s="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row>
    <row r="45" spans="1:26" ht="15.75" customHeight="1" x14ac:dyDescent="0.3">
      <c r="A45" s="10"/>
      <c r="B45" s="6" t="s">
        <v>688</v>
      </c>
      <c r="C45" s="6" t="s">
        <v>689</v>
      </c>
      <c r="D45" s="6" t="s">
        <v>690</v>
      </c>
      <c r="E45" s="6" t="s">
        <v>691</v>
      </c>
      <c r="F45" s="6" t="s">
        <v>692</v>
      </c>
      <c r="G45" s="6" t="s">
        <v>693</v>
      </c>
      <c r="H45" s="6" t="s">
        <v>694</v>
      </c>
      <c r="I45" s="6" t="s">
        <v>695</v>
      </c>
      <c r="J45" s="6" t="s">
        <v>696</v>
      </c>
      <c r="K45" s="6" t="s">
        <v>697</v>
      </c>
      <c r="L45" s="6" t="s">
        <v>698</v>
      </c>
      <c r="M45" s="6" t="s">
        <v>699</v>
      </c>
      <c r="N45" s="6" t="s">
        <v>700</v>
      </c>
      <c r="O45" s="6" t="s">
        <v>701</v>
      </c>
      <c r="P45" s="6" t="s">
        <v>702</v>
      </c>
      <c r="Q45" s="6" t="s">
        <v>703</v>
      </c>
      <c r="R45" s="6" t="s">
        <v>704</v>
      </c>
      <c r="S45" s="6"/>
      <c r="T45" s="6"/>
      <c r="U45" s="6"/>
      <c r="V45" s="6"/>
      <c r="W45" s="6"/>
      <c r="X45" s="6"/>
      <c r="Y45" s="6"/>
      <c r="Z45" s="6"/>
    </row>
    <row r="46" spans="1:26" ht="15.75" customHeight="1" x14ac:dyDescent="0.3">
      <c r="A46" s="7" t="s">
        <v>44</v>
      </c>
      <c r="B46" s="8" t="s">
        <v>705</v>
      </c>
      <c r="C46" s="8" t="s">
        <v>706</v>
      </c>
      <c r="D46" s="8" t="s">
        <v>707</v>
      </c>
      <c r="E46" s="8" t="s">
        <v>708</v>
      </c>
      <c r="F46" s="8" t="s">
        <v>709</v>
      </c>
      <c r="G46" s="8" t="s">
        <v>710</v>
      </c>
      <c r="H46" s="8" t="s">
        <v>711</v>
      </c>
      <c r="I46" s="8" t="s">
        <v>712</v>
      </c>
      <c r="J46" s="8" t="s">
        <v>713</v>
      </c>
      <c r="K46" s="8" t="s">
        <v>714</v>
      </c>
      <c r="L46" s="8" t="s">
        <v>715</v>
      </c>
      <c r="M46" s="8" t="s">
        <v>716</v>
      </c>
      <c r="N46" s="8" t="s">
        <v>717</v>
      </c>
      <c r="O46" s="8" t="s">
        <v>718</v>
      </c>
      <c r="P46" s="8" t="s">
        <v>719</v>
      </c>
      <c r="Q46" s="8" t="s">
        <v>720</v>
      </c>
      <c r="R46" s="8" t="s">
        <v>721</v>
      </c>
      <c r="S46" s="8"/>
      <c r="T46" s="8"/>
      <c r="U46" s="8"/>
      <c r="V46" s="8"/>
      <c r="W46" s="8"/>
      <c r="X46" s="8"/>
      <c r="Y46" s="8"/>
      <c r="Z46" s="8"/>
    </row>
    <row r="47" spans="1:26" ht="15.75" customHeight="1" x14ac:dyDescent="0.3">
      <c r="A47" s="7" t="s">
        <v>62</v>
      </c>
      <c r="B47" s="8" t="s">
        <v>722</v>
      </c>
      <c r="C47" s="8" t="s">
        <v>723</v>
      </c>
      <c r="D47" s="8" t="s">
        <v>724</v>
      </c>
      <c r="E47" s="8" t="s">
        <v>725</v>
      </c>
      <c r="F47" s="8" t="s">
        <v>726</v>
      </c>
      <c r="G47" s="8" t="s">
        <v>727</v>
      </c>
      <c r="H47" s="8" t="s">
        <v>728</v>
      </c>
      <c r="I47" s="8" t="s">
        <v>729</v>
      </c>
      <c r="J47" s="8" t="s">
        <v>730</v>
      </c>
      <c r="K47" s="8" t="s">
        <v>731</v>
      </c>
      <c r="L47" s="8" t="s">
        <v>732</v>
      </c>
      <c r="M47" s="8" t="s">
        <v>733</v>
      </c>
      <c r="N47" s="8" t="s">
        <v>734</v>
      </c>
      <c r="O47" s="8" t="s">
        <v>735</v>
      </c>
      <c r="P47" s="8" t="s">
        <v>736</v>
      </c>
      <c r="Q47" s="8" t="s">
        <v>737</v>
      </c>
      <c r="R47" s="8" t="s">
        <v>738</v>
      </c>
      <c r="S47" s="8"/>
      <c r="T47" s="8"/>
      <c r="U47" s="8"/>
      <c r="V47" s="8"/>
      <c r="W47" s="8"/>
      <c r="X47" s="8"/>
      <c r="Y47" s="8"/>
      <c r="Z47" s="8"/>
    </row>
    <row r="48" spans="1:26" ht="15.75" customHeight="1" x14ac:dyDescent="0.3">
      <c r="A48" s="7" t="s">
        <v>80</v>
      </c>
      <c r="B48" s="8" t="s">
        <v>739</v>
      </c>
      <c r="C48" s="8" t="s">
        <v>740</v>
      </c>
      <c r="D48" s="8" t="s">
        <v>741</v>
      </c>
      <c r="E48" s="8" t="s">
        <v>742</v>
      </c>
      <c r="F48" s="8" t="s">
        <v>743</v>
      </c>
      <c r="G48" s="8" t="s">
        <v>744</v>
      </c>
      <c r="H48" s="8" t="s">
        <v>745</v>
      </c>
      <c r="I48" s="8" t="s">
        <v>746</v>
      </c>
      <c r="J48" s="8" t="s">
        <v>747</v>
      </c>
      <c r="K48" s="8" t="s">
        <v>748</v>
      </c>
      <c r="L48" s="8" t="s">
        <v>749</v>
      </c>
      <c r="M48" s="8" t="s">
        <v>750</v>
      </c>
      <c r="N48" s="8" t="s">
        <v>751</v>
      </c>
      <c r="O48" s="8" t="s">
        <v>752</v>
      </c>
      <c r="P48" s="8" t="s">
        <v>753</v>
      </c>
      <c r="Q48" s="8" t="s">
        <v>754</v>
      </c>
      <c r="R48" s="8" t="s">
        <v>755</v>
      </c>
      <c r="S48" s="8"/>
      <c r="T48" s="8"/>
      <c r="U48" s="8"/>
      <c r="V48" s="8"/>
      <c r="W48" s="8"/>
      <c r="X48" s="8"/>
      <c r="Y48" s="8"/>
      <c r="Z48" s="8"/>
    </row>
    <row r="49" spans="1:26" ht="15.75" customHeight="1" x14ac:dyDescent="0.3">
      <c r="A49" s="7" t="s">
        <v>98</v>
      </c>
      <c r="B49" s="8" t="s">
        <v>756</v>
      </c>
      <c r="C49" s="8" t="s">
        <v>757</v>
      </c>
      <c r="D49" s="8" t="s">
        <v>758</v>
      </c>
      <c r="E49" s="8" t="s">
        <v>759</v>
      </c>
      <c r="F49" s="8" t="s">
        <v>760</v>
      </c>
      <c r="G49" s="8" t="s">
        <v>761</v>
      </c>
      <c r="H49" s="8" t="s">
        <v>762</v>
      </c>
      <c r="I49" s="8" t="s">
        <v>763</v>
      </c>
      <c r="J49" s="8" t="s">
        <v>764</v>
      </c>
      <c r="K49" s="8" t="s">
        <v>765</v>
      </c>
      <c r="L49" s="8" t="s">
        <v>766</v>
      </c>
      <c r="M49" s="8" t="s">
        <v>767</v>
      </c>
      <c r="N49" s="8" t="s">
        <v>768</v>
      </c>
      <c r="O49" s="8" t="s">
        <v>769</v>
      </c>
      <c r="P49" s="8" t="s">
        <v>770</v>
      </c>
      <c r="Q49" s="8" t="s">
        <v>771</v>
      </c>
      <c r="R49" s="8" t="s">
        <v>772</v>
      </c>
      <c r="S49" s="8"/>
      <c r="T49" s="8"/>
      <c r="U49" s="8"/>
      <c r="V49" s="8"/>
      <c r="W49" s="8"/>
      <c r="X49" s="8"/>
      <c r="Y49" s="8"/>
      <c r="Z49" s="8"/>
    </row>
    <row r="50" spans="1:26" ht="15.75" customHeight="1" x14ac:dyDescent="0.3">
      <c r="A50" s="7" t="s">
        <v>116</v>
      </c>
      <c r="B50" s="8" t="s">
        <v>773</v>
      </c>
      <c r="C50" s="8" t="s">
        <v>774</v>
      </c>
      <c r="D50" s="8" t="s">
        <v>775</v>
      </c>
      <c r="E50" s="8" t="s">
        <v>776</v>
      </c>
      <c r="F50" s="8" t="s">
        <v>777</v>
      </c>
      <c r="G50" s="8" t="s">
        <v>778</v>
      </c>
      <c r="H50" s="8" t="s">
        <v>779</v>
      </c>
      <c r="I50" s="8" t="s">
        <v>780</v>
      </c>
      <c r="J50" s="8" t="s">
        <v>781</v>
      </c>
      <c r="K50" s="8" t="s">
        <v>782</v>
      </c>
      <c r="L50" s="8" t="s">
        <v>783</v>
      </c>
      <c r="M50" s="8" t="s">
        <v>784</v>
      </c>
      <c r="N50" s="8" t="s">
        <v>785</v>
      </c>
      <c r="O50" s="8" t="s">
        <v>786</v>
      </c>
      <c r="P50" s="8" t="s">
        <v>787</v>
      </c>
      <c r="Q50" s="8" t="s">
        <v>788</v>
      </c>
      <c r="R50" s="8" t="s">
        <v>789</v>
      </c>
      <c r="S50" s="8"/>
      <c r="T50" s="8"/>
      <c r="U50" s="8"/>
      <c r="V50" s="8"/>
      <c r="W50" s="8"/>
      <c r="X50" s="8"/>
      <c r="Y50" s="8"/>
      <c r="Z50" s="8"/>
    </row>
    <row r="51" spans="1:26" ht="15.75" customHeight="1" x14ac:dyDescent="0.3">
      <c r="A51" s="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row>
    <row r="52" spans="1:26" ht="15.75" customHeight="1" x14ac:dyDescent="0.3">
      <c r="A52" s="10"/>
      <c r="B52" s="6" t="s">
        <v>790</v>
      </c>
      <c r="C52" s="6" t="s">
        <v>791</v>
      </c>
      <c r="D52" s="6" t="s">
        <v>792</v>
      </c>
      <c r="E52" s="6" t="s">
        <v>793</v>
      </c>
      <c r="F52" s="6" t="s">
        <v>790</v>
      </c>
      <c r="G52" s="6" t="s">
        <v>794</v>
      </c>
      <c r="H52" s="6" t="s">
        <v>795</v>
      </c>
      <c r="I52" s="6" t="s">
        <v>796</v>
      </c>
      <c r="J52" s="6" t="s">
        <v>797</v>
      </c>
      <c r="K52" s="6" t="s">
        <v>798</v>
      </c>
      <c r="L52" s="6" t="s">
        <v>799</v>
      </c>
      <c r="M52" s="6" t="s">
        <v>790</v>
      </c>
      <c r="N52" s="6" t="s">
        <v>800</v>
      </c>
      <c r="O52" s="6" t="s">
        <v>801</v>
      </c>
      <c r="P52" s="6" t="s">
        <v>802</v>
      </c>
      <c r="Q52" s="6" t="s">
        <v>803</v>
      </c>
      <c r="R52" s="6" t="s">
        <v>804</v>
      </c>
      <c r="S52" s="6"/>
      <c r="T52" s="6"/>
      <c r="U52" s="6"/>
      <c r="V52" s="6"/>
      <c r="W52" s="6"/>
      <c r="X52" s="6"/>
      <c r="Y52" s="6"/>
      <c r="Z52" s="6"/>
    </row>
    <row r="53" spans="1:26" ht="15.75" customHeight="1" x14ac:dyDescent="0.3">
      <c r="A53" s="7" t="s">
        <v>44</v>
      </c>
      <c r="B53" s="8" t="s">
        <v>805</v>
      </c>
      <c r="C53" s="8" t="s">
        <v>806</v>
      </c>
      <c r="D53" s="8" t="s">
        <v>807</v>
      </c>
      <c r="E53" s="8" t="s">
        <v>808</v>
      </c>
      <c r="F53" s="8" t="s">
        <v>809</v>
      </c>
      <c r="G53" s="8" t="s">
        <v>810</v>
      </c>
      <c r="H53" s="8" t="s">
        <v>811</v>
      </c>
      <c r="I53" s="8" t="s">
        <v>812</v>
      </c>
      <c r="J53" s="8" t="s">
        <v>813</v>
      </c>
      <c r="K53" s="8" t="s">
        <v>814</v>
      </c>
      <c r="L53" s="8" t="s">
        <v>815</v>
      </c>
      <c r="M53" s="8" t="s">
        <v>816</v>
      </c>
      <c r="N53" s="8" t="s">
        <v>817</v>
      </c>
      <c r="O53" s="8" t="s">
        <v>818</v>
      </c>
      <c r="P53" s="8" t="s">
        <v>819</v>
      </c>
      <c r="Q53" s="8" t="s">
        <v>820</v>
      </c>
      <c r="R53" s="8" t="s">
        <v>821</v>
      </c>
      <c r="S53" s="8"/>
      <c r="T53" s="8"/>
      <c r="U53" s="8"/>
      <c r="V53" s="8"/>
      <c r="W53" s="8"/>
      <c r="X53" s="8"/>
      <c r="Y53" s="8"/>
      <c r="Z53" s="8"/>
    </row>
    <row r="54" spans="1:26" ht="15.75" customHeight="1" x14ac:dyDescent="0.3">
      <c r="A54" s="7" t="s">
        <v>62</v>
      </c>
      <c r="B54" s="8" t="s">
        <v>822</v>
      </c>
      <c r="C54" s="8" t="s">
        <v>823</v>
      </c>
      <c r="D54" s="8" t="s">
        <v>824</v>
      </c>
      <c r="E54" s="8" t="s">
        <v>825</v>
      </c>
      <c r="F54" s="8" t="s">
        <v>826</v>
      </c>
      <c r="G54" s="8" t="s">
        <v>827</v>
      </c>
      <c r="H54" s="8" t="s">
        <v>828</v>
      </c>
      <c r="I54" s="8" t="s">
        <v>829</v>
      </c>
      <c r="J54" s="8" t="s">
        <v>830</v>
      </c>
      <c r="K54" s="8" t="s">
        <v>831</v>
      </c>
      <c r="L54" s="8" t="s">
        <v>832</v>
      </c>
      <c r="M54" s="8" t="s">
        <v>833</v>
      </c>
      <c r="N54" s="8" t="s">
        <v>834</v>
      </c>
      <c r="O54" s="8" t="s">
        <v>835</v>
      </c>
      <c r="P54" s="8" t="s">
        <v>836</v>
      </c>
      <c r="Q54" s="8" t="s">
        <v>837</v>
      </c>
      <c r="R54" s="8" t="s">
        <v>838</v>
      </c>
      <c r="S54" s="8"/>
      <c r="T54" s="8"/>
      <c r="U54" s="8"/>
      <c r="V54" s="8"/>
      <c r="W54" s="8"/>
      <c r="X54" s="8"/>
      <c r="Y54" s="8"/>
      <c r="Z54" s="8"/>
    </row>
    <row r="55" spans="1:26" ht="15.75" customHeight="1" x14ac:dyDescent="0.3">
      <c r="A55" s="7" t="s">
        <v>80</v>
      </c>
      <c r="B55" s="8" t="s">
        <v>839</v>
      </c>
      <c r="C55" s="8" t="s">
        <v>840</v>
      </c>
      <c r="D55" s="8" t="s">
        <v>841</v>
      </c>
      <c r="E55" s="8" t="s">
        <v>842</v>
      </c>
      <c r="F55" s="8" t="s">
        <v>843</v>
      </c>
      <c r="G55" s="8" t="s">
        <v>844</v>
      </c>
      <c r="H55" s="8" t="s">
        <v>845</v>
      </c>
      <c r="I55" s="8" t="s">
        <v>846</v>
      </c>
      <c r="J55" s="8" t="s">
        <v>847</v>
      </c>
      <c r="K55" s="8" t="s">
        <v>848</v>
      </c>
      <c r="L55" s="8" t="s">
        <v>849</v>
      </c>
      <c r="M55" s="8" t="s">
        <v>850</v>
      </c>
      <c r="N55" s="8" t="s">
        <v>851</v>
      </c>
      <c r="O55" s="8" t="s">
        <v>852</v>
      </c>
      <c r="P55" s="8" t="s">
        <v>853</v>
      </c>
      <c r="Q55" s="8" t="s">
        <v>854</v>
      </c>
      <c r="R55" s="8" t="s">
        <v>855</v>
      </c>
      <c r="S55" s="8"/>
      <c r="T55" s="8"/>
      <c r="U55" s="8"/>
      <c r="V55" s="8"/>
      <c r="W55" s="8"/>
      <c r="X55" s="8"/>
      <c r="Y55" s="8"/>
      <c r="Z55" s="8"/>
    </row>
    <row r="56" spans="1:26" ht="15.75" customHeight="1" x14ac:dyDescent="0.3">
      <c r="A56" s="7" t="s">
        <v>98</v>
      </c>
      <c r="B56" s="8" t="s">
        <v>856</v>
      </c>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3">
      <c r="A57" s="7" t="s">
        <v>116</v>
      </c>
      <c r="B57" s="8" t="s">
        <v>857</v>
      </c>
      <c r="C57" s="8" t="s">
        <v>858</v>
      </c>
      <c r="D57" s="8" t="s">
        <v>859</v>
      </c>
      <c r="E57" s="8" t="s">
        <v>860</v>
      </c>
      <c r="F57" s="8" t="s">
        <v>861</v>
      </c>
      <c r="G57" s="8" t="s">
        <v>862</v>
      </c>
      <c r="H57" s="8" t="s">
        <v>863</v>
      </c>
      <c r="I57" s="8" t="s">
        <v>864</v>
      </c>
      <c r="J57" s="8" t="s">
        <v>865</v>
      </c>
      <c r="K57" s="8" t="s">
        <v>866</v>
      </c>
      <c r="L57" s="8" t="s">
        <v>867</v>
      </c>
      <c r="M57" s="8" t="s">
        <v>868</v>
      </c>
      <c r="N57" s="8" t="s">
        <v>869</v>
      </c>
      <c r="O57" s="8" t="s">
        <v>870</v>
      </c>
      <c r="P57" s="8" t="s">
        <v>871</v>
      </c>
      <c r="Q57" s="8" t="s">
        <v>872</v>
      </c>
      <c r="R57" s="8" t="s">
        <v>873</v>
      </c>
      <c r="S57" s="8"/>
      <c r="T57" s="8"/>
      <c r="U57" s="8"/>
      <c r="V57" s="8"/>
      <c r="W57" s="8"/>
      <c r="X57" s="8"/>
      <c r="Y57" s="8"/>
      <c r="Z57" s="8"/>
    </row>
    <row r="58" spans="1:26" ht="15.75" customHeight="1" x14ac:dyDescent="0.3">
      <c r="A58" s="7" t="s">
        <v>134</v>
      </c>
      <c r="B58" s="8" t="s">
        <v>874</v>
      </c>
      <c r="C58" s="8" t="s">
        <v>875</v>
      </c>
      <c r="D58" s="8" t="s">
        <v>876</v>
      </c>
      <c r="E58" s="8" t="s">
        <v>877</v>
      </c>
      <c r="F58" s="8" t="s">
        <v>878</v>
      </c>
      <c r="G58" s="8" t="s">
        <v>879</v>
      </c>
      <c r="H58" s="8" t="s">
        <v>880</v>
      </c>
      <c r="I58" s="8" t="s">
        <v>881</v>
      </c>
      <c r="J58" s="8" t="s">
        <v>882</v>
      </c>
      <c r="K58" s="8" t="s">
        <v>883</v>
      </c>
      <c r="L58" s="8" t="s">
        <v>884</v>
      </c>
      <c r="M58" s="8" t="s">
        <v>885</v>
      </c>
      <c r="N58" s="8" t="s">
        <v>886</v>
      </c>
      <c r="O58" s="8" t="s">
        <v>887</v>
      </c>
      <c r="P58" s="8" t="s">
        <v>888</v>
      </c>
      <c r="Q58" s="8" t="s">
        <v>889</v>
      </c>
      <c r="R58" s="8" t="s">
        <v>890</v>
      </c>
      <c r="S58" s="8"/>
      <c r="T58" s="8"/>
      <c r="U58" s="8"/>
      <c r="V58" s="8"/>
      <c r="W58" s="8"/>
      <c r="X58" s="8"/>
      <c r="Y58" s="8"/>
      <c r="Z58" s="8"/>
    </row>
    <row r="59" spans="1:26" ht="15.75" customHeight="1" x14ac:dyDescent="0.3">
      <c r="A59" s="7" t="s">
        <v>152</v>
      </c>
      <c r="B59" s="8" t="s">
        <v>891</v>
      </c>
      <c r="C59" s="8" t="s">
        <v>892</v>
      </c>
      <c r="D59" s="8" t="s">
        <v>893</v>
      </c>
      <c r="E59" s="8" t="s">
        <v>894</v>
      </c>
      <c r="F59" s="8" t="s">
        <v>895</v>
      </c>
      <c r="G59" s="8" t="s">
        <v>896</v>
      </c>
      <c r="H59" s="8" t="s">
        <v>897</v>
      </c>
      <c r="I59" s="8" t="s">
        <v>898</v>
      </c>
      <c r="J59" s="8" t="s">
        <v>899</v>
      </c>
      <c r="K59" s="8" t="s">
        <v>900</v>
      </c>
      <c r="L59" s="8" t="s">
        <v>901</v>
      </c>
      <c r="M59" s="8" t="s">
        <v>902</v>
      </c>
      <c r="N59" s="8" t="s">
        <v>903</v>
      </c>
      <c r="O59" s="8" t="s">
        <v>904</v>
      </c>
      <c r="P59" s="8" t="s">
        <v>905</v>
      </c>
      <c r="Q59" s="8" t="s">
        <v>906</v>
      </c>
      <c r="R59" s="8" t="s">
        <v>907</v>
      </c>
      <c r="S59" s="8"/>
      <c r="T59" s="8"/>
      <c r="U59" s="8"/>
      <c r="V59" s="8"/>
      <c r="W59" s="8"/>
      <c r="X59" s="8"/>
      <c r="Y59" s="8"/>
      <c r="Z59" s="8"/>
    </row>
    <row r="60" spans="1:26" ht="15.75" customHeight="1" x14ac:dyDescent="0.3">
      <c r="A60" s="7" t="s">
        <v>170</v>
      </c>
      <c r="B60" s="8" t="s">
        <v>908</v>
      </c>
      <c r="C60" s="8" t="s">
        <v>909</v>
      </c>
      <c r="D60" s="8" t="s">
        <v>910</v>
      </c>
      <c r="E60" s="8" t="s">
        <v>911</v>
      </c>
      <c r="F60" s="8" t="s">
        <v>912</v>
      </c>
      <c r="G60" s="8" t="s">
        <v>913</v>
      </c>
      <c r="H60" s="8" t="s">
        <v>914</v>
      </c>
      <c r="I60" s="8" t="s">
        <v>915</v>
      </c>
      <c r="J60" s="8" t="s">
        <v>916</v>
      </c>
      <c r="K60" s="8" t="s">
        <v>917</v>
      </c>
      <c r="L60" s="8" t="s">
        <v>918</v>
      </c>
      <c r="M60" s="8" t="s">
        <v>919</v>
      </c>
      <c r="N60" s="8" t="s">
        <v>920</v>
      </c>
      <c r="O60" s="8" t="s">
        <v>921</v>
      </c>
      <c r="P60" s="8" t="s">
        <v>922</v>
      </c>
      <c r="Q60" s="8" t="s">
        <v>923</v>
      </c>
      <c r="R60" s="8" t="s">
        <v>924</v>
      </c>
      <c r="S60" s="8"/>
      <c r="T60" s="8"/>
      <c r="U60" s="8"/>
      <c r="V60" s="8"/>
      <c r="W60" s="8"/>
      <c r="X60" s="8"/>
      <c r="Y60" s="8"/>
      <c r="Z60" s="8"/>
    </row>
    <row r="61" spans="1:26" ht="15.75" customHeight="1" x14ac:dyDescent="0.3">
      <c r="A61" s="7" t="s">
        <v>188</v>
      </c>
      <c r="B61" s="8" t="s">
        <v>925</v>
      </c>
      <c r="C61" s="8" t="s">
        <v>926</v>
      </c>
      <c r="D61" s="8" t="s">
        <v>927</v>
      </c>
      <c r="E61" s="8" t="s">
        <v>928</v>
      </c>
      <c r="F61" s="8" t="s">
        <v>929</v>
      </c>
      <c r="G61" s="8" t="s">
        <v>930</v>
      </c>
      <c r="H61" s="8" t="s">
        <v>931</v>
      </c>
      <c r="I61" s="8" t="s">
        <v>932</v>
      </c>
      <c r="J61" s="8" t="s">
        <v>933</v>
      </c>
      <c r="K61" s="8" t="s">
        <v>934</v>
      </c>
      <c r="L61" s="8" t="s">
        <v>935</v>
      </c>
      <c r="M61" s="8" t="s">
        <v>936</v>
      </c>
      <c r="N61" s="8" t="s">
        <v>937</v>
      </c>
      <c r="O61" s="8" t="s">
        <v>938</v>
      </c>
      <c r="P61" s="8" t="s">
        <v>939</v>
      </c>
      <c r="Q61" s="8" t="s">
        <v>940</v>
      </c>
      <c r="R61" s="8" t="s">
        <v>941</v>
      </c>
      <c r="S61" s="8"/>
      <c r="T61" s="8"/>
      <c r="U61" s="8"/>
      <c r="V61" s="8"/>
      <c r="W61" s="8"/>
      <c r="X61" s="8"/>
      <c r="Y61" s="8"/>
      <c r="Z61" s="8"/>
    </row>
    <row r="62" spans="1:26" ht="15.75" customHeight="1" x14ac:dyDescent="0.3">
      <c r="A62" s="7" t="s">
        <v>206</v>
      </c>
      <c r="B62" s="8" t="s">
        <v>942</v>
      </c>
      <c r="C62" s="8" t="s">
        <v>943</v>
      </c>
      <c r="D62" s="8" t="s">
        <v>944</v>
      </c>
      <c r="E62" s="8" t="s">
        <v>945</v>
      </c>
      <c r="F62" s="8" t="s">
        <v>946</v>
      </c>
      <c r="G62" s="8" t="s">
        <v>947</v>
      </c>
      <c r="H62" s="8" t="s">
        <v>948</v>
      </c>
      <c r="I62" s="8" t="s">
        <v>949</v>
      </c>
      <c r="J62" s="8" t="s">
        <v>950</v>
      </c>
      <c r="K62" s="8" t="s">
        <v>951</v>
      </c>
      <c r="L62" s="8" t="s">
        <v>952</v>
      </c>
      <c r="M62" s="8" t="s">
        <v>953</v>
      </c>
      <c r="N62" s="8" t="s">
        <v>954</v>
      </c>
      <c r="O62" s="8" t="s">
        <v>955</v>
      </c>
      <c r="P62" s="8" t="s">
        <v>956</v>
      </c>
      <c r="Q62" s="8" t="s">
        <v>957</v>
      </c>
      <c r="R62" s="8" t="s">
        <v>958</v>
      </c>
      <c r="S62" s="8"/>
      <c r="T62" s="8"/>
      <c r="U62" s="8"/>
      <c r="V62" s="8"/>
      <c r="W62" s="8"/>
      <c r="X62" s="8"/>
      <c r="Y62" s="8"/>
      <c r="Z62" s="8"/>
    </row>
    <row r="63" spans="1:26" ht="15.75" customHeight="1" x14ac:dyDescent="0.3">
      <c r="A63" s="7" t="s">
        <v>224</v>
      </c>
      <c r="B63" s="8" t="s">
        <v>959</v>
      </c>
      <c r="C63" s="8" t="s">
        <v>960</v>
      </c>
      <c r="D63" s="8" t="s">
        <v>961</v>
      </c>
      <c r="E63" s="8" t="s">
        <v>962</v>
      </c>
      <c r="F63" s="8" t="s">
        <v>963</v>
      </c>
      <c r="G63" s="8" t="s">
        <v>964</v>
      </c>
      <c r="H63" s="8" t="s">
        <v>965</v>
      </c>
      <c r="I63" s="8" t="s">
        <v>966</v>
      </c>
      <c r="J63" s="8" t="s">
        <v>967</v>
      </c>
      <c r="K63" s="8" t="s">
        <v>968</v>
      </c>
      <c r="L63" s="8" t="s">
        <v>969</v>
      </c>
      <c r="M63" s="8" t="s">
        <v>970</v>
      </c>
      <c r="N63" s="8" t="s">
        <v>971</v>
      </c>
      <c r="O63" s="8" t="s">
        <v>972</v>
      </c>
      <c r="P63" s="8" t="s">
        <v>973</v>
      </c>
      <c r="Q63" s="8" t="s">
        <v>974</v>
      </c>
      <c r="R63" s="8" t="s">
        <v>975</v>
      </c>
      <c r="S63" s="8"/>
      <c r="T63" s="8"/>
      <c r="U63" s="8"/>
      <c r="V63" s="8"/>
      <c r="W63" s="8"/>
      <c r="X63" s="8"/>
      <c r="Y63" s="8"/>
      <c r="Z63" s="8"/>
    </row>
    <row r="64" spans="1:26" ht="15.75" customHeight="1" x14ac:dyDescent="0.3">
      <c r="A64" s="7" t="s">
        <v>242</v>
      </c>
      <c r="B64" s="8" t="s">
        <v>976</v>
      </c>
      <c r="C64" s="8" t="s">
        <v>977</v>
      </c>
      <c r="D64" s="8" t="s">
        <v>978</v>
      </c>
      <c r="E64" s="8" t="s">
        <v>979</v>
      </c>
      <c r="F64" s="8" t="s">
        <v>980</v>
      </c>
      <c r="G64" s="8" t="s">
        <v>981</v>
      </c>
      <c r="H64" s="8" t="s">
        <v>982</v>
      </c>
      <c r="I64" s="8" t="s">
        <v>983</v>
      </c>
      <c r="J64" s="8" t="s">
        <v>984</v>
      </c>
      <c r="K64" s="8" t="s">
        <v>985</v>
      </c>
      <c r="L64" s="8" t="s">
        <v>986</v>
      </c>
      <c r="M64" s="8" t="s">
        <v>987</v>
      </c>
      <c r="N64" s="8" t="s">
        <v>988</v>
      </c>
      <c r="O64" s="8" t="s">
        <v>989</v>
      </c>
      <c r="P64" s="8" t="s">
        <v>990</v>
      </c>
      <c r="Q64" s="8" t="s">
        <v>991</v>
      </c>
      <c r="R64" s="8" t="s">
        <v>992</v>
      </c>
      <c r="S64" s="8"/>
      <c r="T64" s="8"/>
      <c r="U64" s="8"/>
      <c r="V64" s="8"/>
      <c r="W64" s="8"/>
      <c r="X64" s="8"/>
      <c r="Y64" s="8"/>
      <c r="Z64" s="8"/>
    </row>
    <row r="65" spans="1:26" ht="15.75" customHeight="1" x14ac:dyDescent="0.3">
      <c r="A65" s="7" t="s">
        <v>260</v>
      </c>
      <c r="B65" s="8" t="s">
        <v>993</v>
      </c>
      <c r="C65" s="8" t="s">
        <v>994</v>
      </c>
      <c r="D65" s="8" t="s">
        <v>995</v>
      </c>
      <c r="E65" s="8" t="s">
        <v>996</v>
      </c>
      <c r="F65" s="8" t="s">
        <v>997</v>
      </c>
      <c r="G65" s="8" t="s">
        <v>998</v>
      </c>
      <c r="H65" s="8" t="s">
        <v>999</v>
      </c>
      <c r="I65" s="8" t="s">
        <v>1000</v>
      </c>
      <c r="J65" s="8" t="s">
        <v>1001</v>
      </c>
      <c r="K65" s="8" t="s">
        <v>1002</v>
      </c>
      <c r="L65" s="8" t="s">
        <v>1003</v>
      </c>
      <c r="M65" s="8" t="s">
        <v>1004</v>
      </c>
      <c r="N65" s="8" t="s">
        <v>1005</v>
      </c>
      <c r="O65" s="8" t="s">
        <v>1006</v>
      </c>
      <c r="P65" s="8" t="s">
        <v>1007</v>
      </c>
      <c r="Q65" s="8" t="s">
        <v>1008</v>
      </c>
      <c r="R65" s="8" t="s">
        <v>1009</v>
      </c>
      <c r="S65" s="8"/>
      <c r="T65" s="8"/>
      <c r="U65" s="8"/>
      <c r="V65" s="8"/>
      <c r="W65" s="8"/>
      <c r="X65" s="8"/>
      <c r="Y65" s="8"/>
      <c r="Z65" s="8"/>
    </row>
    <row r="66" spans="1:26" ht="15.75" customHeight="1" x14ac:dyDescent="0.3">
      <c r="A66" s="7" t="s">
        <v>278</v>
      </c>
      <c r="B66" s="8" t="s">
        <v>1010</v>
      </c>
      <c r="C66" s="8" t="s">
        <v>1011</v>
      </c>
      <c r="D66" s="8" t="s">
        <v>1012</v>
      </c>
      <c r="E66" s="8" t="s">
        <v>1013</v>
      </c>
      <c r="F66" s="8" t="s">
        <v>1014</v>
      </c>
      <c r="G66" s="8" t="s">
        <v>1015</v>
      </c>
      <c r="H66" s="8" t="s">
        <v>1016</v>
      </c>
      <c r="I66" s="8" t="s">
        <v>1017</v>
      </c>
      <c r="J66" s="8" t="s">
        <v>1018</v>
      </c>
      <c r="K66" s="8" t="s">
        <v>1019</v>
      </c>
      <c r="L66" s="8" t="s">
        <v>1020</v>
      </c>
      <c r="M66" s="8" t="s">
        <v>1021</v>
      </c>
      <c r="N66" s="8" t="s">
        <v>1022</v>
      </c>
      <c r="O66" s="8" t="s">
        <v>1023</v>
      </c>
      <c r="P66" s="8" t="s">
        <v>1024</v>
      </c>
      <c r="Q66" s="8" t="s">
        <v>1025</v>
      </c>
      <c r="R66" s="8" t="s">
        <v>1026</v>
      </c>
      <c r="S66" s="8"/>
      <c r="T66" s="8"/>
      <c r="U66" s="8"/>
      <c r="V66" s="8"/>
      <c r="W66" s="8"/>
      <c r="X66" s="8"/>
      <c r="Y66" s="8"/>
      <c r="Z66" s="8"/>
    </row>
    <row r="67" spans="1:26" ht="15.75" customHeight="1" x14ac:dyDescent="0.3">
      <c r="A67" s="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row>
    <row r="68" spans="1:26" ht="15.75" customHeight="1" x14ac:dyDescent="0.3">
      <c r="A68" s="10"/>
      <c r="B68" s="6" t="s">
        <v>1027</v>
      </c>
      <c r="C68" s="6" t="s">
        <v>1028</v>
      </c>
      <c r="D68" s="6" t="s">
        <v>1029</v>
      </c>
      <c r="E68" s="6" t="s">
        <v>1030</v>
      </c>
      <c r="F68" s="6" t="s">
        <v>1031</v>
      </c>
      <c r="G68" s="6" t="s">
        <v>1032</v>
      </c>
      <c r="H68" s="6" t="s">
        <v>1033</v>
      </c>
      <c r="I68" s="6" t="s">
        <v>1034</v>
      </c>
      <c r="J68" s="6" t="s">
        <v>1035</v>
      </c>
      <c r="K68" s="6" t="s">
        <v>1036</v>
      </c>
      <c r="L68" s="6" t="s">
        <v>1037</v>
      </c>
      <c r="M68" s="6" t="s">
        <v>1038</v>
      </c>
      <c r="N68" s="6" t="s">
        <v>1039</v>
      </c>
      <c r="O68" s="6" t="s">
        <v>1040</v>
      </c>
      <c r="P68" s="6" t="s">
        <v>1041</v>
      </c>
      <c r="Q68" s="6" t="s">
        <v>1042</v>
      </c>
      <c r="R68" s="6" t="s">
        <v>1043</v>
      </c>
      <c r="S68" s="6"/>
      <c r="T68" s="6"/>
      <c r="U68" s="6"/>
      <c r="V68" s="6"/>
      <c r="W68" s="6"/>
      <c r="X68" s="6"/>
      <c r="Y68" s="6"/>
      <c r="Z68" s="6"/>
    </row>
    <row r="69" spans="1:26" ht="15.75" customHeight="1" x14ac:dyDescent="0.3">
      <c r="A69" s="7" t="s">
        <v>44</v>
      </c>
      <c r="B69" s="8" t="s">
        <v>1044</v>
      </c>
      <c r="C69" s="8" t="s">
        <v>1045</v>
      </c>
      <c r="D69" s="8" t="s">
        <v>1046</v>
      </c>
      <c r="E69" s="8" t="s">
        <v>1047</v>
      </c>
      <c r="F69" s="8" t="s">
        <v>1048</v>
      </c>
      <c r="G69" s="8" t="s">
        <v>1049</v>
      </c>
      <c r="H69" s="8" t="s">
        <v>1050</v>
      </c>
      <c r="I69" s="8" t="s">
        <v>1051</v>
      </c>
      <c r="J69" s="8" t="s">
        <v>1052</v>
      </c>
      <c r="K69" s="8" t="s">
        <v>1053</v>
      </c>
      <c r="L69" s="8" t="s">
        <v>1054</v>
      </c>
      <c r="M69" s="8" t="s">
        <v>1055</v>
      </c>
      <c r="N69" s="8" t="s">
        <v>1056</v>
      </c>
      <c r="O69" s="8" t="s">
        <v>1057</v>
      </c>
      <c r="P69" s="8" t="s">
        <v>1058</v>
      </c>
      <c r="Q69" s="8" t="s">
        <v>1059</v>
      </c>
      <c r="R69" s="8" t="s">
        <v>1060</v>
      </c>
      <c r="S69" s="8"/>
      <c r="T69" s="8"/>
      <c r="U69" s="8"/>
      <c r="V69" s="8"/>
      <c r="W69" s="8"/>
      <c r="X69" s="8"/>
      <c r="Y69" s="8"/>
      <c r="Z69" s="8"/>
    </row>
    <row r="70" spans="1:26" ht="15.75" customHeight="1" x14ac:dyDescent="0.3">
      <c r="A70" s="7" t="s">
        <v>62</v>
      </c>
      <c r="B70" s="8" t="s">
        <v>1061</v>
      </c>
      <c r="C70" s="8" t="s">
        <v>1062</v>
      </c>
      <c r="D70" s="8" t="s">
        <v>1063</v>
      </c>
      <c r="E70" s="8" t="s">
        <v>1064</v>
      </c>
      <c r="F70" s="8" t="s">
        <v>1065</v>
      </c>
      <c r="G70" s="8" t="s">
        <v>1066</v>
      </c>
      <c r="H70" s="8" t="s">
        <v>1067</v>
      </c>
      <c r="I70" s="8" t="s">
        <v>1068</v>
      </c>
      <c r="J70" s="8" t="s">
        <v>1069</v>
      </c>
      <c r="K70" s="8" t="s">
        <v>1070</v>
      </c>
      <c r="L70" s="8" t="s">
        <v>1071</v>
      </c>
      <c r="M70" s="8" t="s">
        <v>1072</v>
      </c>
      <c r="N70" s="8" t="s">
        <v>1073</v>
      </c>
      <c r="O70" s="8" t="s">
        <v>1074</v>
      </c>
      <c r="P70" s="8" t="s">
        <v>1075</v>
      </c>
      <c r="Q70" s="8" t="s">
        <v>1076</v>
      </c>
      <c r="R70" s="8" t="s">
        <v>1077</v>
      </c>
      <c r="S70" s="8"/>
      <c r="T70" s="8"/>
      <c r="U70" s="8"/>
      <c r="V70" s="8"/>
      <c r="W70" s="8"/>
      <c r="X70" s="8"/>
      <c r="Y70" s="8"/>
      <c r="Z70" s="8"/>
    </row>
    <row r="71" spans="1:26" ht="15.75" customHeight="1" x14ac:dyDescent="0.3">
      <c r="A71" s="7" t="s">
        <v>80</v>
      </c>
      <c r="B71" s="8" t="s">
        <v>1078</v>
      </c>
      <c r="C71" s="8" t="s">
        <v>1079</v>
      </c>
      <c r="D71" s="8" t="s">
        <v>1080</v>
      </c>
      <c r="E71" s="8" t="s">
        <v>1081</v>
      </c>
      <c r="F71" s="8" t="s">
        <v>1082</v>
      </c>
      <c r="G71" s="8" t="s">
        <v>1083</v>
      </c>
      <c r="H71" s="8" t="s">
        <v>1084</v>
      </c>
      <c r="I71" s="8" t="s">
        <v>1085</v>
      </c>
      <c r="J71" s="8" t="s">
        <v>1086</v>
      </c>
      <c r="K71" s="8" t="s">
        <v>1087</v>
      </c>
      <c r="L71" s="8" t="s">
        <v>1088</v>
      </c>
      <c r="M71" s="8" t="s">
        <v>1089</v>
      </c>
      <c r="N71" s="8" t="s">
        <v>1090</v>
      </c>
      <c r="O71" s="8" t="s">
        <v>1091</v>
      </c>
      <c r="P71" s="8" t="s">
        <v>1092</v>
      </c>
      <c r="Q71" s="8" t="s">
        <v>1093</v>
      </c>
      <c r="R71" s="8" t="s">
        <v>1094</v>
      </c>
      <c r="S71" s="8"/>
      <c r="T71" s="8"/>
      <c r="U71" s="8"/>
      <c r="V71" s="8"/>
      <c r="W71" s="8"/>
      <c r="X71" s="8"/>
      <c r="Y71" s="8"/>
      <c r="Z71" s="8"/>
    </row>
    <row r="72" spans="1:26" ht="15.75" customHeight="1" x14ac:dyDescent="0.3">
      <c r="A72" s="7" t="s">
        <v>98</v>
      </c>
      <c r="B72" s="8" t="s">
        <v>1095</v>
      </c>
      <c r="C72" s="8" t="s">
        <v>1096</v>
      </c>
      <c r="D72" s="8" t="s">
        <v>1097</v>
      </c>
      <c r="E72" s="8" t="s">
        <v>1098</v>
      </c>
      <c r="F72" s="8" t="s">
        <v>1099</v>
      </c>
      <c r="G72" s="8" t="s">
        <v>1100</v>
      </c>
      <c r="H72" s="8" t="s">
        <v>1101</v>
      </c>
      <c r="I72" s="8" t="s">
        <v>1102</v>
      </c>
      <c r="J72" s="8" t="s">
        <v>1103</v>
      </c>
      <c r="K72" s="8" t="s">
        <v>1104</v>
      </c>
      <c r="L72" s="8" t="s">
        <v>1105</v>
      </c>
      <c r="M72" s="8" t="s">
        <v>1106</v>
      </c>
      <c r="N72" s="8" t="s">
        <v>1107</v>
      </c>
      <c r="O72" s="8" t="s">
        <v>1108</v>
      </c>
      <c r="P72" s="8" t="s">
        <v>1109</v>
      </c>
      <c r="Q72" s="8" t="s">
        <v>1110</v>
      </c>
      <c r="R72" s="8" t="s">
        <v>1111</v>
      </c>
      <c r="S72" s="8"/>
      <c r="T72" s="8"/>
      <c r="U72" s="8"/>
      <c r="V72" s="8"/>
      <c r="W72" s="8"/>
      <c r="X72" s="8"/>
      <c r="Y72" s="8"/>
      <c r="Z72" s="8"/>
    </row>
    <row r="73" spans="1:26" ht="15.75" customHeight="1" x14ac:dyDescent="0.3">
      <c r="A73" s="7" t="s">
        <v>116</v>
      </c>
      <c r="B73" s="8" t="s">
        <v>1112</v>
      </c>
      <c r="C73" s="8" t="s">
        <v>1113</v>
      </c>
      <c r="D73" s="8" t="s">
        <v>1114</v>
      </c>
      <c r="E73" s="8" t="s">
        <v>1115</v>
      </c>
      <c r="F73" s="8" t="s">
        <v>1116</v>
      </c>
      <c r="G73" s="8" t="s">
        <v>1117</v>
      </c>
      <c r="H73" s="8" t="s">
        <v>1118</v>
      </c>
      <c r="I73" s="8" t="s">
        <v>1119</v>
      </c>
      <c r="J73" s="8" t="s">
        <v>1120</v>
      </c>
      <c r="K73" s="8" t="s">
        <v>1121</v>
      </c>
      <c r="L73" s="8" t="s">
        <v>1122</v>
      </c>
      <c r="M73" s="8" t="s">
        <v>1123</v>
      </c>
      <c r="N73" s="8" t="s">
        <v>1124</v>
      </c>
      <c r="O73" s="8" t="s">
        <v>1125</v>
      </c>
      <c r="P73" s="8" t="s">
        <v>1126</v>
      </c>
      <c r="Q73" s="8" t="s">
        <v>1127</v>
      </c>
      <c r="R73" s="8" t="s">
        <v>1128</v>
      </c>
      <c r="S73" s="8"/>
      <c r="T73" s="8"/>
      <c r="U73" s="8"/>
      <c r="V73" s="8"/>
      <c r="W73" s="8"/>
      <c r="X73" s="8"/>
      <c r="Y73" s="8"/>
      <c r="Z73" s="8"/>
    </row>
    <row r="74" spans="1:26" ht="15.75" customHeight="1" x14ac:dyDescent="0.3">
      <c r="A74" s="7" t="s">
        <v>134</v>
      </c>
      <c r="B74" s="8" t="s">
        <v>1129</v>
      </c>
      <c r="C74" s="8" t="s">
        <v>1130</v>
      </c>
      <c r="D74" s="8" t="s">
        <v>1131</v>
      </c>
      <c r="E74" s="8" t="s">
        <v>1132</v>
      </c>
      <c r="F74" s="8" t="s">
        <v>1133</v>
      </c>
      <c r="G74" s="8" t="s">
        <v>1134</v>
      </c>
      <c r="H74" s="8" t="s">
        <v>1135</v>
      </c>
      <c r="I74" s="8" t="s">
        <v>1136</v>
      </c>
      <c r="J74" s="8" t="s">
        <v>1137</v>
      </c>
      <c r="K74" s="8" t="s">
        <v>1138</v>
      </c>
      <c r="L74" s="8" t="s">
        <v>1139</v>
      </c>
      <c r="M74" s="8" t="s">
        <v>1140</v>
      </c>
      <c r="N74" s="8" t="s">
        <v>1141</v>
      </c>
      <c r="O74" s="8" t="s">
        <v>1142</v>
      </c>
      <c r="P74" s="8" t="s">
        <v>1143</v>
      </c>
      <c r="Q74" s="8" t="s">
        <v>1144</v>
      </c>
      <c r="R74" s="8" t="s">
        <v>1145</v>
      </c>
      <c r="S74" s="8"/>
      <c r="T74" s="8"/>
      <c r="U74" s="8"/>
      <c r="V74" s="8"/>
      <c r="W74" s="8"/>
      <c r="X74" s="8"/>
      <c r="Y74" s="8"/>
      <c r="Z74" s="8"/>
    </row>
    <row r="75" spans="1:26" ht="15.75" customHeight="1" x14ac:dyDescent="0.3">
      <c r="A75" s="7" t="s">
        <v>152</v>
      </c>
      <c r="B75" s="8" t="s">
        <v>1146</v>
      </c>
      <c r="C75" s="8" t="s">
        <v>1147</v>
      </c>
      <c r="D75" s="8" t="s">
        <v>1148</v>
      </c>
      <c r="E75" s="8" t="s">
        <v>1149</v>
      </c>
      <c r="F75" s="8" t="s">
        <v>1150</v>
      </c>
      <c r="G75" s="8" t="s">
        <v>1151</v>
      </c>
      <c r="H75" s="8" t="s">
        <v>1152</v>
      </c>
      <c r="I75" s="8" t="s">
        <v>1153</v>
      </c>
      <c r="J75" s="8" t="s">
        <v>1154</v>
      </c>
      <c r="K75" s="8" t="s">
        <v>1155</v>
      </c>
      <c r="L75" s="8" t="s">
        <v>1156</v>
      </c>
      <c r="M75" s="8" t="s">
        <v>1157</v>
      </c>
      <c r="N75" s="8" t="s">
        <v>1158</v>
      </c>
      <c r="O75" s="8" t="s">
        <v>1159</v>
      </c>
      <c r="P75" s="8" t="s">
        <v>1160</v>
      </c>
      <c r="Q75" s="8" t="s">
        <v>1161</v>
      </c>
      <c r="R75" s="8" t="s">
        <v>1162</v>
      </c>
      <c r="S75" s="8"/>
      <c r="T75" s="8"/>
      <c r="U75" s="8"/>
      <c r="V75" s="8"/>
      <c r="W75" s="8"/>
      <c r="X75" s="8"/>
      <c r="Y75" s="8"/>
      <c r="Z75" s="8"/>
    </row>
    <row r="76" spans="1:26" ht="15.75" customHeight="1" x14ac:dyDescent="0.3">
      <c r="A76" s="7" t="s">
        <v>170</v>
      </c>
      <c r="B76" s="8" t="s">
        <v>1163</v>
      </c>
      <c r="C76" s="8" t="s">
        <v>1164</v>
      </c>
      <c r="D76" s="8" t="s">
        <v>1165</v>
      </c>
      <c r="E76" s="8" t="s">
        <v>1166</v>
      </c>
      <c r="F76" s="8" t="s">
        <v>1167</v>
      </c>
      <c r="G76" s="8" t="s">
        <v>1168</v>
      </c>
      <c r="H76" s="8" t="s">
        <v>1169</v>
      </c>
      <c r="I76" s="8" t="s">
        <v>1170</v>
      </c>
      <c r="J76" s="8" t="s">
        <v>1171</v>
      </c>
      <c r="K76" s="8" t="s">
        <v>1172</v>
      </c>
      <c r="L76" s="8" t="s">
        <v>1173</v>
      </c>
      <c r="M76" s="8" t="s">
        <v>1174</v>
      </c>
      <c r="N76" s="8" t="s">
        <v>1175</v>
      </c>
      <c r="O76" s="8" t="s">
        <v>1176</v>
      </c>
      <c r="P76" s="8" t="s">
        <v>1177</v>
      </c>
      <c r="Q76" s="8" t="s">
        <v>1178</v>
      </c>
      <c r="R76" s="8" t="s">
        <v>1179</v>
      </c>
      <c r="S76" s="8"/>
      <c r="T76" s="8"/>
      <c r="U76" s="8"/>
      <c r="V76" s="8"/>
      <c r="W76" s="8"/>
      <c r="X76" s="8"/>
      <c r="Y76" s="8"/>
      <c r="Z76" s="8"/>
    </row>
    <row r="77" spans="1:26" ht="15.75" customHeight="1" x14ac:dyDescent="0.3">
      <c r="A77" s="7" t="s">
        <v>188</v>
      </c>
      <c r="B77" s="8" t="s">
        <v>1180</v>
      </c>
      <c r="C77" s="8" t="s">
        <v>1181</v>
      </c>
      <c r="D77" s="8" t="s">
        <v>1182</v>
      </c>
      <c r="E77" s="8" t="s">
        <v>1183</v>
      </c>
      <c r="F77" s="8" t="s">
        <v>1184</v>
      </c>
      <c r="G77" s="8" t="s">
        <v>1185</v>
      </c>
      <c r="H77" s="8" t="s">
        <v>1186</v>
      </c>
      <c r="I77" s="8" t="s">
        <v>1187</v>
      </c>
      <c r="J77" s="8" t="s">
        <v>1188</v>
      </c>
      <c r="K77" s="8" t="s">
        <v>1189</v>
      </c>
      <c r="L77" s="8" t="s">
        <v>1190</v>
      </c>
      <c r="M77" s="8" t="s">
        <v>1191</v>
      </c>
      <c r="N77" s="8" t="s">
        <v>1192</v>
      </c>
      <c r="O77" s="8" t="s">
        <v>1193</v>
      </c>
      <c r="P77" s="8" t="s">
        <v>1194</v>
      </c>
      <c r="Q77" s="8" t="s">
        <v>1195</v>
      </c>
      <c r="R77" s="8" t="s">
        <v>1196</v>
      </c>
      <c r="S77" s="8"/>
      <c r="T77" s="8"/>
      <c r="U77" s="8"/>
      <c r="V77" s="8"/>
      <c r="W77" s="8"/>
      <c r="X77" s="8"/>
      <c r="Y77" s="8"/>
      <c r="Z77" s="8"/>
    </row>
    <row r="78" spans="1:26" ht="15.75" customHeight="1" x14ac:dyDescent="0.3">
      <c r="A78" s="7" t="s">
        <v>206</v>
      </c>
      <c r="B78" s="8" t="s">
        <v>1197</v>
      </c>
      <c r="C78" s="8" t="s">
        <v>1198</v>
      </c>
      <c r="D78" s="8" t="s">
        <v>1199</v>
      </c>
      <c r="E78" s="8" t="s">
        <v>1200</v>
      </c>
      <c r="F78" s="8" t="s">
        <v>1201</v>
      </c>
      <c r="G78" s="8" t="s">
        <v>1202</v>
      </c>
      <c r="H78" s="8" t="s">
        <v>1203</v>
      </c>
      <c r="I78" s="8" t="s">
        <v>1204</v>
      </c>
      <c r="J78" s="8" t="s">
        <v>1205</v>
      </c>
      <c r="K78" s="8" t="s">
        <v>1206</v>
      </c>
      <c r="L78" s="8" t="s">
        <v>1207</v>
      </c>
      <c r="M78" s="8" t="s">
        <v>1208</v>
      </c>
      <c r="N78" s="8" t="s">
        <v>1209</v>
      </c>
      <c r="O78" s="8" t="s">
        <v>1210</v>
      </c>
      <c r="P78" s="8" t="s">
        <v>1211</v>
      </c>
      <c r="Q78" s="8" t="s">
        <v>1212</v>
      </c>
      <c r="R78" s="8" t="s">
        <v>1213</v>
      </c>
      <c r="S78" s="8"/>
      <c r="T78" s="8"/>
      <c r="U78" s="8"/>
      <c r="V78" s="8"/>
      <c r="W78" s="8"/>
      <c r="X78" s="8"/>
      <c r="Y78" s="8"/>
      <c r="Z78" s="8"/>
    </row>
    <row r="79" spans="1:26" ht="15.75" customHeight="1" x14ac:dyDescent="0.3">
      <c r="A79" s="7" t="s">
        <v>224</v>
      </c>
      <c r="B79" s="8" t="s">
        <v>1214</v>
      </c>
      <c r="C79" s="8" t="s">
        <v>1215</v>
      </c>
      <c r="D79" s="8" t="s">
        <v>1216</v>
      </c>
      <c r="E79" s="8" t="s">
        <v>1217</v>
      </c>
      <c r="F79" s="8" t="s">
        <v>1218</v>
      </c>
      <c r="G79" s="8" t="s">
        <v>1219</v>
      </c>
      <c r="H79" s="8" t="s">
        <v>1220</v>
      </c>
      <c r="I79" s="8" t="s">
        <v>1221</v>
      </c>
      <c r="J79" s="8" t="s">
        <v>1222</v>
      </c>
      <c r="K79" s="8" t="s">
        <v>1223</v>
      </c>
      <c r="L79" s="8" t="s">
        <v>1224</v>
      </c>
      <c r="M79" s="8" t="s">
        <v>1225</v>
      </c>
      <c r="N79" s="8" t="s">
        <v>1226</v>
      </c>
      <c r="O79" s="8" t="s">
        <v>1227</v>
      </c>
      <c r="P79" s="8" t="s">
        <v>1228</v>
      </c>
      <c r="Q79" s="8" t="s">
        <v>1229</v>
      </c>
      <c r="R79" s="8" t="s">
        <v>1230</v>
      </c>
      <c r="S79" s="8"/>
      <c r="T79" s="8"/>
      <c r="U79" s="8"/>
      <c r="V79" s="8"/>
      <c r="W79" s="8"/>
      <c r="X79" s="8"/>
      <c r="Y79" s="8"/>
      <c r="Z79" s="8"/>
    </row>
    <row r="80" spans="1:26" ht="15.75" customHeight="1" x14ac:dyDescent="0.3">
      <c r="A80" s="7" t="s">
        <v>242</v>
      </c>
      <c r="B80" s="8" t="s">
        <v>1231</v>
      </c>
      <c r="C80" s="8" t="s">
        <v>1232</v>
      </c>
      <c r="D80" s="8" t="s">
        <v>1233</v>
      </c>
      <c r="E80" s="8" t="s">
        <v>1234</v>
      </c>
      <c r="F80" s="8" t="s">
        <v>1235</v>
      </c>
      <c r="G80" s="8" t="s">
        <v>1236</v>
      </c>
      <c r="H80" s="8" t="s">
        <v>1237</v>
      </c>
      <c r="I80" s="8" t="s">
        <v>1238</v>
      </c>
      <c r="J80" s="8" t="s">
        <v>1239</v>
      </c>
      <c r="K80" s="8" t="s">
        <v>1240</v>
      </c>
      <c r="L80" s="8" t="s">
        <v>1241</v>
      </c>
      <c r="M80" s="8" t="s">
        <v>1242</v>
      </c>
      <c r="N80" s="8" t="s">
        <v>1243</v>
      </c>
      <c r="O80" s="8" t="s">
        <v>1244</v>
      </c>
      <c r="P80" s="8" t="s">
        <v>1245</v>
      </c>
      <c r="Q80" s="8" t="s">
        <v>1246</v>
      </c>
      <c r="R80" s="8" t="s">
        <v>1247</v>
      </c>
      <c r="S80" s="8"/>
      <c r="T80" s="8"/>
      <c r="U80" s="8"/>
      <c r="V80" s="8"/>
      <c r="W80" s="8"/>
      <c r="X80" s="8"/>
      <c r="Y80" s="8"/>
      <c r="Z80" s="8"/>
    </row>
    <row r="81" spans="1:26" ht="15.75" customHeight="1" x14ac:dyDescent="0.3">
      <c r="A81" s="7" t="s">
        <v>260</v>
      </c>
      <c r="B81" s="8" t="s">
        <v>1248</v>
      </c>
      <c r="C81" s="8" t="s">
        <v>1249</v>
      </c>
      <c r="D81" s="8" t="s">
        <v>1250</v>
      </c>
      <c r="E81" s="8" t="s">
        <v>1251</v>
      </c>
      <c r="F81" s="8" t="s">
        <v>1252</v>
      </c>
      <c r="G81" s="8" t="s">
        <v>1253</v>
      </c>
      <c r="H81" s="8" t="s">
        <v>1254</v>
      </c>
      <c r="I81" s="8" t="s">
        <v>1255</v>
      </c>
      <c r="J81" s="8" t="s">
        <v>1256</v>
      </c>
      <c r="K81" s="8" t="s">
        <v>1257</v>
      </c>
      <c r="L81" s="8" t="s">
        <v>1258</v>
      </c>
      <c r="M81" s="8" t="s">
        <v>1259</v>
      </c>
      <c r="N81" s="8" t="s">
        <v>1260</v>
      </c>
      <c r="O81" s="8" t="s">
        <v>1261</v>
      </c>
      <c r="P81" s="8" t="s">
        <v>1262</v>
      </c>
      <c r="Q81" s="8" t="s">
        <v>1263</v>
      </c>
      <c r="R81" s="8" t="s">
        <v>1264</v>
      </c>
      <c r="S81" s="8"/>
      <c r="T81" s="8"/>
      <c r="U81" s="8"/>
      <c r="V81" s="8"/>
      <c r="W81" s="8"/>
      <c r="X81" s="8"/>
      <c r="Y81" s="8"/>
      <c r="Z81" s="8"/>
    </row>
    <row r="82" spans="1:26" ht="15.75" customHeight="1" x14ac:dyDescent="0.3">
      <c r="A82" s="7" t="s">
        <v>278</v>
      </c>
      <c r="B82" s="8" t="s">
        <v>1265</v>
      </c>
      <c r="C82" s="8" t="s">
        <v>1266</v>
      </c>
      <c r="D82" s="8" t="s">
        <v>1267</v>
      </c>
      <c r="E82" s="8" t="s">
        <v>1268</v>
      </c>
      <c r="F82" s="8" t="s">
        <v>1269</v>
      </c>
      <c r="G82" s="8" t="s">
        <v>1270</v>
      </c>
      <c r="H82" s="8" t="s">
        <v>1271</v>
      </c>
      <c r="I82" s="8" t="s">
        <v>1272</v>
      </c>
      <c r="J82" s="8" t="s">
        <v>1273</v>
      </c>
      <c r="K82" s="8" t="s">
        <v>1274</v>
      </c>
      <c r="L82" s="8" t="s">
        <v>1275</v>
      </c>
      <c r="M82" s="8" t="s">
        <v>1276</v>
      </c>
      <c r="N82" s="8" t="s">
        <v>1277</v>
      </c>
      <c r="O82" s="8" t="s">
        <v>1278</v>
      </c>
      <c r="P82" s="8" t="s">
        <v>1279</v>
      </c>
      <c r="Q82" s="8" t="s">
        <v>1280</v>
      </c>
      <c r="R82" s="8" t="s">
        <v>1281</v>
      </c>
      <c r="S82" s="8"/>
      <c r="T82" s="8"/>
      <c r="U82" s="8"/>
      <c r="V82" s="8"/>
      <c r="W82" s="8"/>
      <c r="X82" s="8"/>
      <c r="Y82" s="8"/>
      <c r="Z82" s="8"/>
    </row>
    <row r="83" spans="1:26" ht="15.75" customHeight="1" x14ac:dyDescent="0.3">
      <c r="A83" s="7" t="s">
        <v>296</v>
      </c>
      <c r="B83" s="8" t="s">
        <v>1282</v>
      </c>
      <c r="C83" s="8" t="s">
        <v>1283</v>
      </c>
      <c r="D83" s="8" t="s">
        <v>1284</v>
      </c>
      <c r="E83" s="8" t="s">
        <v>1285</v>
      </c>
      <c r="F83" s="8" t="s">
        <v>1286</v>
      </c>
      <c r="G83" s="8" t="s">
        <v>1287</v>
      </c>
      <c r="H83" s="8" t="s">
        <v>1288</v>
      </c>
      <c r="I83" s="8" t="s">
        <v>1289</v>
      </c>
      <c r="J83" s="8" t="s">
        <v>1290</v>
      </c>
      <c r="K83" s="8" t="s">
        <v>1291</v>
      </c>
      <c r="L83" s="8" t="s">
        <v>1292</v>
      </c>
      <c r="M83" s="8" t="s">
        <v>1293</v>
      </c>
      <c r="N83" s="8" t="s">
        <v>1294</v>
      </c>
      <c r="O83" s="8" t="s">
        <v>1295</v>
      </c>
      <c r="P83" s="8" t="s">
        <v>1296</v>
      </c>
      <c r="Q83" s="8" t="s">
        <v>1297</v>
      </c>
      <c r="R83" s="8" t="s">
        <v>1298</v>
      </c>
      <c r="S83" s="8"/>
      <c r="T83" s="8"/>
      <c r="U83" s="8"/>
      <c r="V83" s="8"/>
      <c r="W83" s="8"/>
      <c r="X83" s="8"/>
      <c r="Y83" s="8"/>
      <c r="Z83" s="8"/>
    </row>
    <row r="84" spans="1:26" ht="15.75" customHeight="1" x14ac:dyDescent="0.3">
      <c r="A84" s="11"/>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5.75" customHeight="1" x14ac:dyDescent="0.3">
      <c r="A85" s="11"/>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5.75" customHeight="1" x14ac:dyDescent="0.3">
      <c r="A86" s="11"/>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5.75" customHeight="1" x14ac:dyDescent="0.3">
      <c r="A87" s="11"/>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5.75" customHeight="1" x14ac:dyDescent="0.3">
      <c r="A88" s="11"/>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5.75" customHeight="1" x14ac:dyDescent="0.3">
      <c r="A89" s="11"/>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5.75" customHeight="1" x14ac:dyDescent="0.3">
      <c r="A90" s="11"/>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5.75" customHeight="1" x14ac:dyDescent="0.3">
      <c r="A91" s="11"/>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5.75" customHeight="1" x14ac:dyDescent="0.3">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5.75" customHeight="1" x14ac:dyDescent="0.3">
      <c r="A93" s="11"/>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5.75" customHeight="1" x14ac:dyDescent="0.3">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5.75" customHeight="1" x14ac:dyDescent="0.3">
      <c r="A95" s="11"/>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5.75" customHeight="1" x14ac:dyDescent="0.3">
      <c r="A96" s="11"/>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5.75" customHeight="1" x14ac:dyDescent="0.3">
      <c r="A97" s="11"/>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5.75" customHeight="1" x14ac:dyDescent="0.3">
      <c r="A98" s="11"/>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5.75" customHeight="1" x14ac:dyDescent="0.3">
      <c r="A99" s="11"/>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5.75" customHeight="1" x14ac:dyDescent="0.3">
      <c r="A100" s="11"/>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3">
      <c r="A101" s="11"/>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3">
      <c r="A102" s="11"/>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3">
      <c r="A103" s="11"/>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3">
      <c r="A104" s="11"/>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3">
      <c r="A105" s="11"/>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3">
      <c r="A106" s="11"/>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3">
      <c r="A107" s="11"/>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3">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3">
      <c r="A109" s="11"/>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3">
      <c r="A110" s="11"/>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3">
      <c r="A111" s="11"/>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3">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3">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3">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3">
      <c r="A115" s="1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3">
      <c r="A116" s="1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3">
      <c r="A117" s="1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3">
      <c r="A118" s="11"/>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3">
      <c r="A119" s="11"/>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3">
      <c r="A120" s="1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3">
      <c r="A121" s="11"/>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3">
      <c r="A122" s="1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3">
      <c r="A123" s="11"/>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3">
      <c r="A124" s="11"/>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3">
      <c r="A125" s="11"/>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3">
      <c r="A126" s="1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3">
      <c r="A127" s="11"/>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3">
      <c r="A128" s="11"/>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3">
      <c r="A129" s="11"/>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3">
      <c r="A130" s="11"/>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3">
      <c r="A131" s="11"/>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3">
      <c r="A132" s="11"/>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3">
      <c r="A133" s="11"/>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3">
      <c r="A134" s="1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3">
      <c r="A135" s="11"/>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3">
      <c r="A136" s="1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3">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3">
      <c r="A138" s="11"/>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3">
      <c r="A139" s="11"/>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3">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3">
      <c r="A141" s="11"/>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3">
      <c r="A142" s="11"/>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3">
      <c r="A143" s="11"/>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3">
      <c r="A144" s="11"/>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3">
      <c r="A145" s="11"/>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3">
      <c r="A146" s="11"/>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3">
      <c r="A147" s="11"/>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3">
      <c r="A148" s="11"/>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3">
      <c r="A149" s="11"/>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3">
      <c r="A150" s="1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3">
      <c r="A151" s="11"/>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3">
      <c r="A152" s="11"/>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3">
      <c r="A153" s="11"/>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3">
      <c r="A154" s="11"/>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3">
      <c r="A155" s="11"/>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3">
      <c r="A156" s="11"/>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3">
      <c r="A157" s="11"/>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3">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3">
      <c r="A159" s="11"/>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3">
      <c r="A160" s="11"/>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3">
      <c r="A161" s="11"/>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3">
      <c r="A162" s="1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3">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3">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3">
      <c r="A165" s="11"/>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3">
      <c r="A166" s="1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3">
      <c r="A167" s="11"/>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3">
      <c r="A168" s="11"/>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3">
      <c r="A169" s="1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3">
      <c r="A170" s="11"/>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3">
      <c r="A171" s="11"/>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3">
      <c r="A172" s="11"/>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3">
      <c r="A173" s="1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3">
      <c r="A174" s="11"/>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3">
      <c r="A175" s="1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3">
      <c r="A176" s="11"/>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3">
      <c r="A177" s="1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3">
      <c r="A178" s="1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3">
      <c r="A179" s="1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3">
      <c r="A180" s="1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3">
      <c r="A181" s="11"/>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3">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3">
      <c r="A183" s="11"/>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3">
      <c r="A184" s="11"/>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3">
      <c r="A185" s="11"/>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3">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3">
      <c r="A187" s="11"/>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3">
      <c r="A188" s="11"/>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3">
      <c r="A189" s="11"/>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3">
      <c r="A190" s="1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3">
      <c r="A191" s="11"/>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3">
      <c r="A192" s="1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3">
      <c r="A193" s="1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3">
      <c r="A194" s="11"/>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3">
      <c r="A195" s="11"/>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3">
      <c r="A196" s="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3">
      <c r="A197" s="1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3">
      <c r="A198" s="1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3">
      <c r="A199" s="1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3">
      <c r="A200" s="11"/>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3">
      <c r="A201" s="1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3">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3">
      <c r="A203" s="1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3">
      <c r="A204" s="1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3">
      <c r="A205" s="1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3">
      <c r="A206" s="1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3">
      <c r="A207" s="1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3">
      <c r="A208" s="1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3">
      <c r="A209" s="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3">
      <c r="A210" s="11"/>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3">
      <c r="A211" s="11"/>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3">
      <c r="A212" s="1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3">
      <c r="A213" s="1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3">
      <c r="A214" s="1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3">
      <c r="A215" s="1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3">
      <c r="A216" s="1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3">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3">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3">
      <c r="A219" s="1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3">
      <c r="A220" s="1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3">
      <c r="A221" s="1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3">
      <c r="A222" s="11"/>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3">
      <c r="A223" s="1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3">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3">
      <c r="A225" s="11"/>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3">
      <c r="A226" s="1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3">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3">
      <c r="A228" s="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3">
      <c r="A229" s="1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3">
      <c r="A230" s="1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3">
      <c r="A231" s="1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3">
      <c r="A232" s="1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3">
      <c r="A233" s="11"/>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3">
      <c r="A234" s="1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3">
      <c r="A235" s="1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3">
      <c r="A236" s="1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3">
      <c r="A237" s="1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3">
      <c r="A238" s="11"/>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3">
      <c r="A239" s="1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3">
      <c r="A240" s="11"/>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3">
      <c r="A241" s="1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3">
      <c r="A242" s="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3">
      <c r="A243" s="11"/>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3">
      <c r="A244" s="11"/>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3">
      <c r="A245" s="1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3">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3">
      <c r="A247" s="11"/>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3">
      <c r="A248" s="11"/>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3">
      <c r="A249" s="11"/>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3">
      <c r="A250" s="1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3">
      <c r="A251" s="1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3">
      <c r="A252" s="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3">
      <c r="A253" s="11"/>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3">
      <c r="A254" s="11"/>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3">
      <c r="A255" s="11"/>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3">
      <c r="A256" s="11"/>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3">
      <c r="A257" s="1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3">
      <c r="A258" s="1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3">
      <c r="A259" s="11"/>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3">
      <c r="A260" s="11"/>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3">
      <c r="A261" s="1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3">
      <c r="A262" s="1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3">
      <c r="A263" s="1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3">
      <c r="A264" s="1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3">
      <c r="A265" s="11"/>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3">
      <c r="A266" s="1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3">
      <c r="A267" s="1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3">
      <c r="A268" s="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3">
      <c r="A269" s="1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3">
      <c r="A270" s="1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3">
      <c r="A271" s="1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3">
      <c r="A272" s="1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3">
      <c r="A273" s="11"/>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3">
      <c r="A274" s="11"/>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3">
      <c r="A275" s="11"/>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3">
      <c r="A276" s="11"/>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3">
      <c r="A277" s="11"/>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3">
      <c r="A278" s="1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3">
      <c r="A279" s="11"/>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3">
      <c r="A280" s="1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3">
      <c r="A281" s="11"/>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3">
      <c r="A282" s="11"/>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3">
      <c r="A283" s="11"/>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3"/>
    <row r="285" spans="1:26" ht="15.75" customHeight="1" x14ac:dyDescent="0.3"/>
    <row r="286" spans="1:26" ht="15.75" customHeight="1" x14ac:dyDescent="0.3"/>
    <row r="287" spans="1:26" ht="15.75" customHeight="1" x14ac:dyDescent="0.3"/>
    <row r="288" spans="1:26"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B1"/>
  </mergeCells>
  <pageMargins left="0.25" right="0.25" top="0.75" bottom="0.75" header="0" footer="0"/>
  <pageSetup paperSize="8" fitToHeight="0"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1000"/>
  <sheetViews>
    <sheetView workbookViewId="0"/>
  </sheetViews>
  <sheetFormatPr baseColWidth="10" defaultColWidth="14.44140625" defaultRowHeight="15" customHeight="1" x14ac:dyDescent="0.3"/>
  <cols>
    <col min="1" max="9" width="21" customWidth="1"/>
    <col min="10" max="11" width="35.109375" customWidth="1"/>
  </cols>
  <sheetData>
    <row r="1" spans="1:12" ht="36" x14ac:dyDescent="0.4">
      <c r="A1" s="319" t="s">
        <v>1299</v>
      </c>
      <c r="B1" s="320"/>
      <c r="C1" s="320"/>
      <c r="D1" s="320"/>
      <c r="E1" s="320"/>
      <c r="F1" s="320"/>
      <c r="G1" s="320"/>
      <c r="H1" s="320"/>
      <c r="I1" s="320"/>
      <c r="J1" s="320"/>
      <c r="K1" s="320"/>
      <c r="L1" s="1"/>
    </row>
    <row r="2" spans="1:12" ht="27" x14ac:dyDescent="0.4">
      <c r="A2" s="321" t="s">
        <v>1300</v>
      </c>
      <c r="B2" s="322"/>
      <c r="C2" s="322"/>
      <c r="D2" s="322"/>
      <c r="E2" s="322"/>
      <c r="F2" s="322"/>
      <c r="G2" s="322"/>
      <c r="H2" s="322"/>
      <c r="I2" s="322"/>
      <c r="J2" s="322"/>
      <c r="K2" s="322"/>
      <c r="L2" s="1"/>
    </row>
    <row r="3" spans="1:12" ht="54" customHeight="1" x14ac:dyDescent="0.4">
      <c r="A3" s="310" t="s">
        <v>1301</v>
      </c>
      <c r="B3" s="320"/>
      <c r="C3" s="320"/>
      <c r="D3" s="320"/>
      <c r="E3" s="320"/>
      <c r="F3" s="320"/>
      <c r="G3" s="320"/>
      <c r="H3" s="320"/>
      <c r="I3" s="311"/>
      <c r="J3" s="13" t="s">
        <v>1302</v>
      </c>
      <c r="K3" s="14" t="s">
        <v>1303</v>
      </c>
      <c r="L3" s="1"/>
    </row>
    <row r="4" spans="1:12" ht="54" customHeight="1" x14ac:dyDescent="0.4">
      <c r="A4" s="312"/>
      <c r="B4" s="322"/>
      <c r="C4" s="322"/>
      <c r="D4" s="322"/>
      <c r="E4" s="322"/>
      <c r="F4" s="322"/>
      <c r="G4" s="322"/>
      <c r="H4" s="322"/>
      <c r="I4" s="313"/>
      <c r="J4" s="15" t="s">
        <v>1304</v>
      </c>
      <c r="K4" s="16"/>
      <c r="L4" s="1"/>
    </row>
    <row r="5" spans="1:12" ht="54" customHeight="1" x14ac:dyDescent="0.4">
      <c r="A5" s="312"/>
      <c r="B5" s="322"/>
      <c r="C5" s="322"/>
      <c r="D5" s="322"/>
      <c r="E5" s="322"/>
      <c r="F5" s="322"/>
      <c r="G5" s="322"/>
      <c r="H5" s="322"/>
      <c r="I5" s="313"/>
      <c r="J5" s="15" t="s">
        <v>1305</v>
      </c>
      <c r="K5" s="17"/>
      <c r="L5" s="1"/>
    </row>
    <row r="6" spans="1:12" ht="54" customHeight="1" x14ac:dyDescent="0.4">
      <c r="A6" s="312"/>
      <c r="B6" s="322"/>
      <c r="C6" s="322"/>
      <c r="D6" s="322"/>
      <c r="E6" s="322"/>
      <c r="F6" s="322"/>
      <c r="G6" s="322"/>
      <c r="H6" s="322"/>
      <c r="I6" s="313"/>
      <c r="J6" s="15" t="s">
        <v>1306</v>
      </c>
      <c r="K6" s="17"/>
      <c r="L6" s="1"/>
    </row>
    <row r="7" spans="1:12" ht="54" customHeight="1" x14ac:dyDescent="0.4">
      <c r="A7" s="314"/>
      <c r="B7" s="323"/>
      <c r="C7" s="323"/>
      <c r="D7" s="323"/>
      <c r="E7" s="323"/>
      <c r="F7" s="323"/>
      <c r="G7" s="323"/>
      <c r="H7" s="323"/>
      <c r="I7" s="315"/>
      <c r="J7" s="18" t="s">
        <v>1307</v>
      </c>
      <c r="K7" s="17"/>
      <c r="L7" s="1"/>
    </row>
    <row r="8" spans="1:12" ht="63" customHeight="1" x14ac:dyDescent="0.4">
      <c r="A8" s="324" t="s">
        <v>1308</v>
      </c>
      <c r="B8" s="317"/>
      <c r="C8" s="317"/>
      <c r="D8" s="317"/>
      <c r="E8" s="317"/>
      <c r="F8" s="317"/>
      <c r="G8" s="317"/>
      <c r="H8" s="317"/>
      <c r="I8" s="317"/>
      <c r="J8" s="317"/>
      <c r="K8" s="306"/>
      <c r="L8" s="1"/>
    </row>
    <row r="9" spans="1:12" ht="16.8" x14ac:dyDescent="0.4">
      <c r="A9" s="325" t="s">
        <v>1309</v>
      </c>
      <c r="B9" s="322"/>
      <c r="C9" s="322"/>
      <c r="D9" s="322"/>
      <c r="E9" s="322"/>
      <c r="F9" s="322"/>
      <c r="G9" s="322"/>
      <c r="H9" s="322"/>
      <c r="I9" s="322"/>
      <c r="J9" s="322"/>
      <c r="K9" s="313"/>
      <c r="L9" s="1"/>
    </row>
    <row r="10" spans="1:12" ht="33.75" customHeight="1" x14ac:dyDescent="0.4">
      <c r="A10" s="318" t="s">
        <v>1310</v>
      </c>
      <c r="B10" s="317"/>
      <c r="C10" s="317"/>
      <c r="D10" s="317"/>
      <c r="E10" s="317"/>
      <c r="F10" s="317"/>
      <c r="G10" s="317"/>
      <c r="H10" s="317"/>
      <c r="I10" s="317"/>
      <c r="J10" s="317"/>
      <c r="K10" s="306"/>
      <c r="L10" s="1"/>
    </row>
    <row r="11" spans="1:12" ht="33.75" customHeight="1" x14ac:dyDescent="0.4">
      <c r="A11" s="307" t="s">
        <v>1311</v>
      </c>
      <c r="B11" s="316"/>
      <c r="C11" s="317"/>
      <c r="D11" s="317"/>
      <c r="E11" s="317"/>
      <c r="F11" s="317"/>
      <c r="G11" s="317"/>
      <c r="H11" s="317"/>
      <c r="I11" s="306"/>
      <c r="J11" s="310" t="s">
        <v>1312</v>
      </c>
      <c r="K11" s="311"/>
      <c r="L11" s="1"/>
    </row>
    <row r="12" spans="1:12" ht="33.75" customHeight="1" x14ac:dyDescent="0.4">
      <c r="A12" s="308"/>
      <c r="B12" s="316"/>
      <c r="C12" s="317"/>
      <c r="D12" s="317"/>
      <c r="E12" s="317"/>
      <c r="F12" s="317"/>
      <c r="G12" s="317"/>
      <c r="H12" s="317"/>
      <c r="I12" s="306"/>
      <c r="J12" s="312"/>
      <c r="K12" s="313"/>
      <c r="L12" s="1"/>
    </row>
    <row r="13" spans="1:12" ht="33.75" customHeight="1" x14ac:dyDescent="0.4">
      <c r="A13" s="308"/>
      <c r="B13" s="316"/>
      <c r="C13" s="317"/>
      <c r="D13" s="317"/>
      <c r="E13" s="317"/>
      <c r="F13" s="317"/>
      <c r="G13" s="317"/>
      <c r="H13" s="317"/>
      <c r="I13" s="306"/>
      <c r="J13" s="312"/>
      <c r="K13" s="313"/>
      <c r="L13" s="1"/>
    </row>
    <row r="14" spans="1:12" ht="33.75" customHeight="1" x14ac:dyDescent="0.4">
      <c r="A14" s="309"/>
      <c r="B14" s="316"/>
      <c r="C14" s="317"/>
      <c r="D14" s="317"/>
      <c r="E14" s="317"/>
      <c r="F14" s="317"/>
      <c r="G14" s="317"/>
      <c r="H14" s="317"/>
      <c r="I14" s="306"/>
      <c r="J14" s="314"/>
      <c r="K14" s="315"/>
      <c r="L14" s="1"/>
    </row>
    <row r="15" spans="1:12" ht="33.75" customHeight="1" x14ac:dyDescent="0.4">
      <c r="A15" s="307" t="s">
        <v>1313</v>
      </c>
      <c r="B15" s="316"/>
      <c r="C15" s="317"/>
      <c r="D15" s="317"/>
      <c r="E15" s="317"/>
      <c r="F15" s="317"/>
      <c r="G15" s="317"/>
      <c r="H15" s="317"/>
      <c r="I15" s="306"/>
      <c r="J15" s="310" t="s">
        <v>1314</v>
      </c>
      <c r="K15" s="311"/>
      <c r="L15" s="1"/>
    </row>
    <row r="16" spans="1:12" ht="33.75" customHeight="1" x14ac:dyDescent="0.4">
      <c r="A16" s="308"/>
      <c r="B16" s="316"/>
      <c r="C16" s="317"/>
      <c r="D16" s="317"/>
      <c r="E16" s="317"/>
      <c r="F16" s="317"/>
      <c r="G16" s="317"/>
      <c r="H16" s="317"/>
      <c r="I16" s="306"/>
      <c r="J16" s="312"/>
      <c r="K16" s="313"/>
      <c r="L16" s="1"/>
    </row>
    <row r="17" spans="1:12" ht="33.75" customHeight="1" x14ac:dyDescent="0.4">
      <c r="A17" s="308"/>
      <c r="B17" s="316"/>
      <c r="C17" s="317"/>
      <c r="D17" s="317"/>
      <c r="E17" s="317"/>
      <c r="F17" s="317"/>
      <c r="G17" s="317"/>
      <c r="H17" s="317"/>
      <c r="I17" s="306"/>
      <c r="J17" s="312"/>
      <c r="K17" s="313"/>
      <c r="L17" s="1"/>
    </row>
    <row r="18" spans="1:12" ht="33.75" customHeight="1" x14ac:dyDescent="0.4">
      <c r="A18" s="309"/>
      <c r="B18" s="316"/>
      <c r="C18" s="317"/>
      <c r="D18" s="317"/>
      <c r="E18" s="317"/>
      <c r="F18" s="317"/>
      <c r="G18" s="317"/>
      <c r="H18" s="317"/>
      <c r="I18" s="306"/>
      <c r="J18" s="314"/>
      <c r="K18" s="315"/>
      <c r="L18" s="1"/>
    </row>
    <row r="19" spans="1:12" ht="33.75" customHeight="1" x14ac:dyDescent="0.4">
      <c r="A19" s="307" t="s">
        <v>1315</v>
      </c>
      <c r="B19" s="316"/>
      <c r="C19" s="317"/>
      <c r="D19" s="317"/>
      <c r="E19" s="317"/>
      <c r="F19" s="317"/>
      <c r="G19" s="317"/>
      <c r="H19" s="317"/>
      <c r="I19" s="306"/>
      <c r="J19" s="310" t="s">
        <v>1316</v>
      </c>
      <c r="K19" s="311"/>
      <c r="L19" s="1"/>
    </row>
    <row r="20" spans="1:12" ht="33.75" customHeight="1" x14ac:dyDescent="0.4">
      <c r="A20" s="308"/>
      <c r="B20" s="316"/>
      <c r="C20" s="317"/>
      <c r="D20" s="317"/>
      <c r="E20" s="317"/>
      <c r="F20" s="317"/>
      <c r="G20" s="317"/>
      <c r="H20" s="317"/>
      <c r="I20" s="306"/>
      <c r="J20" s="312"/>
      <c r="K20" s="313"/>
      <c r="L20" s="1"/>
    </row>
    <row r="21" spans="1:12" ht="33.75" customHeight="1" x14ac:dyDescent="0.4">
      <c r="A21" s="308"/>
      <c r="B21" s="316"/>
      <c r="C21" s="317"/>
      <c r="D21" s="317"/>
      <c r="E21" s="317"/>
      <c r="F21" s="317"/>
      <c r="G21" s="317"/>
      <c r="H21" s="317"/>
      <c r="I21" s="306"/>
      <c r="J21" s="312"/>
      <c r="K21" s="313"/>
      <c r="L21" s="1"/>
    </row>
    <row r="22" spans="1:12" ht="33.75" customHeight="1" x14ac:dyDescent="0.4">
      <c r="A22" s="309"/>
      <c r="B22" s="316"/>
      <c r="C22" s="317"/>
      <c r="D22" s="317"/>
      <c r="E22" s="317"/>
      <c r="F22" s="317"/>
      <c r="G22" s="317"/>
      <c r="H22" s="317"/>
      <c r="I22" s="306"/>
      <c r="J22" s="314"/>
      <c r="K22" s="315"/>
      <c r="L22" s="1"/>
    </row>
    <row r="23" spans="1:12" ht="33.75" customHeight="1" x14ac:dyDescent="0.4">
      <c r="A23" s="307" t="s">
        <v>1317</v>
      </c>
      <c r="B23" s="316"/>
      <c r="C23" s="317"/>
      <c r="D23" s="317"/>
      <c r="E23" s="317"/>
      <c r="F23" s="317"/>
      <c r="G23" s="317"/>
      <c r="H23" s="317"/>
      <c r="I23" s="306"/>
      <c r="J23" s="310" t="s">
        <v>1318</v>
      </c>
      <c r="K23" s="311"/>
      <c r="L23" s="1"/>
    </row>
    <row r="24" spans="1:12" ht="33.75" customHeight="1" x14ac:dyDescent="0.4">
      <c r="A24" s="308"/>
      <c r="B24" s="316"/>
      <c r="C24" s="317"/>
      <c r="D24" s="317"/>
      <c r="E24" s="317"/>
      <c r="F24" s="317"/>
      <c r="G24" s="317"/>
      <c r="H24" s="317"/>
      <c r="I24" s="306"/>
      <c r="J24" s="312"/>
      <c r="K24" s="313"/>
      <c r="L24" s="1"/>
    </row>
    <row r="25" spans="1:12" ht="33.75" customHeight="1" x14ac:dyDescent="0.4">
      <c r="A25" s="308"/>
      <c r="B25" s="316"/>
      <c r="C25" s="317"/>
      <c r="D25" s="317"/>
      <c r="E25" s="317"/>
      <c r="F25" s="317"/>
      <c r="G25" s="317"/>
      <c r="H25" s="317"/>
      <c r="I25" s="306"/>
      <c r="J25" s="312"/>
      <c r="K25" s="313"/>
      <c r="L25" s="1"/>
    </row>
    <row r="26" spans="1:12" ht="33.75" customHeight="1" x14ac:dyDescent="0.4">
      <c r="A26" s="309"/>
      <c r="B26" s="316"/>
      <c r="C26" s="317"/>
      <c r="D26" s="317"/>
      <c r="E26" s="317"/>
      <c r="F26" s="317"/>
      <c r="G26" s="317"/>
      <c r="H26" s="317"/>
      <c r="I26" s="306"/>
      <c r="J26" s="314"/>
      <c r="K26" s="315"/>
      <c r="L26" s="1"/>
    </row>
    <row r="27" spans="1:12" ht="33.75" customHeight="1" x14ac:dyDescent="0.4">
      <c r="A27" s="318" t="s">
        <v>1319</v>
      </c>
      <c r="B27" s="317"/>
      <c r="C27" s="317"/>
      <c r="D27" s="317"/>
      <c r="E27" s="317"/>
      <c r="F27" s="317"/>
      <c r="G27" s="317"/>
      <c r="H27" s="317"/>
      <c r="I27" s="317"/>
      <c r="J27" s="317"/>
      <c r="K27" s="306"/>
      <c r="L27" s="1"/>
    </row>
    <row r="28" spans="1:12" ht="33.75" customHeight="1" x14ac:dyDescent="0.4">
      <c r="A28" s="307" t="s">
        <v>1320</v>
      </c>
      <c r="B28" s="316"/>
      <c r="C28" s="317"/>
      <c r="D28" s="317"/>
      <c r="E28" s="317"/>
      <c r="F28" s="317"/>
      <c r="G28" s="317"/>
      <c r="H28" s="317"/>
      <c r="I28" s="306"/>
      <c r="J28" s="310" t="s">
        <v>1321</v>
      </c>
      <c r="K28" s="311"/>
      <c r="L28" s="1"/>
    </row>
    <row r="29" spans="1:12" ht="33.75" customHeight="1" x14ac:dyDescent="0.4">
      <c r="A29" s="308"/>
      <c r="B29" s="316"/>
      <c r="C29" s="317"/>
      <c r="D29" s="317"/>
      <c r="E29" s="317"/>
      <c r="F29" s="317"/>
      <c r="G29" s="317"/>
      <c r="H29" s="317"/>
      <c r="I29" s="306"/>
      <c r="J29" s="312"/>
      <c r="K29" s="313"/>
      <c r="L29" s="1"/>
    </row>
    <row r="30" spans="1:12" ht="33.75" customHeight="1" x14ac:dyDescent="0.4">
      <c r="A30" s="308"/>
      <c r="B30" s="316"/>
      <c r="C30" s="317"/>
      <c r="D30" s="317"/>
      <c r="E30" s="317"/>
      <c r="F30" s="317"/>
      <c r="G30" s="317"/>
      <c r="H30" s="317"/>
      <c r="I30" s="306"/>
      <c r="J30" s="312"/>
      <c r="K30" s="313"/>
      <c r="L30" s="1"/>
    </row>
    <row r="31" spans="1:12" ht="33.75" customHeight="1" x14ac:dyDescent="0.4">
      <c r="A31" s="309"/>
      <c r="B31" s="316"/>
      <c r="C31" s="317"/>
      <c r="D31" s="317"/>
      <c r="E31" s="317"/>
      <c r="F31" s="317"/>
      <c r="G31" s="317"/>
      <c r="H31" s="317"/>
      <c r="I31" s="306"/>
      <c r="J31" s="314"/>
      <c r="K31" s="315"/>
      <c r="L31" s="1"/>
    </row>
    <row r="32" spans="1:12" ht="33.75" customHeight="1" x14ac:dyDescent="0.4">
      <c r="A32" s="307" t="s">
        <v>1322</v>
      </c>
      <c r="B32" s="316"/>
      <c r="C32" s="317"/>
      <c r="D32" s="317"/>
      <c r="E32" s="317"/>
      <c r="F32" s="317"/>
      <c r="G32" s="317"/>
      <c r="H32" s="317"/>
      <c r="I32" s="306"/>
      <c r="J32" s="310" t="s">
        <v>1323</v>
      </c>
      <c r="K32" s="311"/>
      <c r="L32" s="1"/>
    </row>
    <row r="33" spans="1:12" ht="33.75" customHeight="1" x14ac:dyDescent="0.4">
      <c r="A33" s="308"/>
      <c r="B33" s="316"/>
      <c r="C33" s="317"/>
      <c r="D33" s="317"/>
      <c r="E33" s="317"/>
      <c r="F33" s="317"/>
      <c r="G33" s="317"/>
      <c r="H33" s="317"/>
      <c r="I33" s="306"/>
      <c r="J33" s="312"/>
      <c r="K33" s="313"/>
      <c r="L33" s="1"/>
    </row>
    <row r="34" spans="1:12" ht="33.75" customHeight="1" x14ac:dyDescent="0.4">
      <c r="A34" s="308"/>
      <c r="B34" s="316"/>
      <c r="C34" s="317"/>
      <c r="D34" s="317"/>
      <c r="E34" s="317"/>
      <c r="F34" s="317"/>
      <c r="G34" s="317"/>
      <c r="H34" s="317"/>
      <c r="I34" s="306"/>
      <c r="J34" s="312"/>
      <c r="K34" s="313"/>
      <c r="L34" s="1"/>
    </row>
    <row r="35" spans="1:12" ht="33.75" customHeight="1" x14ac:dyDescent="0.4">
      <c r="A35" s="309"/>
      <c r="B35" s="316"/>
      <c r="C35" s="317"/>
      <c r="D35" s="317"/>
      <c r="E35" s="317"/>
      <c r="F35" s="317"/>
      <c r="G35" s="317"/>
      <c r="H35" s="317"/>
      <c r="I35" s="306"/>
      <c r="J35" s="314"/>
      <c r="K35" s="315"/>
      <c r="L35" s="1"/>
    </row>
    <row r="36" spans="1:12" ht="33.75" customHeight="1" x14ac:dyDescent="0.4">
      <c r="A36" s="318" t="s">
        <v>1324</v>
      </c>
      <c r="B36" s="317"/>
      <c r="C36" s="317"/>
      <c r="D36" s="317"/>
      <c r="E36" s="317"/>
      <c r="F36" s="317"/>
      <c r="G36" s="317"/>
      <c r="H36" s="317"/>
      <c r="I36" s="317"/>
      <c r="J36" s="317"/>
      <c r="K36" s="306"/>
      <c r="L36" s="1"/>
    </row>
    <row r="37" spans="1:12" ht="33.75" customHeight="1" x14ac:dyDescent="0.4">
      <c r="A37" s="307" t="s">
        <v>1325</v>
      </c>
      <c r="B37" s="316"/>
      <c r="C37" s="317"/>
      <c r="D37" s="317"/>
      <c r="E37" s="317"/>
      <c r="F37" s="317"/>
      <c r="G37" s="317"/>
      <c r="H37" s="317"/>
      <c r="I37" s="306"/>
      <c r="J37" s="310" t="s">
        <v>1326</v>
      </c>
      <c r="K37" s="311"/>
      <c r="L37" s="1"/>
    </row>
    <row r="38" spans="1:12" ht="33.75" customHeight="1" x14ac:dyDescent="0.4">
      <c r="A38" s="308"/>
      <c r="B38" s="316"/>
      <c r="C38" s="317"/>
      <c r="D38" s="317"/>
      <c r="E38" s="317"/>
      <c r="F38" s="317"/>
      <c r="G38" s="317"/>
      <c r="H38" s="317"/>
      <c r="I38" s="306"/>
      <c r="J38" s="312"/>
      <c r="K38" s="313"/>
      <c r="L38" s="1"/>
    </row>
    <row r="39" spans="1:12" ht="33.75" customHeight="1" x14ac:dyDescent="0.4">
      <c r="A39" s="308"/>
      <c r="B39" s="316"/>
      <c r="C39" s="317"/>
      <c r="D39" s="317"/>
      <c r="E39" s="317"/>
      <c r="F39" s="317"/>
      <c r="G39" s="317"/>
      <c r="H39" s="317"/>
      <c r="I39" s="306"/>
      <c r="J39" s="312"/>
      <c r="K39" s="313"/>
      <c r="L39" s="1"/>
    </row>
    <row r="40" spans="1:12" ht="33.75" customHeight="1" x14ac:dyDescent="0.4">
      <c r="A40" s="309"/>
      <c r="B40" s="316"/>
      <c r="C40" s="317"/>
      <c r="D40" s="317"/>
      <c r="E40" s="317"/>
      <c r="F40" s="317"/>
      <c r="G40" s="317"/>
      <c r="H40" s="317"/>
      <c r="I40" s="306"/>
      <c r="J40" s="314"/>
      <c r="K40" s="315"/>
      <c r="L40" s="1"/>
    </row>
    <row r="41" spans="1:12" ht="33.75" customHeight="1" x14ac:dyDescent="0.4">
      <c r="A41" s="307" t="s">
        <v>1322</v>
      </c>
      <c r="B41" s="316"/>
      <c r="C41" s="317"/>
      <c r="D41" s="317"/>
      <c r="E41" s="317"/>
      <c r="F41" s="317"/>
      <c r="G41" s="317"/>
      <c r="H41" s="317"/>
      <c r="I41" s="306"/>
      <c r="J41" s="310" t="s">
        <v>1323</v>
      </c>
      <c r="K41" s="311"/>
      <c r="L41" s="1"/>
    </row>
    <row r="42" spans="1:12" ht="33.75" customHeight="1" x14ac:dyDescent="0.4">
      <c r="A42" s="308"/>
      <c r="B42" s="316"/>
      <c r="C42" s="317"/>
      <c r="D42" s="317"/>
      <c r="E42" s="317"/>
      <c r="F42" s="317"/>
      <c r="G42" s="317"/>
      <c r="H42" s="317"/>
      <c r="I42" s="306"/>
      <c r="J42" s="312"/>
      <c r="K42" s="313"/>
      <c r="L42" s="1"/>
    </row>
    <row r="43" spans="1:12" ht="33.75" customHeight="1" x14ac:dyDescent="0.4">
      <c r="A43" s="308"/>
      <c r="B43" s="316"/>
      <c r="C43" s="317"/>
      <c r="D43" s="317"/>
      <c r="E43" s="317"/>
      <c r="F43" s="317"/>
      <c r="G43" s="317"/>
      <c r="H43" s="317"/>
      <c r="I43" s="306"/>
      <c r="J43" s="312"/>
      <c r="K43" s="313"/>
      <c r="L43" s="1"/>
    </row>
    <row r="44" spans="1:12" ht="33.75" customHeight="1" x14ac:dyDescent="0.4">
      <c r="A44" s="309"/>
      <c r="B44" s="316"/>
      <c r="C44" s="317"/>
      <c r="D44" s="317"/>
      <c r="E44" s="317"/>
      <c r="F44" s="317"/>
      <c r="G44" s="317"/>
      <c r="H44" s="317"/>
      <c r="I44" s="306"/>
      <c r="J44" s="314"/>
      <c r="K44" s="315"/>
      <c r="L44" s="1"/>
    </row>
    <row r="45" spans="1:12" ht="33.75" customHeight="1" x14ac:dyDescent="0.4">
      <c r="A45" s="318" t="s">
        <v>1327</v>
      </c>
      <c r="B45" s="317"/>
      <c r="C45" s="317"/>
      <c r="D45" s="317"/>
      <c r="E45" s="317"/>
      <c r="F45" s="317"/>
      <c r="G45" s="317"/>
      <c r="H45" s="317"/>
      <c r="I45" s="317"/>
      <c r="J45" s="317"/>
      <c r="K45" s="306"/>
      <c r="L45" s="1"/>
    </row>
    <row r="46" spans="1:12" ht="33.75" customHeight="1" x14ac:dyDescent="0.4">
      <c r="A46" s="307" t="s">
        <v>1328</v>
      </c>
      <c r="B46" s="316"/>
      <c r="C46" s="317"/>
      <c r="D46" s="317"/>
      <c r="E46" s="317"/>
      <c r="F46" s="317"/>
      <c r="G46" s="317"/>
      <c r="H46" s="317"/>
      <c r="I46" s="306"/>
      <c r="J46" s="310" t="s">
        <v>1329</v>
      </c>
      <c r="K46" s="311"/>
      <c r="L46" s="150"/>
    </row>
    <row r="47" spans="1:12" ht="33.75" customHeight="1" x14ac:dyDescent="0.4">
      <c r="A47" s="308"/>
      <c r="B47" s="316"/>
      <c r="C47" s="317"/>
      <c r="D47" s="317"/>
      <c r="E47" s="317"/>
      <c r="F47" s="317"/>
      <c r="G47" s="317"/>
      <c r="H47" s="317"/>
      <c r="I47" s="306"/>
      <c r="J47" s="312"/>
      <c r="K47" s="313"/>
      <c r="L47" s="150"/>
    </row>
    <row r="48" spans="1:12" ht="33.75" customHeight="1" x14ac:dyDescent="0.4">
      <c r="A48" s="308"/>
      <c r="B48" s="316"/>
      <c r="C48" s="317"/>
      <c r="D48" s="317"/>
      <c r="E48" s="317"/>
      <c r="F48" s="317"/>
      <c r="G48" s="317"/>
      <c r="H48" s="317"/>
      <c r="I48" s="306"/>
      <c r="J48" s="312"/>
      <c r="K48" s="313"/>
      <c r="L48" s="1"/>
    </row>
    <row r="49" spans="1:12" ht="33.75" customHeight="1" x14ac:dyDescent="0.4">
      <c r="A49" s="309"/>
      <c r="B49" s="316"/>
      <c r="C49" s="317"/>
      <c r="D49" s="317"/>
      <c r="E49" s="317"/>
      <c r="F49" s="317"/>
      <c r="G49" s="317"/>
      <c r="H49" s="317"/>
      <c r="I49" s="306"/>
      <c r="J49" s="314"/>
      <c r="K49" s="315"/>
      <c r="L49" s="1"/>
    </row>
    <row r="50" spans="1:12" ht="33.75" customHeight="1" x14ac:dyDescent="0.4">
      <c r="A50" s="307" t="s">
        <v>1330</v>
      </c>
      <c r="B50" s="316"/>
      <c r="C50" s="317"/>
      <c r="D50" s="317"/>
      <c r="E50" s="317"/>
      <c r="F50" s="317"/>
      <c r="G50" s="317"/>
      <c r="H50" s="317"/>
      <c r="I50" s="306"/>
      <c r="J50" s="310" t="s">
        <v>1331</v>
      </c>
      <c r="K50" s="311"/>
      <c r="L50" s="1"/>
    </row>
    <row r="51" spans="1:12" ht="33.75" customHeight="1" x14ac:dyDescent="0.4">
      <c r="A51" s="308"/>
      <c r="B51" s="316"/>
      <c r="C51" s="317"/>
      <c r="D51" s="317"/>
      <c r="E51" s="317"/>
      <c r="F51" s="317"/>
      <c r="G51" s="317"/>
      <c r="H51" s="317"/>
      <c r="I51" s="306"/>
      <c r="J51" s="312"/>
      <c r="K51" s="313"/>
      <c r="L51" s="1"/>
    </row>
    <row r="52" spans="1:12" ht="33.75" customHeight="1" x14ac:dyDescent="0.4">
      <c r="A52" s="308"/>
      <c r="B52" s="316"/>
      <c r="C52" s="317"/>
      <c r="D52" s="317"/>
      <c r="E52" s="317"/>
      <c r="F52" s="317"/>
      <c r="G52" s="317"/>
      <c r="H52" s="317"/>
      <c r="I52" s="306"/>
      <c r="J52" s="312"/>
      <c r="K52" s="313"/>
      <c r="L52" s="1"/>
    </row>
    <row r="53" spans="1:12" ht="33.75" customHeight="1" x14ac:dyDescent="0.4">
      <c r="A53" s="309"/>
      <c r="B53" s="316"/>
      <c r="C53" s="317"/>
      <c r="D53" s="317"/>
      <c r="E53" s="317"/>
      <c r="F53" s="317"/>
      <c r="G53" s="317"/>
      <c r="H53" s="317"/>
      <c r="I53" s="306"/>
      <c r="J53" s="314"/>
      <c r="K53" s="315"/>
      <c r="L53" s="1"/>
    </row>
    <row r="54" spans="1:12" ht="15.75" customHeight="1" x14ac:dyDescent="0.4">
      <c r="A54" s="19"/>
      <c r="B54" s="19"/>
      <c r="C54" s="19"/>
      <c r="D54" s="19"/>
      <c r="E54" s="19"/>
      <c r="F54" s="19"/>
      <c r="G54" s="19"/>
      <c r="H54" s="19"/>
      <c r="I54" s="19"/>
      <c r="J54" s="19"/>
      <c r="K54" s="1"/>
      <c r="L54" s="1"/>
    </row>
    <row r="55" spans="1:12" ht="15.75" customHeight="1" x14ac:dyDescent="0.3"/>
    <row r="56" spans="1:12" ht="15.75" customHeight="1" x14ac:dyDescent="0.3"/>
    <row r="57" spans="1:12" ht="15.75" customHeight="1" x14ac:dyDescent="0.3"/>
    <row r="58" spans="1:12" ht="15.75" customHeight="1" x14ac:dyDescent="0.3"/>
    <row r="59" spans="1:12" ht="15.75" customHeight="1" x14ac:dyDescent="0.3"/>
    <row r="60" spans="1:12" ht="15.75" customHeight="1" x14ac:dyDescent="0.3"/>
    <row r="61" spans="1:12" ht="15.75" customHeight="1" x14ac:dyDescent="0.3"/>
    <row r="62" spans="1:12" ht="15.75" customHeight="1" x14ac:dyDescent="0.3"/>
    <row r="63" spans="1:12" ht="15.75" customHeight="1" x14ac:dyDescent="0.3"/>
    <row r="64" spans="1: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69">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 ref="A46:A49"/>
    <mergeCell ref="B40:I40"/>
    <mergeCell ref="B41:I41"/>
    <mergeCell ref="B42:I42"/>
    <mergeCell ref="B43:I43"/>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1:K1"/>
    <mergeCell ref="A2:K2"/>
    <mergeCell ref="A3:I7"/>
    <mergeCell ref="A8:K8"/>
    <mergeCell ref="A9:K9"/>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23:A26"/>
    <mergeCell ref="J23:K26"/>
    <mergeCell ref="J28:K31"/>
    <mergeCell ref="J32:K35"/>
    <mergeCell ref="J37:K40"/>
    <mergeCell ref="B23:I23"/>
    <mergeCell ref="B24:I24"/>
    <mergeCell ref="B25:I25"/>
    <mergeCell ref="B26:I26"/>
    <mergeCell ref="A27:K27"/>
    <mergeCell ref="B35:I35"/>
  </mergeCells>
  <pageMargins left="0.25" right="0.25" top="0.75" bottom="0.75" header="0" footer="0"/>
  <pageSetup paperSize="9" orientation="portrait"/>
  <headerFooter>
    <oddFooter>&amp;R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999"/>
  <sheetViews>
    <sheetView showGridLines="0" topLeftCell="G15" zoomScale="40" zoomScaleNormal="40" workbookViewId="0">
      <selection activeCell="T12" sqref="T12:T14"/>
    </sheetView>
  </sheetViews>
  <sheetFormatPr baseColWidth="10" defaultColWidth="14.44140625" defaultRowHeight="15" customHeight="1" x14ac:dyDescent="0.3"/>
  <cols>
    <col min="1" max="1" width="6.44140625" customWidth="1"/>
    <col min="2" max="2" width="20.109375" customWidth="1"/>
    <col min="3" max="3" width="10.44140625" customWidth="1"/>
    <col min="4" max="4" width="34.44140625" customWidth="1"/>
    <col min="5" max="5" width="28.6640625" customWidth="1"/>
    <col min="6" max="6" width="3" customWidth="1"/>
    <col min="7" max="7" width="28.6640625" customWidth="1"/>
    <col min="8" max="8" width="6.44140625" customWidth="1"/>
    <col min="9" max="9" width="9.5546875" customWidth="1"/>
    <col min="10" max="10" width="7.33203125" customWidth="1"/>
    <col min="11" max="11" width="13" customWidth="1"/>
    <col min="12" max="12" width="20.109375" customWidth="1"/>
    <col min="13" max="13" width="27.33203125" customWidth="1"/>
    <col min="14" max="14" width="7.33203125" customWidth="1"/>
    <col min="15" max="15" width="27.33203125" customWidth="1"/>
    <col min="16" max="16" width="7.33203125" customWidth="1"/>
    <col min="17" max="17" width="24.44140625" customWidth="1"/>
    <col min="18" max="18" width="16" customWidth="1"/>
    <col min="19" max="19" width="3.5546875" customWidth="1"/>
    <col min="20" max="20" width="51.5546875" customWidth="1"/>
    <col min="21" max="21" width="100.109375" customWidth="1"/>
    <col min="22" max="22" width="28.44140625" customWidth="1"/>
    <col min="23" max="23" width="28.6640625" customWidth="1"/>
    <col min="24" max="24" width="33.6640625" customWidth="1"/>
    <col min="25" max="25" width="30.109375" customWidth="1"/>
    <col min="26" max="26" width="39.33203125" customWidth="1"/>
    <col min="27" max="27" width="3.5546875" customWidth="1"/>
  </cols>
  <sheetData>
    <row r="1" spans="1:27" ht="75" customHeight="1" x14ac:dyDescent="0.3">
      <c r="A1" s="338" t="s">
        <v>1332</v>
      </c>
      <c r="B1" s="339"/>
      <c r="C1" s="339"/>
      <c r="D1" s="339"/>
      <c r="E1" s="339"/>
      <c r="F1" s="339"/>
      <c r="G1" s="339"/>
      <c r="H1" s="339"/>
      <c r="I1" s="339"/>
      <c r="J1" s="339"/>
      <c r="K1" s="339"/>
      <c r="L1" s="339"/>
      <c r="M1" s="339"/>
      <c r="N1" s="339"/>
      <c r="O1" s="339"/>
      <c r="P1" s="339"/>
      <c r="Q1" s="339"/>
      <c r="R1" s="339"/>
      <c r="S1" s="339"/>
      <c r="T1" s="339"/>
      <c r="U1" s="339"/>
      <c r="V1" s="339"/>
      <c r="W1" s="339"/>
      <c r="X1" s="339"/>
      <c r="Y1" s="339"/>
      <c r="Z1" s="339"/>
      <c r="AA1" s="340"/>
    </row>
    <row r="2" spans="1:27" ht="15" customHeight="1" x14ac:dyDescent="0.3">
      <c r="A2" s="151" t="s">
        <v>1333</v>
      </c>
      <c r="B2" s="152"/>
      <c r="C2" s="152"/>
      <c r="D2" s="152"/>
      <c r="E2" s="153"/>
      <c r="F2" s="153"/>
      <c r="G2" s="153"/>
      <c r="H2" s="153"/>
      <c r="I2" s="153"/>
      <c r="J2" s="153"/>
      <c r="K2" s="153"/>
      <c r="L2" s="153"/>
      <c r="M2" s="152"/>
      <c r="N2" s="152"/>
      <c r="O2" s="154"/>
      <c r="P2" s="154"/>
      <c r="Q2" s="154"/>
      <c r="R2" s="154"/>
      <c r="S2" s="20"/>
      <c r="T2" s="155"/>
      <c r="U2" s="155"/>
      <c r="V2" s="155"/>
      <c r="W2" s="155"/>
      <c r="X2" s="155"/>
      <c r="Y2" s="155"/>
      <c r="Z2" s="155"/>
      <c r="AA2" s="156"/>
    </row>
    <row r="3" spans="1:27" ht="60" customHeight="1" x14ac:dyDescent="0.3">
      <c r="A3" s="157"/>
      <c r="C3" s="21"/>
      <c r="D3" s="341" t="s">
        <v>1334</v>
      </c>
      <c r="E3" s="306"/>
      <c r="F3" s="153"/>
      <c r="G3" s="342" t="s">
        <v>1335</v>
      </c>
      <c r="H3" s="317"/>
      <c r="I3" s="317"/>
      <c r="J3" s="317"/>
      <c r="K3" s="306"/>
      <c r="L3" s="153"/>
      <c r="M3" s="341" t="s">
        <v>1336</v>
      </c>
      <c r="N3" s="317"/>
      <c r="O3" s="317"/>
      <c r="P3" s="306"/>
      <c r="Q3" s="154"/>
      <c r="R3" s="154"/>
      <c r="S3" s="158"/>
      <c r="T3" s="343" t="s">
        <v>1337</v>
      </c>
      <c r="U3" s="320"/>
      <c r="V3" s="320"/>
      <c r="W3" s="22"/>
      <c r="X3" s="343" t="s">
        <v>1338</v>
      </c>
      <c r="Y3" s="320"/>
      <c r="Z3" s="320"/>
      <c r="AA3" s="23"/>
    </row>
    <row r="4" spans="1:27" ht="33.75" customHeight="1" x14ac:dyDescent="0.4">
      <c r="A4" s="157"/>
      <c r="C4" s="159"/>
      <c r="D4" s="344" t="s">
        <v>1339</v>
      </c>
      <c r="E4" s="311"/>
      <c r="F4" s="160"/>
      <c r="G4" s="344" t="s">
        <v>1340</v>
      </c>
      <c r="H4" s="320"/>
      <c r="I4" s="320"/>
      <c r="J4" s="320"/>
      <c r="K4" s="311"/>
      <c r="L4" s="160"/>
      <c r="M4" s="24" t="s">
        <v>1341</v>
      </c>
      <c r="N4" s="25"/>
      <c r="O4" s="24" t="s">
        <v>1342</v>
      </c>
      <c r="P4" s="7"/>
      <c r="Q4" s="161"/>
      <c r="R4" s="161"/>
      <c r="S4" s="20"/>
      <c r="T4" s="337" t="s">
        <v>1343</v>
      </c>
      <c r="U4" s="351"/>
      <c r="V4" s="352"/>
      <c r="W4" s="22"/>
      <c r="X4" s="26" t="s">
        <v>1344</v>
      </c>
      <c r="Y4" s="348" t="s">
        <v>1345</v>
      </c>
      <c r="Z4" s="306"/>
      <c r="AA4" s="27"/>
    </row>
    <row r="5" spans="1:27" ht="33.75" customHeight="1" x14ac:dyDescent="0.4">
      <c r="A5" s="162"/>
      <c r="B5" s="163"/>
      <c r="C5" s="159"/>
      <c r="D5" s="312"/>
      <c r="E5" s="313"/>
      <c r="F5" s="160"/>
      <c r="G5" s="312"/>
      <c r="H5" s="322"/>
      <c r="I5" s="322"/>
      <c r="J5" s="322"/>
      <c r="K5" s="313"/>
      <c r="L5" s="160"/>
      <c r="M5" s="24" t="s">
        <v>1346</v>
      </c>
      <c r="N5" s="28"/>
      <c r="O5" s="24" t="s">
        <v>1347</v>
      </c>
      <c r="P5" s="28"/>
      <c r="Q5" s="164"/>
      <c r="R5" s="164"/>
      <c r="S5" s="20"/>
      <c r="T5" s="353"/>
      <c r="U5" s="354"/>
      <c r="V5" s="355"/>
      <c r="W5" s="29"/>
      <c r="X5" s="26" t="s">
        <v>1348</v>
      </c>
      <c r="Y5" s="348" t="s">
        <v>1345</v>
      </c>
      <c r="Z5" s="306"/>
      <c r="AA5" s="27"/>
    </row>
    <row r="6" spans="1:27" ht="33.75" customHeight="1" x14ac:dyDescent="0.4">
      <c r="A6" s="162"/>
      <c r="B6" s="163"/>
      <c r="C6" s="159"/>
      <c r="D6" s="312"/>
      <c r="E6" s="313"/>
      <c r="F6" s="160"/>
      <c r="G6" s="312"/>
      <c r="H6" s="322"/>
      <c r="I6" s="322"/>
      <c r="J6" s="322"/>
      <c r="K6" s="313"/>
      <c r="L6" s="160"/>
      <c r="M6" s="24" t="s">
        <v>1349</v>
      </c>
      <c r="N6" s="28"/>
      <c r="O6" s="24" t="s">
        <v>1350</v>
      </c>
      <c r="P6" s="28"/>
      <c r="Q6" s="164"/>
      <c r="R6" s="164"/>
      <c r="S6" s="20"/>
      <c r="T6" s="353"/>
      <c r="U6" s="354"/>
      <c r="V6" s="355"/>
      <c r="W6" s="29"/>
      <c r="X6" s="26" t="s">
        <v>1351</v>
      </c>
      <c r="Y6" s="345">
        <v>45349</v>
      </c>
      <c r="Z6" s="306"/>
      <c r="AA6" s="27"/>
    </row>
    <row r="7" spans="1:27" ht="33.75" customHeight="1" x14ac:dyDescent="0.4">
      <c r="A7" s="162"/>
      <c r="B7" s="163"/>
      <c r="C7" s="159"/>
      <c r="D7" s="314"/>
      <c r="E7" s="315"/>
      <c r="F7" s="153"/>
      <c r="G7" s="314"/>
      <c r="H7" s="323"/>
      <c r="I7" s="323"/>
      <c r="J7" s="323"/>
      <c r="K7" s="315"/>
      <c r="L7" s="153"/>
      <c r="M7" s="165"/>
      <c r="N7" s="165"/>
      <c r="O7" s="24" t="s">
        <v>1352</v>
      </c>
      <c r="P7" s="28"/>
      <c r="Q7" s="164"/>
      <c r="R7" s="164"/>
      <c r="S7" s="20"/>
      <c r="T7" s="353"/>
      <c r="U7" s="354"/>
      <c r="V7" s="355"/>
      <c r="W7" s="29"/>
      <c r="X7" s="349" t="s">
        <v>1353</v>
      </c>
      <c r="Y7" s="350" t="s">
        <v>1354</v>
      </c>
      <c r="Z7" s="311"/>
      <c r="AA7" s="27"/>
    </row>
    <row r="8" spans="1:27" ht="15" customHeight="1" x14ac:dyDescent="0.4">
      <c r="A8" s="166"/>
      <c r="B8" s="346"/>
      <c r="C8" s="347"/>
      <c r="D8" s="347"/>
      <c r="E8" s="20"/>
      <c r="F8" s="20"/>
      <c r="G8" s="20"/>
      <c r="H8" s="20"/>
      <c r="I8" s="20"/>
      <c r="J8" s="20"/>
      <c r="K8" s="20"/>
      <c r="L8" s="20"/>
      <c r="M8" s="20"/>
      <c r="N8" s="20"/>
      <c r="O8" s="20"/>
      <c r="P8" s="20"/>
      <c r="Q8" s="20"/>
      <c r="R8" s="20"/>
      <c r="S8" s="20"/>
      <c r="T8" s="356"/>
      <c r="U8" s="357"/>
      <c r="V8" s="358"/>
      <c r="W8" s="22"/>
      <c r="X8" s="309"/>
      <c r="Y8" s="314"/>
      <c r="Z8" s="315"/>
      <c r="AA8" s="27"/>
    </row>
    <row r="9" spans="1:27" ht="15" customHeight="1" x14ac:dyDescent="0.8">
      <c r="A9" s="166"/>
      <c r="B9" s="167"/>
      <c r="C9" s="167"/>
      <c r="D9" s="167"/>
      <c r="E9" s="20"/>
      <c r="F9" s="168"/>
      <c r="G9" s="168"/>
      <c r="H9" s="168"/>
      <c r="I9" s="168"/>
      <c r="J9" s="168"/>
      <c r="K9" s="168"/>
      <c r="L9" s="168"/>
      <c r="M9" s="168"/>
      <c r="N9" s="168"/>
      <c r="O9" s="168"/>
      <c r="P9" s="168"/>
      <c r="Q9" s="20"/>
      <c r="R9" s="20"/>
      <c r="S9" s="20"/>
      <c r="T9" s="169"/>
      <c r="U9" s="169"/>
      <c r="V9" s="169"/>
      <c r="W9" s="169"/>
      <c r="X9" s="169"/>
      <c r="Y9" s="169"/>
      <c r="Z9" s="169"/>
      <c r="AA9" s="27"/>
    </row>
    <row r="10" spans="1:27" ht="60" customHeight="1" x14ac:dyDescent="0.3">
      <c r="A10" s="170"/>
      <c r="B10" s="332" t="s">
        <v>1355</v>
      </c>
      <c r="C10" s="317"/>
      <c r="D10" s="317"/>
      <c r="E10" s="317"/>
      <c r="F10" s="317"/>
      <c r="G10" s="317"/>
      <c r="H10" s="317"/>
      <c r="I10" s="317"/>
      <c r="J10" s="317"/>
      <c r="K10" s="317"/>
      <c r="L10" s="317"/>
      <c r="M10" s="317"/>
      <c r="N10" s="317"/>
      <c r="O10" s="317"/>
      <c r="P10" s="317"/>
      <c r="Q10" s="317"/>
      <c r="R10" s="306"/>
      <c r="S10" s="20"/>
      <c r="T10" s="332" t="s">
        <v>1356</v>
      </c>
      <c r="U10" s="317"/>
      <c r="V10" s="317"/>
      <c r="W10" s="317"/>
      <c r="X10" s="317"/>
      <c r="Y10" s="317"/>
      <c r="Z10" s="306"/>
      <c r="AA10" s="23"/>
    </row>
    <row r="11" spans="1:27" ht="60" customHeight="1" x14ac:dyDescent="0.4">
      <c r="A11" s="170"/>
      <c r="B11" s="333" t="s">
        <v>1357</v>
      </c>
      <c r="C11" s="317"/>
      <c r="D11" s="317"/>
      <c r="E11" s="317"/>
      <c r="F11" s="317"/>
      <c r="G11" s="317"/>
      <c r="H11" s="317"/>
      <c r="I11" s="306"/>
      <c r="J11" s="333" t="s">
        <v>1358</v>
      </c>
      <c r="K11" s="317"/>
      <c r="L11" s="317"/>
      <c r="M11" s="317"/>
      <c r="N11" s="317"/>
      <c r="O11" s="317"/>
      <c r="P11" s="317"/>
      <c r="Q11" s="317"/>
      <c r="R11" s="306"/>
      <c r="S11" s="20"/>
      <c r="T11" s="1"/>
      <c r="U11" s="30" t="s">
        <v>1359</v>
      </c>
      <c r="V11" s="31" t="s">
        <v>1360</v>
      </c>
      <c r="W11" s="31" t="s">
        <v>1361</v>
      </c>
      <c r="X11" s="31" t="s">
        <v>1362</v>
      </c>
      <c r="Y11" s="334" t="s">
        <v>1363</v>
      </c>
      <c r="Z11" s="306"/>
      <c r="AA11" s="32"/>
    </row>
    <row r="12" spans="1:27" ht="72" customHeight="1" x14ac:dyDescent="0.8">
      <c r="A12" s="171"/>
      <c r="B12" s="335" t="s">
        <v>1364</v>
      </c>
      <c r="C12" s="311"/>
      <c r="D12" s="336" t="s">
        <v>1365</v>
      </c>
      <c r="E12" s="320"/>
      <c r="F12" s="320"/>
      <c r="G12" s="320"/>
      <c r="H12" s="320"/>
      <c r="I12" s="311"/>
      <c r="J12" s="337" t="s">
        <v>1366</v>
      </c>
      <c r="K12" s="320"/>
      <c r="L12" s="311"/>
      <c r="M12" s="336" t="s">
        <v>1367</v>
      </c>
      <c r="N12" s="320"/>
      <c r="O12" s="320"/>
      <c r="P12" s="320"/>
      <c r="Q12" s="320"/>
      <c r="R12" s="311"/>
      <c r="S12" s="20"/>
      <c r="T12" s="359" t="s">
        <v>1368</v>
      </c>
      <c r="U12" s="360" t="s">
        <v>1369</v>
      </c>
      <c r="V12" s="360" t="s">
        <v>1370</v>
      </c>
      <c r="W12" s="360" t="s">
        <v>1370</v>
      </c>
      <c r="X12" s="360" t="s">
        <v>1370</v>
      </c>
      <c r="Y12" s="326" t="s">
        <v>1370</v>
      </c>
      <c r="Z12" s="327"/>
      <c r="AA12" s="33"/>
    </row>
    <row r="13" spans="1:27" ht="72" customHeight="1" x14ac:dyDescent="0.8">
      <c r="A13" s="171"/>
      <c r="B13" s="312"/>
      <c r="C13" s="313"/>
      <c r="D13" s="312"/>
      <c r="E13" s="322"/>
      <c r="F13" s="322"/>
      <c r="G13" s="322"/>
      <c r="H13" s="322"/>
      <c r="I13" s="313"/>
      <c r="J13" s="312"/>
      <c r="K13" s="322"/>
      <c r="L13" s="313"/>
      <c r="M13" s="312"/>
      <c r="N13" s="322"/>
      <c r="O13" s="322"/>
      <c r="P13" s="322"/>
      <c r="Q13" s="322"/>
      <c r="R13" s="313"/>
      <c r="S13" s="20"/>
      <c r="T13" s="308"/>
      <c r="U13" s="361"/>
      <c r="V13" s="361"/>
      <c r="W13" s="361"/>
      <c r="X13" s="361"/>
      <c r="Y13" s="328"/>
      <c r="Z13" s="329"/>
      <c r="AA13" s="33"/>
    </row>
    <row r="14" spans="1:27" ht="72" customHeight="1" x14ac:dyDescent="0.8">
      <c r="A14" s="171"/>
      <c r="B14" s="314"/>
      <c r="C14" s="315"/>
      <c r="D14" s="314"/>
      <c r="E14" s="323"/>
      <c r="F14" s="323"/>
      <c r="G14" s="323"/>
      <c r="H14" s="323"/>
      <c r="I14" s="315"/>
      <c r="J14" s="314"/>
      <c r="K14" s="323"/>
      <c r="L14" s="315"/>
      <c r="M14" s="314"/>
      <c r="N14" s="323"/>
      <c r="O14" s="323"/>
      <c r="P14" s="323"/>
      <c r="Q14" s="323"/>
      <c r="R14" s="315"/>
      <c r="S14" s="20"/>
      <c r="T14" s="309"/>
      <c r="U14" s="362"/>
      <c r="V14" s="362"/>
      <c r="W14" s="362"/>
      <c r="X14" s="362"/>
      <c r="Y14" s="330"/>
      <c r="Z14" s="331"/>
      <c r="AA14" s="33"/>
    </row>
    <row r="15" spans="1:27" ht="33.75" customHeight="1" x14ac:dyDescent="0.8">
      <c r="A15" s="171"/>
      <c r="B15" s="335" t="s">
        <v>1371</v>
      </c>
      <c r="C15" s="311"/>
      <c r="D15" s="336" t="s">
        <v>1372</v>
      </c>
      <c r="E15" s="320"/>
      <c r="F15" s="320"/>
      <c r="G15" s="320"/>
      <c r="H15" s="320"/>
      <c r="I15" s="311"/>
      <c r="J15" s="363" t="s">
        <v>1373</v>
      </c>
      <c r="K15" s="320"/>
      <c r="L15" s="311"/>
      <c r="M15" s="337" t="s">
        <v>1374</v>
      </c>
      <c r="N15" s="320"/>
      <c r="O15" s="320"/>
      <c r="P15" s="320"/>
      <c r="Q15" s="320"/>
      <c r="R15" s="311"/>
      <c r="S15" s="20"/>
      <c r="T15" s="359" t="s">
        <v>1375</v>
      </c>
      <c r="U15" s="404" t="s">
        <v>1376</v>
      </c>
      <c r="V15" s="404" t="s">
        <v>1376</v>
      </c>
      <c r="W15" s="404" t="s">
        <v>1376</v>
      </c>
      <c r="X15" s="404" t="s">
        <v>1376</v>
      </c>
      <c r="Y15" s="326" t="s">
        <v>1376</v>
      </c>
      <c r="Z15" s="327"/>
      <c r="AA15" s="33"/>
    </row>
    <row r="16" spans="1:27" ht="33.75" customHeight="1" x14ac:dyDescent="0.8">
      <c r="A16" s="171"/>
      <c r="B16" s="314"/>
      <c r="C16" s="315"/>
      <c r="D16" s="314"/>
      <c r="E16" s="323"/>
      <c r="F16" s="323"/>
      <c r="G16" s="323"/>
      <c r="H16" s="323"/>
      <c r="I16" s="315"/>
      <c r="J16" s="314"/>
      <c r="K16" s="323"/>
      <c r="L16" s="315"/>
      <c r="M16" s="314"/>
      <c r="N16" s="323"/>
      <c r="O16" s="323"/>
      <c r="P16" s="323"/>
      <c r="Q16" s="323"/>
      <c r="R16" s="315"/>
      <c r="S16" s="20"/>
      <c r="T16" s="308"/>
      <c r="U16" s="361"/>
      <c r="V16" s="361"/>
      <c r="W16" s="361"/>
      <c r="X16" s="361"/>
      <c r="Y16" s="328"/>
      <c r="Z16" s="329"/>
      <c r="AA16" s="33"/>
    </row>
    <row r="17" spans="1:27" ht="33.75" customHeight="1" x14ac:dyDescent="0.8">
      <c r="A17" s="171"/>
      <c r="B17" s="335" t="s">
        <v>1377</v>
      </c>
      <c r="C17" s="311"/>
      <c r="D17" s="336" t="s">
        <v>1378</v>
      </c>
      <c r="E17" s="320"/>
      <c r="F17" s="320"/>
      <c r="G17" s="320"/>
      <c r="H17" s="320"/>
      <c r="I17" s="311"/>
      <c r="J17" s="393" t="s">
        <v>1379</v>
      </c>
      <c r="K17" s="322"/>
      <c r="L17" s="313"/>
      <c r="M17" s="394">
        <v>44944</v>
      </c>
      <c r="N17" s="320"/>
      <c r="O17" s="320"/>
      <c r="P17" s="320"/>
      <c r="Q17" s="320"/>
      <c r="R17" s="311"/>
      <c r="S17" s="20"/>
      <c r="T17" s="309"/>
      <c r="U17" s="362"/>
      <c r="V17" s="362"/>
      <c r="W17" s="362"/>
      <c r="X17" s="362"/>
      <c r="Y17" s="330"/>
      <c r="Z17" s="331"/>
      <c r="AA17" s="33"/>
    </row>
    <row r="18" spans="1:27" ht="33.75" customHeight="1" x14ac:dyDescent="0.8">
      <c r="A18" s="171"/>
      <c r="B18" s="395"/>
      <c r="C18" s="315"/>
      <c r="D18" s="314"/>
      <c r="E18" s="323"/>
      <c r="F18" s="323"/>
      <c r="G18" s="323"/>
      <c r="H18" s="323"/>
      <c r="I18" s="315"/>
      <c r="J18" s="314"/>
      <c r="K18" s="323"/>
      <c r="L18" s="315"/>
      <c r="M18" s="314"/>
      <c r="N18" s="323"/>
      <c r="O18" s="323"/>
      <c r="P18" s="323"/>
      <c r="Q18" s="323"/>
      <c r="R18" s="315"/>
      <c r="S18" s="20"/>
      <c r="T18" s="359" t="s">
        <v>1380</v>
      </c>
      <c r="U18" s="404" t="s">
        <v>1376</v>
      </c>
      <c r="V18" s="404" t="s">
        <v>1376</v>
      </c>
      <c r="W18" s="404" t="s">
        <v>1376</v>
      </c>
      <c r="X18" s="404" t="s">
        <v>1376</v>
      </c>
      <c r="Y18" s="326" t="s">
        <v>1376</v>
      </c>
      <c r="Z18" s="327"/>
      <c r="AA18" s="33"/>
    </row>
    <row r="19" spans="1:27" ht="33.75" customHeight="1" x14ac:dyDescent="0.8">
      <c r="A19" s="171"/>
      <c r="B19" s="335" t="s">
        <v>1381</v>
      </c>
      <c r="C19" s="311"/>
      <c r="D19" s="336" t="s">
        <v>1382</v>
      </c>
      <c r="E19" s="320"/>
      <c r="F19" s="320"/>
      <c r="G19" s="320"/>
      <c r="H19" s="320"/>
      <c r="I19" s="311"/>
      <c r="J19" s="337" t="s">
        <v>1383</v>
      </c>
      <c r="K19" s="320"/>
      <c r="L19" s="311"/>
      <c r="M19" s="337" t="s">
        <v>1384</v>
      </c>
      <c r="N19" s="320"/>
      <c r="O19" s="320"/>
      <c r="P19" s="320"/>
      <c r="Q19" s="320"/>
      <c r="R19" s="311"/>
      <c r="S19" s="20"/>
      <c r="T19" s="308"/>
      <c r="U19" s="361"/>
      <c r="V19" s="361"/>
      <c r="W19" s="361"/>
      <c r="X19" s="361"/>
      <c r="Y19" s="328"/>
      <c r="Z19" s="329"/>
      <c r="AA19" s="33"/>
    </row>
    <row r="20" spans="1:27" ht="242.4" customHeight="1" x14ac:dyDescent="0.3">
      <c r="A20" s="171"/>
      <c r="B20" s="314"/>
      <c r="C20" s="315"/>
      <c r="D20" s="314"/>
      <c r="E20" s="323"/>
      <c r="F20" s="323"/>
      <c r="G20" s="323"/>
      <c r="H20" s="323"/>
      <c r="I20" s="315"/>
      <c r="J20" s="314"/>
      <c r="K20" s="323"/>
      <c r="L20" s="315"/>
      <c r="M20" s="314"/>
      <c r="N20" s="323"/>
      <c r="O20" s="323"/>
      <c r="P20" s="323"/>
      <c r="Q20" s="323"/>
      <c r="R20" s="315"/>
      <c r="S20" s="20"/>
      <c r="T20" s="309"/>
      <c r="U20" s="362"/>
      <c r="V20" s="362"/>
      <c r="W20" s="362"/>
      <c r="X20" s="362"/>
      <c r="Y20" s="330"/>
      <c r="Z20" s="331"/>
      <c r="AA20" s="34"/>
    </row>
    <row r="21" spans="1:27" ht="33.75" customHeight="1" x14ac:dyDescent="0.8">
      <c r="A21" s="171"/>
      <c r="B21" s="335" t="s">
        <v>1385</v>
      </c>
      <c r="C21" s="311"/>
      <c r="D21" s="336" t="s">
        <v>1386</v>
      </c>
      <c r="E21" s="320"/>
      <c r="F21" s="320"/>
      <c r="G21" s="320"/>
      <c r="H21" s="320"/>
      <c r="I21" s="311"/>
      <c r="J21" s="337" t="s">
        <v>1387</v>
      </c>
      <c r="K21" s="320"/>
      <c r="L21" s="311"/>
      <c r="M21" s="384" t="s">
        <v>1388</v>
      </c>
      <c r="N21" s="320"/>
      <c r="O21" s="320"/>
      <c r="P21" s="320"/>
      <c r="Q21" s="320"/>
      <c r="R21" s="311"/>
      <c r="S21" s="20"/>
      <c r="T21" s="359" t="s">
        <v>1389</v>
      </c>
      <c r="U21" s="404" t="s">
        <v>1376</v>
      </c>
      <c r="V21" s="404" t="s">
        <v>1376</v>
      </c>
      <c r="W21" s="404" t="s">
        <v>1376</v>
      </c>
      <c r="X21" s="404" t="s">
        <v>1376</v>
      </c>
      <c r="Y21" s="326" t="s">
        <v>1376</v>
      </c>
      <c r="Z21" s="327"/>
      <c r="AA21" s="33"/>
    </row>
    <row r="22" spans="1:27" ht="33.75" customHeight="1" x14ac:dyDescent="0.3">
      <c r="A22" s="171"/>
      <c r="B22" s="314"/>
      <c r="C22" s="315"/>
      <c r="D22" s="314"/>
      <c r="E22" s="323"/>
      <c r="F22" s="323"/>
      <c r="G22" s="323"/>
      <c r="H22" s="323"/>
      <c r="I22" s="315"/>
      <c r="J22" s="314"/>
      <c r="K22" s="323"/>
      <c r="L22" s="315"/>
      <c r="M22" s="314"/>
      <c r="N22" s="323"/>
      <c r="O22" s="323"/>
      <c r="P22" s="323"/>
      <c r="Q22" s="323"/>
      <c r="R22" s="315"/>
      <c r="S22" s="20"/>
      <c r="T22" s="308"/>
      <c r="U22" s="361"/>
      <c r="V22" s="361"/>
      <c r="W22" s="361"/>
      <c r="X22" s="361"/>
      <c r="Y22" s="328"/>
      <c r="Z22" s="329"/>
      <c r="AA22" s="34"/>
    </row>
    <row r="23" spans="1:27" ht="33.75" customHeight="1" x14ac:dyDescent="0.3">
      <c r="A23" s="171"/>
      <c r="B23" s="335" t="s">
        <v>1390</v>
      </c>
      <c r="C23" s="311"/>
      <c r="D23" s="336" t="s">
        <v>1391</v>
      </c>
      <c r="E23" s="320"/>
      <c r="F23" s="320"/>
      <c r="G23" s="320"/>
      <c r="H23" s="320"/>
      <c r="I23" s="311"/>
      <c r="J23" s="337" t="s">
        <v>1392</v>
      </c>
      <c r="K23" s="320"/>
      <c r="L23" s="311"/>
      <c r="M23" s="337" t="s">
        <v>1393</v>
      </c>
      <c r="N23" s="320"/>
      <c r="O23" s="320"/>
      <c r="P23" s="320"/>
      <c r="Q23" s="320"/>
      <c r="R23" s="311"/>
      <c r="S23" s="20"/>
      <c r="T23" s="309"/>
      <c r="U23" s="362"/>
      <c r="V23" s="362"/>
      <c r="W23" s="362"/>
      <c r="X23" s="362"/>
      <c r="Y23" s="330"/>
      <c r="Z23" s="331"/>
      <c r="AA23" s="35"/>
    </row>
    <row r="24" spans="1:27" ht="33.75" customHeight="1" x14ac:dyDescent="0.3">
      <c r="A24" s="171"/>
      <c r="B24" s="314"/>
      <c r="C24" s="315"/>
      <c r="D24" s="314"/>
      <c r="E24" s="323"/>
      <c r="F24" s="323"/>
      <c r="G24" s="323"/>
      <c r="H24" s="323"/>
      <c r="I24" s="315"/>
      <c r="J24" s="314"/>
      <c r="K24" s="323"/>
      <c r="L24" s="315"/>
      <c r="M24" s="314"/>
      <c r="N24" s="323"/>
      <c r="O24" s="323"/>
      <c r="P24" s="323"/>
      <c r="Q24" s="323"/>
      <c r="R24" s="315"/>
      <c r="S24" s="20"/>
      <c r="T24" s="359" t="s">
        <v>1394</v>
      </c>
      <c r="U24" s="404" t="s">
        <v>1376</v>
      </c>
      <c r="V24" s="404" t="s">
        <v>1376</v>
      </c>
      <c r="W24" s="404" t="s">
        <v>1376</v>
      </c>
      <c r="X24" s="404" t="s">
        <v>1376</v>
      </c>
      <c r="Y24" s="326" t="s">
        <v>1376</v>
      </c>
      <c r="Z24" s="327"/>
      <c r="AA24" s="34"/>
    </row>
    <row r="25" spans="1:27" ht="33.75" customHeight="1" x14ac:dyDescent="0.3">
      <c r="A25" s="171"/>
      <c r="B25" s="335" t="s">
        <v>1395</v>
      </c>
      <c r="C25" s="311"/>
      <c r="D25" s="336" t="s">
        <v>1396</v>
      </c>
      <c r="E25" s="320"/>
      <c r="F25" s="320"/>
      <c r="G25" s="320"/>
      <c r="H25" s="320"/>
      <c r="I25" s="311"/>
      <c r="J25" s="337" t="s">
        <v>1397</v>
      </c>
      <c r="K25" s="320"/>
      <c r="L25" s="311"/>
      <c r="M25" s="337" t="s">
        <v>1343</v>
      </c>
      <c r="N25" s="320"/>
      <c r="O25" s="320"/>
      <c r="P25" s="320"/>
      <c r="Q25" s="320"/>
      <c r="R25" s="311"/>
      <c r="S25" s="20"/>
      <c r="T25" s="308"/>
      <c r="U25" s="361"/>
      <c r="V25" s="361"/>
      <c r="W25" s="361"/>
      <c r="X25" s="361"/>
      <c r="Y25" s="328"/>
      <c r="Z25" s="329"/>
      <c r="AA25" s="34"/>
    </row>
    <row r="26" spans="1:27" ht="33.75" customHeight="1" x14ac:dyDescent="0.3">
      <c r="A26" s="171"/>
      <c r="B26" s="314"/>
      <c r="C26" s="315"/>
      <c r="D26" s="314"/>
      <c r="E26" s="323"/>
      <c r="F26" s="323"/>
      <c r="G26" s="323"/>
      <c r="H26" s="323"/>
      <c r="I26" s="315"/>
      <c r="J26" s="314"/>
      <c r="K26" s="323"/>
      <c r="L26" s="315"/>
      <c r="M26" s="314"/>
      <c r="N26" s="323"/>
      <c r="O26" s="323"/>
      <c r="P26" s="323"/>
      <c r="Q26" s="323"/>
      <c r="R26" s="315"/>
      <c r="S26" s="20"/>
      <c r="T26" s="309"/>
      <c r="U26" s="362"/>
      <c r="V26" s="362"/>
      <c r="W26" s="362"/>
      <c r="X26" s="362"/>
      <c r="Y26" s="330"/>
      <c r="Z26" s="331"/>
      <c r="AA26" s="34"/>
    </row>
    <row r="27" spans="1:27" ht="15" customHeight="1" x14ac:dyDescent="0.3">
      <c r="A27" s="172"/>
      <c r="B27" s="173"/>
      <c r="C27" s="174"/>
      <c r="D27" s="174"/>
      <c r="E27" s="174"/>
      <c r="F27" s="174"/>
      <c r="G27" s="174"/>
      <c r="H27" s="174"/>
      <c r="I27" s="36"/>
      <c r="J27" s="174"/>
      <c r="K27" s="174"/>
      <c r="L27" s="174"/>
      <c r="M27" s="174"/>
      <c r="N27" s="175"/>
      <c r="O27" s="175"/>
      <c r="P27" s="175"/>
      <c r="Q27" s="175"/>
      <c r="R27" s="175"/>
      <c r="S27" s="20"/>
      <c r="T27" s="37"/>
      <c r="U27" s="176"/>
      <c r="V27" s="176"/>
      <c r="W27" s="176"/>
      <c r="X27" s="176"/>
      <c r="Y27" s="176"/>
      <c r="Z27" s="176"/>
      <c r="AA27" s="34"/>
    </row>
    <row r="28" spans="1:27" ht="30" customHeight="1" x14ac:dyDescent="0.3">
      <c r="A28" s="177"/>
      <c r="B28" s="385" t="s">
        <v>1398</v>
      </c>
      <c r="C28" s="178"/>
      <c r="D28" s="178"/>
      <c r="E28" s="178"/>
      <c r="F28" s="178"/>
      <c r="G28" s="178"/>
      <c r="H28" s="178"/>
      <c r="I28" s="38"/>
      <c r="J28" s="396" t="s">
        <v>1399</v>
      </c>
      <c r="K28" s="397"/>
      <c r="L28" s="179"/>
      <c r="M28" s="179"/>
      <c r="N28" s="179"/>
      <c r="O28" s="179"/>
      <c r="P28" s="179"/>
      <c r="Q28" s="179"/>
      <c r="R28" s="39"/>
      <c r="S28" s="20"/>
      <c r="T28" s="391" t="s">
        <v>1400</v>
      </c>
      <c r="U28" s="320"/>
      <c r="V28" s="320"/>
      <c r="W28" s="320"/>
      <c r="X28" s="320"/>
      <c r="Y28" s="320"/>
      <c r="Z28" s="311"/>
      <c r="AA28" s="35"/>
    </row>
    <row r="29" spans="1:27" ht="49.5" customHeight="1" x14ac:dyDescent="0.3">
      <c r="A29" s="177"/>
      <c r="B29" s="386"/>
      <c r="C29" s="180"/>
      <c r="D29" s="180"/>
      <c r="E29" s="180"/>
      <c r="F29" s="180"/>
      <c r="G29" s="180"/>
      <c r="H29" s="180"/>
      <c r="I29" s="181"/>
      <c r="J29" s="386"/>
      <c r="K29" s="322"/>
      <c r="L29" s="40"/>
      <c r="M29" s="40"/>
      <c r="N29" s="40"/>
      <c r="O29" s="40"/>
      <c r="P29" s="40"/>
      <c r="Q29" s="40"/>
      <c r="R29" s="182"/>
      <c r="S29" s="20"/>
      <c r="T29" s="314"/>
      <c r="U29" s="323"/>
      <c r="V29" s="323"/>
      <c r="W29" s="323"/>
      <c r="X29" s="323"/>
      <c r="Y29" s="323"/>
      <c r="Z29" s="315"/>
      <c r="AA29" s="35"/>
    </row>
    <row r="30" spans="1:27" ht="49.5" customHeight="1" x14ac:dyDescent="0.4">
      <c r="A30" s="177"/>
      <c r="B30" s="386"/>
      <c r="C30" s="180"/>
      <c r="D30" s="41"/>
      <c r="E30" s="41"/>
      <c r="F30" s="41"/>
      <c r="G30" s="41"/>
      <c r="H30" s="41"/>
      <c r="I30" s="181"/>
      <c r="J30" s="386"/>
      <c r="K30" s="322"/>
      <c r="L30" s="40"/>
      <c r="M30" s="40"/>
      <c r="N30" s="40"/>
      <c r="O30" s="40"/>
      <c r="P30" s="40"/>
      <c r="Q30" s="40"/>
      <c r="R30" s="182"/>
      <c r="S30" s="20"/>
      <c r="T30" s="1"/>
      <c r="U30" s="1"/>
      <c r="V30" s="1"/>
      <c r="W30" s="1"/>
      <c r="X30" s="1"/>
      <c r="Y30" s="1"/>
      <c r="Z30" s="1"/>
      <c r="AA30" s="183"/>
    </row>
    <row r="31" spans="1:27" ht="49.5" customHeight="1" x14ac:dyDescent="0.3">
      <c r="A31" s="177"/>
      <c r="B31" s="386"/>
      <c r="C31" s="180"/>
      <c r="D31" s="41"/>
      <c r="E31" s="41"/>
      <c r="F31" s="41"/>
      <c r="G31" s="41"/>
      <c r="H31" s="41"/>
      <c r="I31" s="181"/>
      <c r="J31" s="386"/>
      <c r="K31" s="322"/>
      <c r="L31" s="40"/>
      <c r="M31" s="40"/>
      <c r="N31" s="40"/>
      <c r="O31" s="40"/>
      <c r="P31" s="40"/>
      <c r="Q31" s="40"/>
      <c r="R31" s="182"/>
      <c r="S31" s="20"/>
      <c r="T31" s="371" t="s">
        <v>1401</v>
      </c>
      <c r="U31" s="320"/>
      <c r="V31" s="311"/>
      <c r="W31" s="371" t="s">
        <v>1402</v>
      </c>
      <c r="X31" s="311"/>
      <c r="Y31" s="371" t="s">
        <v>1403</v>
      </c>
      <c r="Z31" s="372" t="s">
        <v>1404</v>
      </c>
      <c r="AA31" s="184"/>
    </row>
    <row r="32" spans="1:27" ht="49.5" customHeight="1" x14ac:dyDescent="0.3">
      <c r="A32" s="177"/>
      <c r="B32" s="386"/>
      <c r="C32" s="180"/>
      <c r="D32" s="41"/>
      <c r="E32" s="41"/>
      <c r="F32" s="41"/>
      <c r="G32" s="41"/>
      <c r="H32" s="41"/>
      <c r="I32" s="181"/>
      <c r="J32" s="386"/>
      <c r="K32" s="322"/>
      <c r="L32" s="40"/>
      <c r="N32" s="40"/>
      <c r="O32" s="40"/>
      <c r="P32" s="40"/>
      <c r="Q32" s="40"/>
      <c r="R32" s="182"/>
      <c r="S32" s="20"/>
      <c r="T32" s="314"/>
      <c r="U32" s="323"/>
      <c r="V32" s="315"/>
      <c r="W32" s="314"/>
      <c r="X32" s="315"/>
      <c r="Y32" s="314"/>
      <c r="Z32" s="309"/>
      <c r="AA32" s="184"/>
    </row>
    <row r="33" spans="1:27" ht="240" customHeight="1" x14ac:dyDescent="0.3">
      <c r="A33" s="177"/>
      <c r="B33" s="386"/>
      <c r="C33" s="180"/>
      <c r="D33" s="41"/>
      <c r="E33" s="41"/>
      <c r="F33" s="41"/>
      <c r="G33" s="41"/>
      <c r="H33" s="41"/>
      <c r="I33" s="181"/>
      <c r="J33" s="386"/>
      <c r="K33" s="322"/>
      <c r="L33" s="40"/>
      <c r="M33" s="40"/>
      <c r="N33" s="40"/>
      <c r="O33" s="40"/>
      <c r="P33" s="40"/>
      <c r="Q33" s="40"/>
      <c r="R33" s="182"/>
      <c r="S33" s="20"/>
      <c r="T33" s="405" t="s">
        <v>1405</v>
      </c>
      <c r="U33" s="412"/>
      <c r="V33" s="406"/>
      <c r="W33" s="405" t="s">
        <v>1406</v>
      </c>
      <c r="X33" s="406"/>
      <c r="Y33" s="409" t="s">
        <v>1407</v>
      </c>
      <c r="Z33" s="411" t="s">
        <v>1408</v>
      </c>
      <c r="AA33" s="184"/>
    </row>
    <row r="34" spans="1:27" ht="240" customHeight="1" x14ac:dyDescent="0.3">
      <c r="A34" s="177"/>
      <c r="B34" s="386"/>
      <c r="C34" s="180"/>
      <c r="D34" s="41"/>
      <c r="E34" s="41"/>
      <c r="F34" s="41"/>
      <c r="G34" s="41"/>
      <c r="H34" s="41"/>
      <c r="I34" s="181"/>
      <c r="J34" s="386"/>
      <c r="K34" s="322"/>
      <c r="L34" s="40"/>
      <c r="M34" s="40"/>
      <c r="N34" s="40"/>
      <c r="O34" s="40"/>
      <c r="P34" s="40"/>
      <c r="Q34" s="40"/>
      <c r="R34" s="182"/>
      <c r="S34" s="20"/>
      <c r="T34" s="407"/>
      <c r="U34" s="413"/>
      <c r="V34" s="408"/>
      <c r="W34" s="407"/>
      <c r="X34" s="408"/>
      <c r="Y34" s="410"/>
      <c r="Z34" s="410"/>
      <c r="AA34" s="184"/>
    </row>
    <row r="35" spans="1:27" ht="166.5" customHeight="1" x14ac:dyDescent="0.3">
      <c r="A35" s="177"/>
      <c r="B35" s="386"/>
      <c r="C35" s="180"/>
      <c r="D35" s="41"/>
      <c r="E35" s="41"/>
      <c r="F35" s="41"/>
      <c r="G35" s="41"/>
      <c r="H35" s="41"/>
      <c r="I35" s="181"/>
      <c r="J35" s="386"/>
      <c r="K35" s="322"/>
      <c r="L35" s="40"/>
      <c r="M35" s="40"/>
      <c r="N35" s="40"/>
      <c r="O35" s="40"/>
      <c r="P35" s="40"/>
      <c r="Q35" s="40"/>
      <c r="R35" s="182"/>
      <c r="S35" s="20"/>
      <c r="T35" s="405" t="s">
        <v>1409</v>
      </c>
      <c r="U35" s="412"/>
      <c r="V35" s="406"/>
      <c r="W35" s="414" t="s">
        <v>1406</v>
      </c>
      <c r="X35" s="406"/>
      <c r="Y35" s="415">
        <v>45250</v>
      </c>
      <c r="Z35" s="143" t="s">
        <v>1408</v>
      </c>
      <c r="AA35" s="184"/>
    </row>
    <row r="36" spans="1:27" ht="96.75" customHeight="1" x14ac:dyDescent="0.3">
      <c r="A36" s="177"/>
      <c r="B36" s="386"/>
      <c r="C36" s="180"/>
      <c r="D36" s="399"/>
      <c r="E36" s="322"/>
      <c r="F36" s="41"/>
      <c r="G36" s="41"/>
      <c r="H36" s="41"/>
      <c r="I36" s="181"/>
      <c r="J36" s="386"/>
      <c r="K36" s="322"/>
      <c r="L36" s="40"/>
      <c r="M36" s="400"/>
      <c r="N36" s="322"/>
      <c r="O36" s="322"/>
      <c r="P36" s="40"/>
      <c r="Q36" s="40"/>
      <c r="R36" s="182"/>
      <c r="S36" s="20"/>
      <c r="T36" s="407"/>
      <c r="U36" s="413"/>
      <c r="V36" s="408"/>
      <c r="W36" s="407"/>
      <c r="X36" s="408"/>
      <c r="Y36" s="410"/>
      <c r="Z36" s="144"/>
      <c r="AA36" s="184"/>
    </row>
    <row r="37" spans="1:27" ht="96.75" customHeight="1" x14ac:dyDescent="0.3">
      <c r="A37" s="177"/>
      <c r="B37" s="386"/>
      <c r="C37" s="180"/>
      <c r="D37" s="41"/>
      <c r="E37" s="41"/>
      <c r="F37" s="41"/>
      <c r="G37" s="41"/>
      <c r="H37" s="41"/>
      <c r="I37" s="181"/>
      <c r="J37" s="386"/>
      <c r="K37" s="322"/>
      <c r="L37" s="40"/>
      <c r="M37" s="40"/>
      <c r="N37" s="40"/>
      <c r="O37" s="40"/>
      <c r="P37" s="40"/>
      <c r="Q37" s="40"/>
      <c r="R37" s="182"/>
      <c r="S37" s="20"/>
      <c r="T37" s="416" t="s">
        <v>1410</v>
      </c>
      <c r="U37" s="417"/>
      <c r="V37" s="418"/>
      <c r="W37" s="419" t="s">
        <v>1411</v>
      </c>
      <c r="X37" s="418"/>
      <c r="Y37" s="145">
        <v>45237</v>
      </c>
      <c r="Z37" s="146" t="s">
        <v>1408</v>
      </c>
      <c r="AA37" s="184"/>
    </row>
    <row r="38" spans="1:27" ht="49.5" customHeight="1" x14ac:dyDescent="0.3">
      <c r="A38" s="177"/>
      <c r="B38" s="386"/>
      <c r="C38" s="180"/>
      <c r="D38" s="41"/>
      <c r="E38" s="41"/>
      <c r="F38" s="41"/>
      <c r="G38" s="41"/>
      <c r="H38" s="41"/>
      <c r="I38" s="181" t="s">
        <v>1412</v>
      </c>
      <c r="J38" s="386"/>
      <c r="K38" s="322"/>
      <c r="L38" s="40"/>
      <c r="M38" s="40"/>
      <c r="N38" s="40"/>
      <c r="O38" s="40"/>
      <c r="P38" s="40"/>
      <c r="Q38" s="40"/>
      <c r="R38" s="182"/>
      <c r="S38" s="20"/>
      <c r="T38" s="367"/>
      <c r="U38" s="320"/>
      <c r="V38" s="311"/>
      <c r="W38" s="335"/>
      <c r="X38" s="311"/>
      <c r="Y38" s="368"/>
      <c r="Z38" s="369"/>
      <c r="AA38" s="184"/>
    </row>
    <row r="39" spans="1:27" ht="30" customHeight="1" x14ac:dyDescent="0.3">
      <c r="A39" s="177"/>
      <c r="B39" s="387"/>
      <c r="C39" s="185"/>
      <c r="D39" s="185"/>
      <c r="E39" s="401"/>
      <c r="F39" s="376"/>
      <c r="G39" s="186"/>
      <c r="H39" s="186"/>
      <c r="I39" s="187"/>
      <c r="J39" s="387"/>
      <c r="K39" s="376"/>
      <c r="L39" s="402"/>
      <c r="M39" s="376"/>
      <c r="N39" s="402"/>
      <c r="O39" s="376"/>
      <c r="P39" s="188"/>
      <c r="Q39" s="402"/>
      <c r="R39" s="403"/>
      <c r="S39" s="20"/>
      <c r="T39" s="314"/>
      <c r="U39" s="323"/>
      <c r="V39" s="315"/>
      <c r="W39" s="314"/>
      <c r="X39" s="315"/>
      <c r="Y39" s="309"/>
      <c r="Z39" s="309"/>
      <c r="AA39" s="184"/>
    </row>
    <row r="40" spans="1:27" ht="30" customHeight="1" x14ac:dyDescent="0.3">
      <c r="A40" s="189"/>
      <c r="B40" s="42"/>
      <c r="I40" s="20"/>
      <c r="J40" s="398"/>
      <c r="K40" s="322"/>
      <c r="S40" s="20"/>
      <c r="T40" s="367"/>
      <c r="U40" s="320"/>
      <c r="V40" s="311"/>
      <c r="W40" s="335"/>
      <c r="X40" s="311"/>
      <c r="Y40" s="368"/>
      <c r="Z40" s="369"/>
      <c r="AA40" s="184"/>
    </row>
    <row r="41" spans="1:27" ht="30" customHeight="1" x14ac:dyDescent="0.3">
      <c r="A41" s="170"/>
      <c r="B41" s="391" t="s">
        <v>1413</v>
      </c>
      <c r="C41" s="320"/>
      <c r="D41" s="320"/>
      <c r="E41" s="320"/>
      <c r="F41" s="320"/>
      <c r="G41" s="320"/>
      <c r="H41" s="320"/>
      <c r="I41" s="320"/>
      <c r="J41" s="320"/>
      <c r="K41" s="320"/>
      <c r="L41" s="320"/>
      <c r="M41" s="320"/>
      <c r="N41" s="320"/>
      <c r="O41" s="320"/>
      <c r="P41" s="320"/>
      <c r="Q41" s="320"/>
      <c r="R41" s="311"/>
      <c r="S41" s="20"/>
      <c r="T41" s="314"/>
      <c r="U41" s="323"/>
      <c r="V41" s="315"/>
      <c r="W41" s="314"/>
      <c r="X41" s="315"/>
      <c r="Y41" s="309"/>
      <c r="Z41" s="309"/>
      <c r="AA41" s="184"/>
    </row>
    <row r="42" spans="1:27" ht="30" customHeight="1" x14ac:dyDescent="0.4">
      <c r="A42" s="170"/>
      <c r="B42" s="314"/>
      <c r="C42" s="323"/>
      <c r="D42" s="323"/>
      <c r="E42" s="323"/>
      <c r="F42" s="323"/>
      <c r="G42" s="323"/>
      <c r="H42" s="323"/>
      <c r="I42" s="323"/>
      <c r="J42" s="323"/>
      <c r="K42" s="323"/>
      <c r="L42" s="323"/>
      <c r="M42" s="323"/>
      <c r="N42" s="323"/>
      <c r="O42" s="323"/>
      <c r="P42" s="323"/>
      <c r="Q42" s="323"/>
      <c r="R42" s="315"/>
      <c r="S42" s="20"/>
      <c r="T42" s="1"/>
      <c r="U42" s="1"/>
      <c r="V42" s="1"/>
      <c r="W42" s="1"/>
      <c r="X42" s="1"/>
      <c r="Y42" s="1"/>
      <c r="Z42" s="1"/>
      <c r="AA42" s="184"/>
    </row>
    <row r="43" spans="1:27" ht="15" customHeight="1" x14ac:dyDescent="0.4">
      <c r="A43" s="190"/>
      <c r="B43" s="191"/>
      <c r="C43" s="191"/>
      <c r="D43" s="191"/>
      <c r="E43" s="191"/>
      <c r="F43" s="191"/>
      <c r="G43" s="191"/>
      <c r="H43" s="191"/>
      <c r="I43" s="191"/>
      <c r="J43" s="191"/>
      <c r="K43" s="191"/>
      <c r="L43" s="191"/>
      <c r="M43" s="191"/>
      <c r="N43" s="191"/>
      <c r="O43" s="191"/>
      <c r="P43" s="191"/>
      <c r="Q43" s="191"/>
      <c r="R43" s="43"/>
      <c r="S43" s="44"/>
      <c r="T43" s="1"/>
      <c r="U43" s="1"/>
      <c r="V43" s="1"/>
      <c r="W43" s="1"/>
      <c r="X43" s="1"/>
      <c r="Y43" s="1"/>
      <c r="Z43" s="1"/>
      <c r="AA43" s="184"/>
    </row>
    <row r="44" spans="1:27" ht="30" customHeight="1" x14ac:dyDescent="0.35">
      <c r="A44" s="190"/>
      <c r="B44" s="192"/>
      <c r="C44" s="193"/>
      <c r="D44" s="193"/>
      <c r="E44" s="45" t="s">
        <v>1414</v>
      </c>
      <c r="F44" s="46"/>
      <c r="G44" s="47" t="s">
        <v>1415</v>
      </c>
      <c r="H44" s="194"/>
      <c r="I44" s="392" t="s">
        <v>1416</v>
      </c>
      <c r="J44" s="306"/>
      <c r="K44" s="195"/>
      <c r="L44" s="48" t="s">
        <v>1417</v>
      </c>
      <c r="M44" s="47" t="s">
        <v>1402</v>
      </c>
      <c r="N44" s="46"/>
      <c r="O44" s="378" t="s">
        <v>1418</v>
      </c>
      <c r="P44" s="317"/>
      <c r="Q44" s="306"/>
      <c r="R44" s="158"/>
      <c r="S44" s="44"/>
      <c r="T44" s="370" t="s">
        <v>1419</v>
      </c>
      <c r="U44" s="320"/>
      <c r="V44" s="311"/>
      <c r="W44" s="371" t="s">
        <v>1402</v>
      </c>
      <c r="X44" s="311"/>
      <c r="Y44" s="372" t="s">
        <v>1403</v>
      </c>
      <c r="Z44" s="372" t="s">
        <v>1404</v>
      </c>
      <c r="AA44" s="184"/>
    </row>
    <row r="45" spans="1:27" ht="30" customHeight="1" x14ac:dyDescent="0.35">
      <c r="A45" s="196"/>
      <c r="B45" s="366" t="s">
        <v>1420</v>
      </c>
      <c r="C45" s="317"/>
      <c r="D45" s="306"/>
      <c r="E45" s="49"/>
      <c r="F45" s="46"/>
      <c r="G45" s="49"/>
      <c r="H45" s="197" t="s">
        <v>1421</v>
      </c>
      <c r="I45" s="365" t="str">
        <f t="shared" ref="I45:I53" si="0">IF(G45=0,"'----'",E45/G45*1000000)</f>
        <v>'----'</v>
      </c>
      <c r="J45" s="306"/>
      <c r="K45" s="198" t="s">
        <v>1416</v>
      </c>
      <c r="L45" s="50"/>
      <c r="M45" s="51"/>
      <c r="N45" s="199"/>
      <c r="O45" s="388"/>
      <c r="P45" s="317"/>
      <c r="Q45" s="306"/>
      <c r="R45" s="158"/>
      <c r="S45" s="44"/>
      <c r="T45" s="314"/>
      <c r="U45" s="323"/>
      <c r="V45" s="315"/>
      <c r="W45" s="314"/>
      <c r="X45" s="315"/>
      <c r="Y45" s="309"/>
      <c r="Z45" s="309"/>
      <c r="AA45" s="184"/>
    </row>
    <row r="46" spans="1:27" ht="30" customHeight="1" x14ac:dyDescent="0.5">
      <c r="A46" s="196"/>
      <c r="B46" s="390" t="s">
        <v>1422</v>
      </c>
      <c r="C46" s="317"/>
      <c r="D46" s="306"/>
      <c r="E46" s="52">
        <v>0</v>
      </c>
      <c r="F46" s="200"/>
      <c r="G46" s="201">
        <v>17440</v>
      </c>
      <c r="H46" s="197"/>
      <c r="I46" s="365">
        <f t="shared" si="0"/>
        <v>0</v>
      </c>
      <c r="J46" s="306"/>
      <c r="K46" s="198" t="s">
        <v>1416</v>
      </c>
      <c r="L46" s="50">
        <v>45309</v>
      </c>
      <c r="M46" s="53" t="s">
        <v>1423</v>
      </c>
      <c r="N46" s="202"/>
      <c r="O46" s="54" t="s">
        <v>1424</v>
      </c>
      <c r="P46" s="203"/>
      <c r="Q46" s="204"/>
      <c r="R46" s="158"/>
      <c r="S46" s="44"/>
      <c r="T46" s="421" t="s">
        <v>1425</v>
      </c>
      <c r="U46" s="322"/>
      <c r="V46" s="313"/>
      <c r="W46" s="421" t="s">
        <v>1426</v>
      </c>
      <c r="X46" s="313"/>
      <c r="Y46" s="422"/>
      <c r="Z46" s="423" t="s">
        <v>1427</v>
      </c>
      <c r="AA46" s="184"/>
    </row>
    <row r="47" spans="1:27" ht="30" customHeight="1" x14ac:dyDescent="0.5">
      <c r="A47" s="196"/>
      <c r="B47" s="364" t="s">
        <v>1428</v>
      </c>
      <c r="C47" s="323"/>
      <c r="D47" s="315"/>
      <c r="E47" s="205">
        <v>0</v>
      </c>
      <c r="F47" s="200"/>
      <c r="G47" s="206">
        <v>8000</v>
      </c>
      <c r="H47" s="197"/>
      <c r="I47" s="365">
        <f t="shared" si="0"/>
        <v>0</v>
      </c>
      <c r="J47" s="306"/>
      <c r="K47" s="198" t="s">
        <v>1416</v>
      </c>
      <c r="L47" s="50">
        <v>45309</v>
      </c>
      <c r="M47" s="53" t="s">
        <v>1423</v>
      </c>
      <c r="N47" s="202"/>
      <c r="O47" s="54" t="s">
        <v>1424</v>
      </c>
      <c r="P47" s="203"/>
      <c r="Q47" s="204"/>
      <c r="R47" s="158"/>
      <c r="S47" s="44"/>
      <c r="T47" s="312"/>
      <c r="U47" s="322"/>
      <c r="V47" s="313"/>
      <c r="W47" s="312"/>
      <c r="X47" s="313"/>
      <c r="Y47" s="308"/>
      <c r="Z47" s="308"/>
      <c r="AA47" s="184"/>
    </row>
    <row r="48" spans="1:27" ht="30" customHeight="1" x14ac:dyDescent="0.5">
      <c r="A48" s="196"/>
      <c r="B48" s="364" t="s">
        <v>1429</v>
      </c>
      <c r="C48" s="323"/>
      <c r="D48" s="315"/>
      <c r="E48" s="205">
        <v>0</v>
      </c>
      <c r="F48" s="200"/>
      <c r="G48" s="206">
        <v>1120</v>
      </c>
      <c r="H48" s="165" t="s">
        <v>1421</v>
      </c>
      <c r="I48" s="365">
        <f t="shared" si="0"/>
        <v>0</v>
      </c>
      <c r="J48" s="306"/>
      <c r="K48" s="198" t="s">
        <v>1416</v>
      </c>
      <c r="L48" s="50">
        <v>45309</v>
      </c>
      <c r="M48" s="53" t="s">
        <v>1423</v>
      </c>
      <c r="N48" s="202"/>
      <c r="O48" s="54" t="s">
        <v>1424</v>
      </c>
      <c r="P48" s="207"/>
      <c r="Q48" s="208"/>
      <c r="R48" s="158"/>
      <c r="S48" s="44"/>
      <c r="T48" s="312"/>
      <c r="U48" s="322"/>
      <c r="V48" s="313"/>
      <c r="W48" s="312"/>
      <c r="X48" s="313"/>
      <c r="Y48" s="308"/>
      <c r="Z48" s="308"/>
      <c r="AA48" s="184"/>
    </row>
    <row r="49" spans="1:27" ht="30" customHeight="1" x14ac:dyDescent="0.5">
      <c r="A49" s="196"/>
      <c r="B49" s="364" t="s">
        <v>1430</v>
      </c>
      <c r="C49" s="323"/>
      <c r="D49" s="315"/>
      <c r="E49" s="205">
        <v>0</v>
      </c>
      <c r="F49" s="200"/>
      <c r="G49" s="206">
        <v>7520</v>
      </c>
      <c r="H49" s="165"/>
      <c r="I49" s="365">
        <f t="shared" si="0"/>
        <v>0</v>
      </c>
      <c r="J49" s="306"/>
      <c r="K49" s="198" t="s">
        <v>1416</v>
      </c>
      <c r="L49" s="50">
        <v>45309</v>
      </c>
      <c r="M49" s="53" t="s">
        <v>1423</v>
      </c>
      <c r="N49" s="202"/>
      <c r="O49" s="54" t="s">
        <v>1424</v>
      </c>
      <c r="P49" s="203"/>
      <c r="Q49" s="204"/>
      <c r="R49" s="158"/>
      <c r="S49" s="44"/>
      <c r="T49" s="312"/>
      <c r="U49" s="322"/>
      <c r="V49" s="313"/>
      <c r="W49" s="312"/>
      <c r="X49" s="313"/>
      <c r="Y49" s="308"/>
      <c r="Z49" s="309"/>
      <c r="AA49" s="184"/>
    </row>
    <row r="50" spans="1:27" ht="30" customHeight="1" x14ac:dyDescent="0.35">
      <c r="A50" s="196"/>
      <c r="B50" s="366" t="s">
        <v>1431</v>
      </c>
      <c r="C50" s="317"/>
      <c r="D50" s="306"/>
      <c r="E50" s="49"/>
      <c r="F50" s="46"/>
      <c r="G50" s="49"/>
      <c r="H50" s="165" t="s">
        <v>1421</v>
      </c>
      <c r="I50" s="365" t="str">
        <f t="shared" si="0"/>
        <v>'----'</v>
      </c>
      <c r="J50" s="306"/>
      <c r="K50" s="198" t="s">
        <v>1416</v>
      </c>
      <c r="L50" s="50"/>
      <c r="M50" s="51"/>
      <c r="N50" s="199"/>
      <c r="O50" s="388"/>
      <c r="P50" s="317"/>
      <c r="Q50" s="306"/>
      <c r="R50" s="158"/>
      <c r="S50" s="44"/>
      <c r="T50" s="424" t="s">
        <v>1432</v>
      </c>
      <c r="U50" s="320"/>
      <c r="V50" s="311"/>
      <c r="W50" s="425" t="s">
        <v>1433</v>
      </c>
      <c r="X50" s="311"/>
      <c r="Y50" s="426"/>
      <c r="Z50" s="423" t="s">
        <v>1427</v>
      </c>
      <c r="AA50" s="184"/>
    </row>
    <row r="51" spans="1:27" ht="30" customHeight="1" x14ac:dyDescent="0.35">
      <c r="A51" s="196"/>
      <c r="B51" s="366" t="s">
        <v>1434</v>
      </c>
      <c r="C51" s="317"/>
      <c r="D51" s="306"/>
      <c r="E51" s="49">
        <v>0</v>
      </c>
      <c r="F51" s="46"/>
      <c r="G51" s="49">
        <v>356200</v>
      </c>
      <c r="H51" s="165" t="s">
        <v>1421</v>
      </c>
      <c r="I51" s="365">
        <f t="shared" si="0"/>
        <v>0</v>
      </c>
      <c r="J51" s="306"/>
      <c r="K51" s="198" t="s">
        <v>1416</v>
      </c>
      <c r="L51" s="50">
        <v>45250</v>
      </c>
      <c r="M51" s="51" t="s">
        <v>1435</v>
      </c>
      <c r="N51" s="199"/>
      <c r="O51" s="388"/>
      <c r="P51" s="317"/>
      <c r="Q51" s="306"/>
      <c r="R51" s="158"/>
      <c r="S51" s="44"/>
      <c r="T51" s="312"/>
      <c r="U51" s="322"/>
      <c r="V51" s="313"/>
      <c r="W51" s="312"/>
      <c r="X51" s="313"/>
      <c r="Y51" s="308"/>
      <c r="Z51" s="308"/>
      <c r="AA51" s="184"/>
    </row>
    <row r="52" spans="1:27" ht="30" customHeight="1" x14ac:dyDescent="0.35">
      <c r="A52" s="196"/>
      <c r="B52" s="366" t="s">
        <v>1436</v>
      </c>
      <c r="C52" s="317"/>
      <c r="D52" s="306"/>
      <c r="E52" s="49"/>
      <c r="F52" s="46"/>
      <c r="G52" s="49"/>
      <c r="H52" s="165" t="s">
        <v>1421</v>
      </c>
      <c r="I52" s="365" t="str">
        <f t="shared" si="0"/>
        <v>'----'</v>
      </c>
      <c r="J52" s="306"/>
      <c r="K52" s="198" t="s">
        <v>1416</v>
      </c>
      <c r="L52" s="50"/>
      <c r="M52" s="51"/>
      <c r="N52" s="199"/>
      <c r="O52" s="388"/>
      <c r="P52" s="317"/>
      <c r="Q52" s="306"/>
      <c r="R52" s="158"/>
      <c r="S52" s="44"/>
      <c r="T52" s="314"/>
      <c r="U52" s="323"/>
      <c r="V52" s="315"/>
      <c r="W52" s="314"/>
      <c r="X52" s="315"/>
      <c r="Y52" s="309"/>
      <c r="Z52" s="309"/>
      <c r="AA52" s="184"/>
    </row>
    <row r="53" spans="1:27" ht="30" customHeight="1" x14ac:dyDescent="0.35">
      <c r="A53" s="196"/>
      <c r="B53" s="366" t="s">
        <v>1437</v>
      </c>
      <c r="C53" s="317"/>
      <c r="D53" s="306"/>
      <c r="E53" s="49">
        <f>SUM(E45:E52)</f>
        <v>0</v>
      </c>
      <c r="F53" s="46"/>
      <c r="G53" s="49">
        <f>SUM(F45:G52)</f>
        <v>390280</v>
      </c>
      <c r="H53" s="165" t="s">
        <v>1421</v>
      </c>
      <c r="I53" s="365">
        <f t="shared" si="0"/>
        <v>0</v>
      </c>
      <c r="J53" s="306"/>
      <c r="K53" s="198" t="s">
        <v>1416</v>
      </c>
      <c r="L53" s="50"/>
      <c r="M53" s="51"/>
      <c r="N53" s="199"/>
      <c r="O53" s="388"/>
      <c r="P53" s="317"/>
      <c r="Q53" s="306"/>
      <c r="R53" s="158"/>
      <c r="S53" s="44"/>
      <c r="T53" s="424"/>
      <c r="U53" s="320"/>
      <c r="V53" s="311"/>
      <c r="W53" s="425"/>
      <c r="X53" s="311"/>
      <c r="Y53" s="368"/>
      <c r="Z53" s="427"/>
      <c r="AA53" s="184"/>
    </row>
    <row r="54" spans="1:27" ht="30" customHeight="1" x14ac:dyDescent="0.3">
      <c r="A54" s="166"/>
      <c r="B54" s="55"/>
      <c r="C54" s="55"/>
      <c r="D54" s="55"/>
      <c r="E54" s="55"/>
      <c r="F54" s="55"/>
      <c r="G54" s="55"/>
      <c r="H54" s="55"/>
      <c r="I54" s="55"/>
      <c r="J54" s="55"/>
      <c r="K54" s="55"/>
      <c r="L54" s="55"/>
      <c r="M54" s="55"/>
      <c r="N54" s="55"/>
      <c r="O54" s="55"/>
      <c r="P54" s="55"/>
      <c r="Q54" s="55"/>
      <c r="R54" s="20"/>
      <c r="S54" s="44"/>
      <c r="T54" s="314"/>
      <c r="U54" s="323"/>
      <c r="V54" s="315"/>
      <c r="W54" s="314"/>
      <c r="X54" s="315"/>
      <c r="Y54" s="309"/>
      <c r="Z54" s="309"/>
      <c r="AA54" s="184"/>
    </row>
    <row r="55" spans="1:27" ht="30" customHeight="1" x14ac:dyDescent="0.3">
      <c r="A55" s="209"/>
      <c r="B55" s="377" t="s">
        <v>1438</v>
      </c>
      <c r="C55" s="311"/>
      <c r="D55" s="47" t="s">
        <v>1439</v>
      </c>
      <c r="E55" s="378" t="s">
        <v>1440</v>
      </c>
      <c r="F55" s="317"/>
      <c r="G55" s="306"/>
      <c r="H55" s="55"/>
      <c r="I55" s="55"/>
      <c r="J55" s="55"/>
      <c r="K55" s="379" t="s">
        <v>1441</v>
      </c>
      <c r="L55" s="320"/>
      <c r="M55" s="311"/>
      <c r="N55" s="378" t="s">
        <v>1442</v>
      </c>
      <c r="O55" s="317"/>
      <c r="P55" s="378" t="s">
        <v>1443</v>
      </c>
      <c r="Q55" s="306"/>
      <c r="R55" s="158"/>
      <c r="S55" s="44"/>
      <c r="T55" s="367"/>
      <c r="U55" s="320"/>
      <c r="V55" s="311"/>
      <c r="W55" s="335"/>
      <c r="X55" s="311"/>
      <c r="Y55" s="368"/>
      <c r="Z55" s="420"/>
      <c r="AA55" s="184"/>
    </row>
    <row r="56" spans="1:27" ht="30" customHeight="1" x14ac:dyDescent="0.3">
      <c r="A56" s="209"/>
      <c r="B56" s="314"/>
      <c r="C56" s="315"/>
      <c r="D56" s="56">
        <v>45250</v>
      </c>
      <c r="E56" s="380">
        <v>44958</v>
      </c>
      <c r="F56" s="317"/>
      <c r="G56" s="306"/>
      <c r="H56" s="55"/>
      <c r="I56" s="55"/>
      <c r="J56" s="55"/>
      <c r="K56" s="312"/>
      <c r="L56" s="322"/>
      <c r="M56" s="313"/>
      <c r="N56" s="383"/>
      <c r="O56" s="306"/>
      <c r="P56" s="382"/>
      <c r="Q56" s="306"/>
      <c r="R56" s="158"/>
      <c r="S56" s="44"/>
      <c r="T56" s="314"/>
      <c r="U56" s="323"/>
      <c r="V56" s="315"/>
      <c r="W56" s="314"/>
      <c r="X56" s="315"/>
      <c r="Y56" s="309"/>
      <c r="Z56" s="309"/>
      <c r="AA56" s="184"/>
    </row>
    <row r="57" spans="1:27" ht="30" customHeight="1" x14ac:dyDescent="0.3">
      <c r="A57" s="209"/>
      <c r="B57" s="377" t="s">
        <v>1444</v>
      </c>
      <c r="C57" s="311"/>
      <c r="D57" s="57" t="s">
        <v>1445</v>
      </c>
      <c r="E57" s="381" t="s">
        <v>1446</v>
      </c>
      <c r="F57" s="317"/>
      <c r="G57" s="306"/>
      <c r="H57" s="55"/>
      <c r="I57" s="55"/>
      <c r="J57" s="55"/>
      <c r="K57" s="312"/>
      <c r="L57" s="322"/>
      <c r="M57" s="313"/>
      <c r="N57" s="378" t="s">
        <v>1447</v>
      </c>
      <c r="O57" s="317"/>
      <c r="P57" s="317"/>
      <c r="Q57" s="306"/>
      <c r="R57" s="158"/>
      <c r="S57" s="44"/>
      <c r="T57" s="367"/>
      <c r="U57" s="320"/>
      <c r="V57" s="311"/>
      <c r="W57" s="335"/>
      <c r="X57" s="311"/>
      <c r="Y57" s="368"/>
      <c r="Z57" s="420"/>
      <c r="AA57" s="184"/>
    </row>
    <row r="58" spans="1:27" ht="30" customHeight="1" x14ac:dyDescent="0.3">
      <c r="A58" s="209"/>
      <c r="B58" s="314"/>
      <c r="C58" s="315"/>
      <c r="D58" s="56" t="s">
        <v>1448</v>
      </c>
      <c r="E58" s="380" t="s">
        <v>1448</v>
      </c>
      <c r="F58" s="317"/>
      <c r="G58" s="306"/>
      <c r="H58" s="55"/>
      <c r="I58" s="55"/>
      <c r="J58" s="55"/>
      <c r="K58" s="314"/>
      <c r="L58" s="323"/>
      <c r="M58" s="315"/>
      <c r="N58" s="388"/>
      <c r="O58" s="317"/>
      <c r="P58" s="317"/>
      <c r="Q58" s="306"/>
      <c r="R58" s="158"/>
      <c r="S58" s="44"/>
      <c r="T58" s="314"/>
      <c r="U58" s="323"/>
      <c r="V58" s="315"/>
      <c r="W58" s="314"/>
      <c r="X58" s="315"/>
      <c r="Y58" s="309"/>
      <c r="Z58" s="309"/>
      <c r="AA58" s="184"/>
    </row>
    <row r="59" spans="1:27" ht="30" customHeight="1" x14ac:dyDescent="0.3">
      <c r="A59" s="166"/>
      <c r="B59" s="389"/>
      <c r="C59" s="322"/>
      <c r="D59" s="322"/>
      <c r="E59" s="322"/>
      <c r="F59" s="322"/>
      <c r="G59" s="322"/>
      <c r="H59" s="322"/>
      <c r="I59" s="322"/>
      <c r="J59" s="322"/>
      <c r="K59" s="322"/>
      <c r="L59" s="322"/>
      <c r="M59" s="322"/>
      <c r="N59" s="322"/>
      <c r="O59" s="322"/>
      <c r="P59" s="322"/>
      <c r="Q59" s="322"/>
      <c r="R59" s="322"/>
      <c r="S59" s="44"/>
      <c r="T59" s="191"/>
      <c r="AA59" s="210"/>
    </row>
    <row r="60" spans="1:27" ht="30" customHeight="1" x14ac:dyDescent="0.3">
      <c r="A60" s="211"/>
      <c r="B60" s="373" t="s">
        <v>1449</v>
      </c>
      <c r="C60" s="317"/>
      <c r="D60" s="317"/>
      <c r="E60" s="317"/>
      <c r="F60" s="317"/>
      <c r="G60" s="317"/>
      <c r="H60" s="317"/>
      <c r="I60" s="317"/>
      <c r="J60" s="317"/>
      <c r="K60" s="317"/>
      <c r="L60" s="317"/>
      <c r="M60" s="306"/>
      <c r="N60" s="374" t="s">
        <v>1450</v>
      </c>
      <c r="O60" s="347"/>
      <c r="P60" s="347"/>
      <c r="Q60" s="347"/>
      <c r="R60" s="347"/>
      <c r="S60" s="347"/>
      <c r="T60" s="347"/>
      <c r="V60" s="191"/>
      <c r="W60" s="191"/>
      <c r="X60" s="191"/>
      <c r="Y60" s="191"/>
      <c r="Z60" s="191"/>
      <c r="AA60" s="210"/>
    </row>
    <row r="61" spans="1:27" ht="15" customHeight="1" x14ac:dyDescent="0.3">
      <c r="A61" s="58"/>
      <c r="B61" s="375"/>
      <c r="C61" s="376"/>
      <c r="D61" s="376"/>
      <c r="E61" s="376"/>
      <c r="F61" s="376"/>
      <c r="G61" s="376"/>
      <c r="H61" s="376"/>
      <c r="I61" s="376"/>
      <c r="J61" s="376"/>
      <c r="K61" s="376"/>
      <c r="L61" s="376"/>
      <c r="M61" s="376"/>
      <c r="N61" s="376"/>
      <c r="O61" s="376"/>
      <c r="P61" s="376"/>
      <c r="Q61" s="376"/>
      <c r="R61" s="376"/>
      <c r="S61" s="59"/>
      <c r="T61" s="212"/>
      <c r="U61" s="212"/>
      <c r="V61" s="212"/>
      <c r="W61" s="212"/>
      <c r="X61" s="212"/>
      <c r="Y61" s="212"/>
      <c r="Z61" s="212"/>
      <c r="AA61" s="213"/>
    </row>
    <row r="62" spans="1:27" ht="15.75" customHeight="1" x14ac:dyDescent="0.3"/>
    <row r="63" spans="1:27" ht="15.75" customHeight="1" x14ac:dyDescent="0.3"/>
    <row r="64" spans="1:27"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177">
    <mergeCell ref="T35:V36"/>
    <mergeCell ref="W35:X36"/>
    <mergeCell ref="Y35:Y36"/>
    <mergeCell ref="T37:V37"/>
    <mergeCell ref="W37:X37"/>
    <mergeCell ref="T57:V58"/>
    <mergeCell ref="W57:X58"/>
    <mergeCell ref="Y57:Y58"/>
    <mergeCell ref="Z57:Z58"/>
    <mergeCell ref="T46:V49"/>
    <mergeCell ref="W46:X49"/>
    <mergeCell ref="Y46:Y49"/>
    <mergeCell ref="Z46:Z49"/>
    <mergeCell ref="T50:V52"/>
    <mergeCell ref="W50:X52"/>
    <mergeCell ref="Y50:Y52"/>
    <mergeCell ref="Z50:Z52"/>
    <mergeCell ref="Y55:Y56"/>
    <mergeCell ref="Z55:Z56"/>
    <mergeCell ref="T53:V54"/>
    <mergeCell ref="W53:X54"/>
    <mergeCell ref="Y53:Y54"/>
    <mergeCell ref="Z53:Z54"/>
    <mergeCell ref="T55:V56"/>
    <mergeCell ref="T28:Z29"/>
    <mergeCell ref="T31:V32"/>
    <mergeCell ref="W31:X32"/>
    <mergeCell ref="Y31:Y32"/>
    <mergeCell ref="Z31:Z32"/>
    <mergeCell ref="W33:X34"/>
    <mergeCell ref="Y33:Y34"/>
    <mergeCell ref="Z33:Z34"/>
    <mergeCell ref="T33:V34"/>
    <mergeCell ref="W21:W23"/>
    <mergeCell ref="X21:X23"/>
    <mergeCell ref="Y21:Z23"/>
    <mergeCell ref="T24:T26"/>
    <mergeCell ref="U24:U26"/>
    <mergeCell ref="V24:V26"/>
    <mergeCell ref="W24:W26"/>
    <mergeCell ref="X24:X26"/>
    <mergeCell ref="Y24:Z26"/>
    <mergeCell ref="T21:T23"/>
    <mergeCell ref="U21:U23"/>
    <mergeCell ref="V21:V23"/>
    <mergeCell ref="W18:W20"/>
    <mergeCell ref="X18:X20"/>
    <mergeCell ref="T15:T17"/>
    <mergeCell ref="U15:U17"/>
    <mergeCell ref="V15:V17"/>
    <mergeCell ref="W15:W17"/>
    <mergeCell ref="X15:X17"/>
    <mergeCell ref="Y15:Z17"/>
    <mergeCell ref="Y18:Z20"/>
    <mergeCell ref="T18:T20"/>
    <mergeCell ref="U18:U20"/>
    <mergeCell ref="V18:V20"/>
    <mergeCell ref="W55:X56"/>
    <mergeCell ref="B41:R42"/>
    <mergeCell ref="I44:J44"/>
    <mergeCell ref="O44:Q44"/>
    <mergeCell ref="B45:D45"/>
    <mergeCell ref="I45:J45"/>
    <mergeCell ref="O45:Q45"/>
    <mergeCell ref="I46:J46"/>
    <mergeCell ref="B17:C17"/>
    <mergeCell ref="D17:I18"/>
    <mergeCell ref="J17:L18"/>
    <mergeCell ref="M17:R18"/>
    <mergeCell ref="B18:C18"/>
    <mergeCell ref="J21:L22"/>
    <mergeCell ref="J28:K39"/>
    <mergeCell ref="J40:K40"/>
    <mergeCell ref="D36:E36"/>
    <mergeCell ref="M36:O36"/>
    <mergeCell ref="E39:F39"/>
    <mergeCell ref="L39:M39"/>
    <mergeCell ref="N39:O39"/>
    <mergeCell ref="Q39:R39"/>
    <mergeCell ref="B19:C20"/>
    <mergeCell ref="D19:I20"/>
    <mergeCell ref="J19:L20"/>
    <mergeCell ref="M19:R20"/>
    <mergeCell ref="D21:I22"/>
    <mergeCell ref="M21:R22"/>
    <mergeCell ref="B28:B39"/>
    <mergeCell ref="N57:Q57"/>
    <mergeCell ref="N58:Q58"/>
    <mergeCell ref="E58:G58"/>
    <mergeCell ref="B59:R59"/>
    <mergeCell ref="O52:Q52"/>
    <mergeCell ref="O53:Q53"/>
    <mergeCell ref="B51:D51"/>
    <mergeCell ref="I51:J51"/>
    <mergeCell ref="O51:Q51"/>
    <mergeCell ref="B52:D52"/>
    <mergeCell ref="I52:J52"/>
    <mergeCell ref="B53:D53"/>
    <mergeCell ref="I53:J53"/>
    <mergeCell ref="I49:J49"/>
    <mergeCell ref="I50:J50"/>
    <mergeCell ref="O50:Q50"/>
    <mergeCell ref="B46:D46"/>
    <mergeCell ref="B47:D47"/>
    <mergeCell ref="I47:J47"/>
    <mergeCell ref="B60:M60"/>
    <mergeCell ref="N60:T60"/>
    <mergeCell ref="B61:R61"/>
    <mergeCell ref="B55:C56"/>
    <mergeCell ref="E55:G55"/>
    <mergeCell ref="K55:M58"/>
    <mergeCell ref="N55:O55"/>
    <mergeCell ref="E56:G56"/>
    <mergeCell ref="B57:C58"/>
    <mergeCell ref="E57:G57"/>
    <mergeCell ref="P55:Q55"/>
    <mergeCell ref="P56:Q56"/>
    <mergeCell ref="N56:O56"/>
    <mergeCell ref="B48:D48"/>
    <mergeCell ref="I48:J48"/>
    <mergeCell ref="B49:D49"/>
    <mergeCell ref="B50:D50"/>
    <mergeCell ref="T38:V39"/>
    <mergeCell ref="W38:X39"/>
    <mergeCell ref="Y38:Y39"/>
    <mergeCell ref="Z38:Z39"/>
    <mergeCell ref="W40:X41"/>
    <mergeCell ref="Y40:Y41"/>
    <mergeCell ref="Z40:Z41"/>
    <mergeCell ref="T40:V41"/>
    <mergeCell ref="T44:V45"/>
    <mergeCell ref="W44:X45"/>
    <mergeCell ref="Y44:Y45"/>
    <mergeCell ref="Z44:Z45"/>
    <mergeCell ref="J25:L26"/>
    <mergeCell ref="M25:R26"/>
    <mergeCell ref="B21:C22"/>
    <mergeCell ref="B23:C24"/>
    <mergeCell ref="D23:I24"/>
    <mergeCell ref="J23:L24"/>
    <mergeCell ref="M23:R24"/>
    <mergeCell ref="B25:C26"/>
    <mergeCell ref="D25:I26"/>
    <mergeCell ref="B15:C16"/>
    <mergeCell ref="M15:R16"/>
    <mergeCell ref="T3:V3"/>
    <mergeCell ref="T4:V8"/>
    <mergeCell ref="T12:T14"/>
    <mergeCell ref="U12:U14"/>
    <mergeCell ref="V12:V14"/>
    <mergeCell ref="W12:W14"/>
    <mergeCell ref="X12:X14"/>
    <mergeCell ref="D15:I16"/>
    <mergeCell ref="J15:L16"/>
    <mergeCell ref="A1:AA1"/>
    <mergeCell ref="D3:E3"/>
    <mergeCell ref="G3:K3"/>
    <mergeCell ref="M3:P3"/>
    <mergeCell ref="X3:Z3"/>
    <mergeCell ref="G4:K7"/>
    <mergeCell ref="Y6:Z6"/>
    <mergeCell ref="D4:E7"/>
    <mergeCell ref="B8:D8"/>
    <mergeCell ref="Y4:Z4"/>
    <mergeCell ref="Y5:Z5"/>
    <mergeCell ref="X7:X8"/>
    <mergeCell ref="Y7:Z8"/>
    <mergeCell ref="Y12:Z14"/>
    <mergeCell ref="B10:R10"/>
    <mergeCell ref="T10:Z10"/>
    <mergeCell ref="B11:I11"/>
    <mergeCell ref="J11:R11"/>
    <mergeCell ref="Y11:Z11"/>
    <mergeCell ref="B12:C14"/>
    <mergeCell ref="D12:I14"/>
    <mergeCell ref="J12:L14"/>
    <mergeCell ref="M12:R14"/>
  </mergeCells>
  <conditionalFormatting sqref="D4 G4 M12 D12:I26 M17:R20">
    <cfRule type="cellIs" dxfId="57" priority="2" operator="equal">
      <formula>"data to be synchronized from VIM database"</formula>
    </cfRule>
  </conditionalFormatting>
  <conditionalFormatting sqref="M23:R26">
    <cfRule type="cellIs" dxfId="56" priority="1" operator="equal">
      <formula>"data to be synchronized from VIM database"</formula>
    </cfRule>
  </conditionalFormatting>
  <dataValidations count="1">
    <dataValidation type="custom" allowBlank="1" showDropDown="1" showErrorMessage="1" sqref="Y57 Y33 Y38 Y40 Y35 Y53 Y55" xr:uid="{00000000-0002-0000-0200-000000000000}">
      <formula1>OR(NOT(ISERROR(DATEVALUE(Y33))), AND(ISNUMBER(Y33), LEFT(CELL("format", Y33))="D"))</formula1>
    </dataValidation>
  </dataValidations>
  <pageMargins left="0.25" right="0.25" top="0.75" bottom="0.75" header="0" footer="0"/>
  <pageSetup paperSize="8"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5A235-85E3-4189-9C85-7FBDB8F6CFA6}">
  <sheetPr>
    <tabColor rgb="FF82E600"/>
    <pageSetUpPr fitToPage="1"/>
  </sheetPr>
  <dimension ref="A1:F1000"/>
  <sheetViews>
    <sheetView showGridLines="0" topLeftCell="A9" zoomScale="60" zoomScaleNormal="60" workbookViewId="0">
      <selection activeCell="B11" sqref="B11"/>
    </sheetView>
  </sheetViews>
  <sheetFormatPr baseColWidth="10" defaultColWidth="14.44140625" defaultRowHeight="15" customHeight="1" x14ac:dyDescent="0.3"/>
  <cols>
    <col min="1" max="1" width="8" style="238" customWidth="1"/>
    <col min="2" max="3" width="72.6640625" style="238" customWidth="1"/>
    <col min="4" max="4" width="29.109375" style="238" customWidth="1"/>
    <col min="5" max="5" width="22.88671875" style="238" customWidth="1"/>
    <col min="6" max="6" width="24.6640625" style="238" customWidth="1"/>
    <col min="7" max="26" width="12.5546875" style="238" customWidth="1"/>
    <col min="27" max="16384" width="14.44140625" style="238"/>
  </cols>
  <sheetData>
    <row r="1" spans="1:6" ht="39.75" customHeight="1" x14ac:dyDescent="0.3">
      <c r="A1" s="428" t="s">
        <v>1451</v>
      </c>
      <c r="B1" s="429"/>
      <c r="C1" s="429"/>
      <c r="D1" s="429"/>
      <c r="E1" s="429"/>
      <c r="F1" s="430"/>
    </row>
    <row r="2" spans="1:6" ht="57" customHeight="1" x14ac:dyDescent="0.3"/>
    <row r="3" spans="1:6" ht="73.95" customHeight="1" x14ac:dyDescent="0.3">
      <c r="A3" s="239" t="s">
        <v>1452</v>
      </c>
      <c r="B3" s="240" t="s">
        <v>1453</v>
      </c>
      <c r="C3" s="240" t="s">
        <v>1454</v>
      </c>
      <c r="D3" s="240" t="s">
        <v>1455</v>
      </c>
      <c r="E3" s="241" t="s">
        <v>1456</v>
      </c>
      <c r="F3" s="241" t="s">
        <v>1457</v>
      </c>
    </row>
    <row r="4" spans="1:6" ht="73.95" customHeight="1" x14ac:dyDescent="0.3">
      <c r="A4" s="242">
        <v>1</v>
      </c>
      <c r="B4" s="243" t="s">
        <v>1729</v>
      </c>
      <c r="C4" s="243" t="s">
        <v>1730</v>
      </c>
      <c r="D4" s="244" t="s">
        <v>1435</v>
      </c>
      <c r="E4" s="244">
        <v>45324</v>
      </c>
      <c r="F4" s="244">
        <v>45324</v>
      </c>
    </row>
    <row r="5" spans="1:6" ht="166.2" customHeight="1" x14ac:dyDescent="0.3">
      <c r="A5" s="242">
        <v>2</v>
      </c>
      <c r="B5" s="243" t="s">
        <v>1731</v>
      </c>
      <c r="C5" s="243" t="s">
        <v>1732</v>
      </c>
      <c r="D5" s="244" t="s">
        <v>1733</v>
      </c>
      <c r="E5" s="244">
        <v>45324</v>
      </c>
      <c r="F5" s="244">
        <v>45324</v>
      </c>
    </row>
    <row r="6" spans="1:6" ht="212.4" customHeight="1" x14ac:dyDescent="0.3">
      <c r="A6" s="242">
        <v>3</v>
      </c>
      <c r="B6" s="243" t="s">
        <v>1734</v>
      </c>
      <c r="C6" s="246" t="s">
        <v>1735</v>
      </c>
      <c r="D6" s="244" t="s">
        <v>1435</v>
      </c>
      <c r="E6" s="244">
        <v>45324</v>
      </c>
      <c r="F6" s="244">
        <v>45324</v>
      </c>
    </row>
    <row r="7" spans="1:6" ht="115.2" customHeight="1" x14ac:dyDescent="0.3">
      <c r="A7" s="242">
        <v>4</v>
      </c>
      <c r="B7" s="243" t="s">
        <v>1736</v>
      </c>
      <c r="C7" s="243" t="s">
        <v>1737</v>
      </c>
      <c r="D7" s="244" t="s">
        <v>1738</v>
      </c>
      <c r="E7" s="244">
        <v>45325</v>
      </c>
      <c r="F7" s="244">
        <v>45327</v>
      </c>
    </row>
    <row r="8" spans="1:6" ht="97.2" customHeight="1" x14ac:dyDescent="0.3">
      <c r="A8" s="242">
        <v>5</v>
      </c>
      <c r="B8" s="243" t="s">
        <v>1739</v>
      </c>
      <c r="C8" s="243" t="s">
        <v>1740</v>
      </c>
      <c r="D8" s="244" t="s">
        <v>1738</v>
      </c>
      <c r="E8" s="244">
        <v>45325</v>
      </c>
      <c r="F8" s="244">
        <v>45327</v>
      </c>
    </row>
    <row r="9" spans="1:6" ht="122.4" customHeight="1" x14ac:dyDescent="0.3">
      <c r="A9" s="242">
        <v>6</v>
      </c>
      <c r="B9" s="243" t="s">
        <v>1741</v>
      </c>
      <c r="C9" s="243" t="s">
        <v>1742</v>
      </c>
      <c r="D9" s="244" t="s">
        <v>1738</v>
      </c>
      <c r="E9" s="244">
        <v>45327</v>
      </c>
      <c r="F9" s="244">
        <v>45327</v>
      </c>
    </row>
    <row r="10" spans="1:6" ht="148.19999999999999" customHeight="1" x14ac:dyDescent="0.3">
      <c r="A10" s="242">
        <v>7</v>
      </c>
      <c r="B10" s="243" t="s">
        <v>1743</v>
      </c>
      <c r="C10" s="243" t="s">
        <v>1744</v>
      </c>
      <c r="D10" s="244" t="s">
        <v>1738</v>
      </c>
      <c r="E10" s="244">
        <v>45327</v>
      </c>
      <c r="F10" s="244">
        <v>45327</v>
      </c>
    </row>
    <row r="11" spans="1:6" ht="78" customHeight="1" x14ac:dyDescent="0.3">
      <c r="A11" s="242">
        <v>8</v>
      </c>
      <c r="B11" s="243" t="s">
        <v>1745</v>
      </c>
      <c r="C11" s="243"/>
      <c r="D11" s="244" t="s">
        <v>1746</v>
      </c>
      <c r="E11" s="244">
        <v>45380</v>
      </c>
      <c r="F11" s="244"/>
    </row>
    <row r="12" spans="1:6" ht="164.4" customHeight="1" x14ac:dyDescent="0.3">
      <c r="A12" s="242">
        <v>9</v>
      </c>
      <c r="B12" s="243" t="s">
        <v>1747</v>
      </c>
      <c r="C12" s="243"/>
      <c r="D12" s="244" t="s">
        <v>1738</v>
      </c>
      <c r="E12" s="244">
        <v>45333</v>
      </c>
      <c r="F12" s="244">
        <v>45333</v>
      </c>
    </row>
    <row r="13" spans="1:6" ht="37.5" customHeight="1" x14ac:dyDescent="0.3">
      <c r="A13" s="242">
        <v>10</v>
      </c>
      <c r="B13" s="243"/>
      <c r="C13" s="243"/>
      <c r="D13" s="245"/>
      <c r="E13" s="244"/>
      <c r="F13" s="244"/>
    </row>
    <row r="14" spans="1:6" ht="37.5" customHeight="1" x14ac:dyDescent="0.3">
      <c r="A14" s="242">
        <v>11</v>
      </c>
      <c r="B14" s="243"/>
      <c r="C14" s="243"/>
      <c r="D14" s="245"/>
      <c r="E14" s="244"/>
      <c r="F14" s="244"/>
    </row>
    <row r="15" spans="1:6" ht="37.5" customHeight="1" x14ac:dyDescent="0.3">
      <c r="A15" s="242">
        <v>12</v>
      </c>
      <c r="B15" s="243"/>
      <c r="C15" s="243"/>
      <c r="D15" s="245"/>
      <c r="E15" s="244"/>
      <c r="F15" s="244"/>
    </row>
    <row r="16" spans="1:6" ht="37.5" customHeight="1" x14ac:dyDescent="0.3">
      <c r="A16" s="242">
        <v>13</v>
      </c>
      <c r="B16" s="243"/>
      <c r="C16" s="243"/>
      <c r="D16" s="245"/>
      <c r="E16" s="244"/>
      <c r="F16" s="244"/>
    </row>
    <row r="17" spans="1:6" ht="37.5" customHeight="1" x14ac:dyDescent="0.3">
      <c r="A17" s="242">
        <v>14</v>
      </c>
      <c r="B17" s="243"/>
      <c r="C17" s="243"/>
      <c r="D17" s="245"/>
      <c r="E17" s="244"/>
      <c r="F17" s="244"/>
    </row>
    <row r="18" spans="1:6" ht="37.5" customHeight="1" x14ac:dyDescent="0.3">
      <c r="A18" s="242">
        <v>15</v>
      </c>
      <c r="B18" s="243"/>
      <c r="C18" s="243"/>
      <c r="D18" s="245"/>
      <c r="E18" s="244"/>
      <c r="F18" s="244"/>
    </row>
    <row r="19" spans="1:6" ht="37.5" customHeight="1" x14ac:dyDescent="0.3">
      <c r="A19" s="242">
        <v>16</v>
      </c>
      <c r="B19" s="243"/>
      <c r="C19" s="243"/>
      <c r="D19" s="245"/>
      <c r="E19" s="244"/>
      <c r="F19" s="244"/>
    </row>
    <row r="20" spans="1:6" ht="37.5" customHeight="1" x14ac:dyDescent="0.3">
      <c r="A20" s="242">
        <v>17</v>
      </c>
      <c r="B20" s="243"/>
      <c r="C20" s="243"/>
      <c r="D20" s="245"/>
      <c r="E20" s="244"/>
      <c r="F20" s="244"/>
    </row>
    <row r="21" spans="1:6" ht="37.5" customHeight="1" x14ac:dyDescent="0.3">
      <c r="A21" s="242">
        <v>18</v>
      </c>
      <c r="B21" s="243"/>
      <c r="C21" s="243"/>
      <c r="D21" s="245"/>
      <c r="E21" s="244"/>
      <c r="F21" s="244"/>
    </row>
    <row r="22" spans="1:6" ht="37.5" customHeight="1" x14ac:dyDescent="0.3">
      <c r="A22" s="242">
        <v>19</v>
      </c>
      <c r="B22" s="243"/>
      <c r="C22" s="243"/>
      <c r="D22" s="245"/>
      <c r="E22" s="244"/>
      <c r="F22" s="244"/>
    </row>
    <row r="23" spans="1:6" ht="37.5" customHeight="1" x14ac:dyDescent="0.3">
      <c r="A23" s="242">
        <v>20</v>
      </c>
      <c r="B23" s="243"/>
      <c r="C23" s="243"/>
      <c r="D23" s="245"/>
      <c r="E23" s="244"/>
      <c r="F23" s="244"/>
    </row>
    <row r="24" spans="1:6" ht="37.5" customHeight="1" x14ac:dyDescent="0.3">
      <c r="A24" s="242">
        <v>21</v>
      </c>
      <c r="B24" s="243"/>
      <c r="C24" s="243"/>
      <c r="D24" s="245"/>
      <c r="E24" s="244"/>
      <c r="F24" s="244"/>
    </row>
    <row r="25" spans="1:6" ht="37.5" customHeight="1" x14ac:dyDescent="0.3">
      <c r="A25" s="242">
        <v>22</v>
      </c>
      <c r="B25" s="243"/>
      <c r="C25" s="243"/>
      <c r="D25" s="245"/>
      <c r="E25" s="244"/>
      <c r="F25" s="244"/>
    </row>
    <row r="26" spans="1:6" ht="37.5" customHeight="1" x14ac:dyDescent="0.3">
      <c r="A26" s="242">
        <v>23</v>
      </c>
      <c r="B26" s="243"/>
      <c r="C26" s="243"/>
      <c r="D26" s="245"/>
      <c r="E26" s="244"/>
      <c r="F26" s="244"/>
    </row>
    <row r="27" spans="1:6" ht="37.5" customHeight="1" x14ac:dyDescent="0.3">
      <c r="A27" s="242">
        <v>24</v>
      </c>
      <c r="B27" s="243"/>
      <c r="C27" s="243"/>
      <c r="D27" s="245"/>
      <c r="E27" s="244"/>
      <c r="F27" s="244"/>
    </row>
    <row r="28" spans="1:6" ht="37.5" customHeight="1" x14ac:dyDescent="0.3">
      <c r="A28" s="242">
        <v>25</v>
      </c>
      <c r="B28" s="243"/>
      <c r="C28" s="243"/>
      <c r="D28" s="245"/>
      <c r="E28" s="244"/>
      <c r="F28" s="244"/>
    </row>
    <row r="29" spans="1:6" ht="37.5" customHeight="1" x14ac:dyDescent="0.3">
      <c r="A29" s="242">
        <v>26</v>
      </c>
      <c r="B29" s="243"/>
      <c r="C29" s="243"/>
      <c r="D29" s="245"/>
      <c r="E29" s="244"/>
      <c r="F29" s="244"/>
    </row>
    <row r="30" spans="1:6" ht="37.5" customHeight="1" x14ac:dyDescent="0.3">
      <c r="A30" s="242">
        <v>27</v>
      </c>
      <c r="B30" s="243"/>
      <c r="C30" s="243"/>
      <c r="D30" s="245"/>
      <c r="E30" s="244"/>
      <c r="F30" s="244"/>
    </row>
    <row r="31" spans="1:6" ht="37.5" customHeight="1" x14ac:dyDescent="0.3">
      <c r="A31" s="242">
        <v>28</v>
      </c>
      <c r="B31" s="243"/>
      <c r="C31" s="243"/>
      <c r="D31" s="245"/>
      <c r="E31" s="244"/>
      <c r="F31" s="244"/>
    </row>
    <row r="32" spans="1:6" ht="37.5" customHeight="1" x14ac:dyDescent="0.3">
      <c r="A32" s="242">
        <v>29</v>
      </c>
      <c r="B32" s="243"/>
      <c r="C32" s="243"/>
      <c r="D32" s="245"/>
      <c r="E32" s="244"/>
      <c r="F32" s="244"/>
    </row>
    <row r="33" spans="1:6" ht="15.75" customHeight="1" x14ac:dyDescent="0.3">
      <c r="A33" s="242">
        <v>30</v>
      </c>
      <c r="B33" s="243"/>
      <c r="C33" s="243"/>
      <c r="D33" s="245"/>
      <c r="E33" s="244"/>
      <c r="F33" s="244"/>
    </row>
    <row r="34" spans="1:6" ht="15.75" customHeight="1" x14ac:dyDescent="0.3"/>
    <row r="35" spans="1:6" ht="15.75" customHeight="1" x14ac:dyDescent="0.3"/>
    <row r="36" spans="1:6" ht="15.75" customHeight="1" x14ac:dyDescent="0.3"/>
    <row r="37" spans="1:6" ht="15.75" customHeight="1" x14ac:dyDescent="0.3"/>
    <row r="38" spans="1:6" ht="15.75" customHeight="1" x14ac:dyDescent="0.3"/>
    <row r="39" spans="1:6" ht="15.75" customHeight="1" x14ac:dyDescent="0.3"/>
    <row r="40" spans="1:6" ht="15.75" customHeight="1" x14ac:dyDescent="0.3"/>
    <row r="41" spans="1:6" ht="15.75" customHeight="1" x14ac:dyDescent="0.3"/>
    <row r="42" spans="1:6" ht="15.75" customHeight="1" x14ac:dyDescent="0.3"/>
    <row r="43" spans="1:6" ht="15.75" customHeight="1" x14ac:dyDescent="0.3"/>
    <row r="44" spans="1:6" ht="15.75" customHeight="1" x14ac:dyDescent="0.3"/>
    <row r="45" spans="1:6" ht="15.75" customHeight="1" x14ac:dyDescent="0.3"/>
    <row r="46" spans="1:6" ht="15.75" customHeight="1" x14ac:dyDescent="0.3"/>
    <row r="47" spans="1:6" ht="15.75" customHeight="1" x14ac:dyDescent="0.3"/>
    <row r="48" spans="1:6"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dataValidations count="1">
    <dataValidation type="custom" allowBlank="1" showDropDown="1" sqref="E4:F33" xr:uid="{A73C1E54-1326-4BF5-A7EC-E7778986AC8B}">
      <formula1>OR(NOT(ISERROR(DATEVALUE(E4))), AND(ISNUMBER(E4), LEFT(CELL("format", E4))="D"))</formula1>
    </dataValidation>
  </dataValidations>
  <pageMargins left="0.25" right="0.25" top="0.75" bottom="0.75" header="0" footer="0"/>
  <pageSetup paperSize="9" orientation="portrait"/>
  <headerFooter>
    <oddFooter>&amp;R /</oddFooter>
  </headerFooter>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2E600"/>
    <outlinePr summaryBelow="0" summaryRight="0"/>
  </sheetPr>
  <dimension ref="A1:AC1000"/>
  <sheetViews>
    <sheetView workbookViewId="0">
      <selection sqref="A1:AC1"/>
    </sheetView>
  </sheetViews>
  <sheetFormatPr baseColWidth="10" defaultColWidth="14.44140625" defaultRowHeight="15" customHeight="1" x14ac:dyDescent="0.3"/>
  <cols>
    <col min="1" max="1" width="17.5546875" customWidth="1"/>
    <col min="2" max="18" width="6" customWidth="1"/>
    <col min="19" max="28" width="6.44140625" customWidth="1"/>
    <col min="29" max="29" width="6" customWidth="1"/>
  </cols>
  <sheetData>
    <row r="1" spans="1:29" ht="36" x14ac:dyDescent="0.8">
      <c r="A1" s="433" t="s">
        <v>1458</v>
      </c>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06"/>
    </row>
    <row r="2" spans="1:29" ht="14.4" x14ac:dyDescent="0.3">
      <c r="A2" s="434"/>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13"/>
    </row>
    <row r="3" spans="1:29" ht="14.4" x14ac:dyDescent="0.3">
      <c r="A3" s="312"/>
      <c r="B3" s="322"/>
      <c r="C3" s="322"/>
      <c r="D3" s="322"/>
      <c r="E3" s="322"/>
      <c r="F3" s="322"/>
      <c r="G3" s="322"/>
      <c r="H3" s="322"/>
      <c r="I3" s="322"/>
      <c r="J3" s="322"/>
      <c r="K3" s="322"/>
      <c r="L3" s="322"/>
      <c r="M3" s="322"/>
      <c r="N3" s="322"/>
      <c r="O3" s="322"/>
      <c r="P3" s="322"/>
      <c r="Q3" s="322"/>
      <c r="R3" s="322"/>
      <c r="S3" s="322"/>
      <c r="T3" s="322"/>
      <c r="U3" s="322"/>
      <c r="V3" s="322"/>
      <c r="W3" s="322"/>
      <c r="X3" s="322"/>
      <c r="Y3" s="322"/>
      <c r="Z3" s="322"/>
      <c r="AA3" s="322"/>
      <c r="AB3" s="322"/>
      <c r="AC3" s="313"/>
    </row>
    <row r="4" spans="1:29" ht="14.4" x14ac:dyDescent="0.3">
      <c r="A4" s="312"/>
      <c r="B4" s="322"/>
      <c r="C4" s="322"/>
      <c r="D4" s="322"/>
      <c r="E4" s="322"/>
      <c r="F4" s="322"/>
      <c r="G4" s="322"/>
      <c r="H4" s="322"/>
      <c r="I4" s="322"/>
      <c r="J4" s="322"/>
      <c r="K4" s="322"/>
      <c r="L4" s="322"/>
      <c r="M4" s="322"/>
      <c r="N4" s="322"/>
      <c r="O4" s="322"/>
      <c r="P4" s="322"/>
      <c r="Q4" s="322"/>
      <c r="R4" s="322"/>
      <c r="S4" s="322"/>
      <c r="T4" s="322"/>
      <c r="U4" s="322"/>
      <c r="V4" s="322"/>
      <c r="W4" s="322"/>
      <c r="X4" s="322"/>
      <c r="Y4" s="322"/>
      <c r="Z4" s="322"/>
      <c r="AA4" s="322"/>
      <c r="AB4" s="322"/>
      <c r="AC4" s="313"/>
    </row>
    <row r="5" spans="1:29" ht="30.75" customHeight="1" x14ac:dyDescent="0.3">
      <c r="A5" s="60" t="s">
        <v>1459</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2"/>
    </row>
    <row r="6" spans="1:29" ht="18" x14ac:dyDescent="0.3">
      <c r="A6" s="60"/>
      <c r="B6" s="154"/>
      <c r="C6" s="154"/>
      <c r="D6" s="154"/>
      <c r="E6" s="154"/>
      <c r="F6" s="154"/>
      <c r="G6" s="154"/>
      <c r="H6" s="154"/>
      <c r="I6" s="154"/>
      <c r="J6" s="154"/>
      <c r="K6" s="154"/>
      <c r="L6" s="154"/>
      <c r="M6" s="154"/>
      <c r="N6" s="154"/>
      <c r="O6" s="154"/>
      <c r="P6" s="154"/>
      <c r="Q6" s="154"/>
      <c r="R6" s="154"/>
      <c r="S6" s="154"/>
      <c r="T6" s="154"/>
      <c r="U6" s="154"/>
      <c r="V6" s="154"/>
      <c r="W6" s="154"/>
      <c r="X6" s="154"/>
      <c r="Y6" s="154"/>
      <c r="Z6" s="154"/>
      <c r="AA6" s="154"/>
      <c r="AB6" s="154"/>
      <c r="AC6" s="62"/>
    </row>
    <row r="7" spans="1:29" ht="18" x14ac:dyDescent="0.3">
      <c r="A7" s="60"/>
      <c r="B7" s="154"/>
      <c r="C7" s="154"/>
      <c r="D7" s="154"/>
      <c r="E7" s="154"/>
      <c r="F7" s="154"/>
      <c r="G7" s="154"/>
      <c r="H7" s="154"/>
      <c r="I7" s="154"/>
      <c r="J7" s="154"/>
      <c r="K7" s="154"/>
      <c r="L7" s="154"/>
      <c r="M7" s="154"/>
      <c r="N7" s="154"/>
      <c r="O7" s="154"/>
      <c r="P7" s="154"/>
      <c r="Q7" s="154"/>
      <c r="R7" s="154"/>
      <c r="S7" s="154"/>
      <c r="T7" s="154"/>
      <c r="U7" s="154"/>
      <c r="V7" s="154"/>
      <c r="W7" s="154"/>
      <c r="X7" s="154"/>
      <c r="Y7" s="154"/>
      <c r="Z7" s="154"/>
      <c r="AA7" s="154"/>
      <c r="AB7" s="154"/>
      <c r="AC7" s="62"/>
    </row>
    <row r="8" spans="1:29" ht="18" x14ac:dyDescent="0.3">
      <c r="A8" s="60"/>
      <c r="B8" s="154"/>
      <c r="C8" s="154"/>
      <c r="D8" s="154"/>
      <c r="E8" s="154"/>
      <c r="F8" s="154"/>
      <c r="G8" s="154"/>
      <c r="H8" s="154"/>
      <c r="I8" s="154"/>
      <c r="J8" s="154"/>
      <c r="K8" s="154"/>
      <c r="L8" s="154"/>
      <c r="M8" s="154"/>
      <c r="N8" s="154"/>
      <c r="O8" s="154"/>
      <c r="P8" s="154"/>
      <c r="Q8" s="154"/>
      <c r="R8" s="154"/>
      <c r="S8" s="154"/>
      <c r="T8" s="154"/>
      <c r="U8" s="154"/>
      <c r="V8" s="154"/>
      <c r="W8" s="154"/>
      <c r="X8" s="154"/>
      <c r="Y8" s="154"/>
      <c r="Z8" s="154"/>
      <c r="AA8" s="154"/>
      <c r="AB8" s="154"/>
      <c r="AC8" s="62"/>
    </row>
    <row r="9" spans="1:29" ht="18" x14ac:dyDescent="0.3">
      <c r="A9" s="60"/>
      <c r="B9" s="154"/>
      <c r="C9" s="154"/>
      <c r="D9" s="154"/>
      <c r="E9" s="154"/>
      <c r="F9" s="154"/>
      <c r="G9" s="154"/>
      <c r="H9" s="154"/>
      <c r="I9" s="154"/>
      <c r="J9" s="154"/>
      <c r="K9" s="154"/>
      <c r="L9" s="154"/>
      <c r="M9" s="154"/>
      <c r="N9" s="154"/>
      <c r="O9" s="154"/>
      <c r="P9" s="154"/>
      <c r="Q9" s="154"/>
      <c r="R9" s="154"/>
      <c r="S9" s="154"/>
      <c r="T9" s="154"/>
      <c r="U9" s="154"/>
      <c r="V9" s="154"/>
      <c r="W9" s="154"/>
      <c r="X9" s="154"/>
      <c r="Y9" s="154"/>
      <c r="Z9" s="154"/>
      <c r="AA9" s="154"/>
      <c r="AB9" s="154"/>
      <c r="AC9" s="62"/>
    </row>
    <row r="10" spans="1:29" ht="180" customHeight="1" x14ac:dyDescent="0.3">
      <c r="A10" s="60"/>
      <c r="B10" s="154"/>
      <c r="C10" s="61" t="s">
        <v>1460</v>
      </c>
      <c r="D10" s="154"/>
      <c r="E10" s="154"/>
      <c r="F10" s="154"/>
      <c r="G10" s="61" t="s">
        <v>1461</v>
      </c>
      <c r="H10" s="154"/>
      <c r="I10" s="154"/>
      <c r="J10" s="154"/>
      <c r="K10" s="154"/>
      <c r="L10" s="154"/>
      <c r="M10" s="61" t="s">
        <v>1462</v>
      </c>
      <c r="N10" s="154"/>
      <c r="O10" s="154"/>
      <c r="P10" s="61" t="s">
        <v>1463</v>
      </c>
      <c r="Q10" s="154"/>
      <c r="R10" s="154"/>
      <c r="S10" s="63" t="s">
        <v>1464</v>
      </c>
      <c r="T10" s="154"/>
      <c r="U10" s="64"/>
      <c r="V10" s="65" t="s">
        <v>1465</v>
      </c>
      <c r="W10" s="154"/>
      <c r="X10" s="65" t="s">
        <v>1466</v>
      </c>
      <c r="Y10" s="154"/>
      <c r="Z10" s="154"/>
      <c r="AA10" s="65" t="s">
        <v>1467</v>
      </c>
      <c r="AB10" s="154"/>
      <c r="AC10" s="62"/>
    </row>
    <row r="11" spans="1:29" ht="18" x14ac:dyDescent="0.3">
      <c r="A11" s="60"/>
      <c r="B11" s="154"/>
      <c r="C11" s="154"/>
      <c r="D11" s="154"/>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4"/>
      <c r="AC11" s="62"/>
    </row>
    <row r="12" spans="1:29" ht="18" x14ac:dyDescent="0.3">
      <c r="A12" s="60"/>
      <c r="B12" s="154"/>
      <c r="C12" s="154"/>
      <c r="D12" s="154"/>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4"/>
      <c r="AC12" s="62"/>
    </row>
    <row r="13" spans="1:29" ht="18" x14ac:dyDescent="0.3">
      <c r="A13" s="60"/>
      <c r="B13" s="435" t="s">
        <v>1468</v>
      </c>
      <c r="C13" s="306"/>
      <c r="D13" s="435" t="s">
        <v>1469</v>
      </c>
      <c r="E13" s="317"/>
      <c r="F13" s="317"/>
      <c r="G13" s="317"/>
      <c r="H13" s="317"/>
      <c r="I13" s="317"/>
      <c r="J13" s="317"/>
      <c r="K13" s="317"/>
      <c r="L13" s="317"/>
      <c r="M13" s="317"/>
      <c r="N13" s="317"/>
      <c r="O13" s="317"/>
      <c r="P13" s="317"/>
      <c r="Q13" s="436" t="s">
        <v>1470</v>
      </c>
      <c r="R13" s="317"/>
      <c r="S13" s="317"/>
      <c r="T13" s="436" t="s">
        <v>1471</v>
      </c>
      <c r="U13" s="317"/>
      <c r="V13" s="317"/>
      <c r="W13" s="437" t="s">
        <v>1472</v>
      </c>
      <c r="X13" s="317"/>
      <c r="Y13" s="317"/>
      <c r="Z13" s="317"/>
      <c r="AA13" s="317"/>
      <c r="AB13" s="306"/>
      <c r="AC13" s="62"/>
    </row>
    <row r="14" spans="1:29" ht="22.5" customHeight="1" x14ac:dyDescent="0.3">
      <c r="A14" s="60"/>
      <c r="B14" s="431" t="s">
        <v>1460</v>
      </c>
      <c r="C14" s="306"/>
      <c r="D14" s="432"/>
      <c r="E14" s="317"/>
      <c r="F14" s="317"/>
      <c r="G14" s="317"/>
      <c r="H14" s="317"/>
      <c r="I14" s="317"/>
      <c r="J14" s="317"/>
      <c r="K14" s="317"/>
      <c r="L14" s="317"/>
      <c r="M14" s="317"/>
      <c r="N14" s="317"/>
      <c r="O14" s="317"/>
      <c r="P14" s="306"/>
      <c r="Q14" s="432"/>
      <c r="R14" s="317"/>
      <c r="S14" s="306"/>
      <c r="T14" s="432"/>
      <c r="U14" s="317"/>
      <c r="V14" s="306"/>
      <c r="W14" s="432"/>
      <c r="X14" s="317"/>
      <c r="Y14" s="317"/>
      <c r="Z14" s="317"/>
      <c r="AA14" s="317"/>
      <c r="AB14" s="306"/>
      <c r="AC14" s="62"/>
    </row>
    <row r="15" spans="1:29" ht="22.5" customHeight="1" x14ac:dyDescent="0.3">
      <c r="A15" s="60"/>
      <c r="B15" s="431" t="s">
        <v>1461</v>
      </c>
      <c r="C15" s="306"/>
      <c r="D15" s="432"/>
      <c r="E15" s="317"/>
      <c r="F15" s="317"/>
      <c r="G15" s="317"/>
      <c r="H15" s="317"/>
      <c r="I15" s="317"/>
      <c r="J15" s="317"/>
      <c r="K15" s="317"/>
      <c r="L15" s="317"/>
      <c r="M15" s="317"/>
      <c r="N15" s="317"/>
      <c r="O15" s="317"/>
      <c r="P15" s="306"/>
      <c r="Q15" s="432"/>
      <c r="R15" s="317"/>
      <c r="S15" s="306"/>
      <c r="T15" s="432"/>
      <c r="U15" s="317"/>
      <c r="V15" s="306"/>
      <c r="W15" s="432"/>
      <c r="X15" s="317"/>
      <c r="Y15" s="317"/>
      <c r="Z15" s="317"/>
      <c r="AA15" s="317"/>
      <c r="AB15" s="306"/>
      <c r="AC15" s="62"/>
    </row>
    <row r="16" spans="1:29" ht="22.5" customHeight="1" x14ac:dyDescent="0.3">
      <c r="A16" s="60"/>
      <c r="B16" s="431" t="s">
        <v>1462</v>
      </c>
      <c r="C16" s="306"/>
      <c r="D16" s="432"/>
      <c r="E16" s="317"/>
      <c r="F16" s="317"/>
      <c r="G16" s="317"/>
      <c r="H16" s="317"/>
      <c r="I16" s="317"/>
      <c r="J16" s="317"/>
      <c r="K16" s="317"/>
      <c r="L16" s="317"/>
      <c r="M16" s="317"/>
      <c r="N16" s="317"/>
      <c r="O16" s="317"/>
      <c r="P16" s="306"/>
      <c r="Q16" s="432"/>
      <c r="R16" s="317"/>
      <c r="S16" s="306"/>
      <c r="T16" s="432"/>
      <c r="U16" s="317"/>
      <c r="V16" s="306"/>
      <c r="W16" s="432"/>
      <c r="X16" s="317"/>
      <c r="Y16" s="317"/>
      <c r="Z16" s="317"/>
      <c r="AA16" s="317"/>
      <c r="AB16" s="306"/>
      <c r="AC16" s="62"/>
    </row>
    <row r="17" spans="1:29" ht="22.5" customHeight="1" x14ac:dyDescent="0.3">
      <c r="A17" s="60"/>
      <c r="B17" s="431" t="s">
        <v>1463</v>
      </c>
      <c r="C17" s="306"/>
      <c r="D17" s="432"/>
      <c r="E17" s="317"/>
      <c r="F17" s="317"/>
      <c r="G17" s="317"/>
      <c r="H17" s="317"/>
      <c r="I17" s="317"/>
      <c r="J17" s="317"/>
      <c r="K17" s="317"/>
      <c r="L17" s="317"/>
      <c r="M17" s="317"/>
      <c r="N17" s="317"/>
      <c r="O17" s="317"/>
      <c r="P17" s="306"/>
      <c r="Q17" s="432"/>
      <c r="R17" s="317"/>
      <c r="S17" s="306"/>
      <c r="T17" s="432"/>
      <c r="U17" s="317"/>
      <c r="V17" s="306"/>
      <c r="W17" s="432"/>
      <c r="X17" s="317"/>
      <c r="Y17" s="317"/>
      <c r="Z17" s="317"/>
      <c r="AA17" s="317"/>
      <c r="AB17" s="306"/>
      <c r="AC17" s="62"/>
    </row>
    <row r="18" spans="1:29" ht="18" x14ac:dyDescent="0.3">
      <c r="A18" s="60"/>
      <c r="B18" s="431"/>
      <c r="C18" s="306"/>
      <c r="D18" s="432"/>
      <c r="E18" s="317"/>
      <c r="F18" s="317"/>
      <c r="G18" s="317"/>
      <c r="H18" s="317"/>
      <c r="I18" s="317"/>
      <c r="J18" s="317"/>
      <c r="K18" s="317"/>
      <c r="L18" s="317"/>
      <c r="M18" s="317"/>
      <c r="N18" s="317"/>
      <c r="O18" s="317"/>
      <c r="P18" s="306"/>
      <c r="Q18" s="432"/>
      <c r="R18" s="317"/>
      <c r="S18" s="306"/>
      <c r="T18" s="432"/>
      <c r="U18" s="317"/>
      <c r="V18" s="306"/>
      <c r="W18" s="432"/>
      <c r="X18" s="317"/>
      <c r="Y18" s="317"/>
      <c r="Z18" s="317"/>
      <c r="AA18" s="317"/>
      <c r="AB18" s="306"/>
      <c r="AC18" s="62"/>
    </row>
    <row r="19" spans="1:29" ht="18" x14ac:dyDescent="0.3">
      <c r="A19" s="60"/>
      <c r="B19" s="431"/>
      <c r="C19" s="306"/>
      <c r="D19" s="432"/>
      <c r="E19" s="317"/>
      <c r="F19" s="317"/>
      <c r="G19" s="317"/>
      <c r="H19" s="317"/>
      <c r="I19" s="317"/>
      <c r="J19" s="317"/>
      <c r="K19" s="317"/>
      <c r="L19" s="317"/>
      <c r="M19" s="317"/>
      <c r="N19" s="317"/>
      <c r="O19" s="317"/>
      <c r="P19" s="306"/>
      <c r="Q19" s="432"/>
      <c r="R19" s="317"/>
      <c r="S19" s="306"/>
      <c r="T19" s="432"/>
      <c r="U19" s="317"/>
      <c r="V19" s="306"/>
      <c r="W19" s="432"/>
      <c r="X19" s="317"/>
      <c r="Y19" s="317"/>
      <c r="Z19" s="317"/>
      <c r="AA19" s="317"/>
      <c r="AB19" s="306"/>
      <c r="AC19" s="62"/>
    </row>
    <row r="20" spans="1:29" ht="18" x14ac:dyDescent="0.3">
      <c r="A20" s="60"/>
      <c r="B20" s="431"/>
      <c r="C20" s="306"/>
      <c r="D20" s="432"/>
      <c r="E20" s="317"/>
      <c r="F20" s="317"/>
      <c r="G20" s="317"/>
      <c r="H20" s="317"/>
      <c r="I20" s="317"/>
      <c r="J20" s="317"/>
      <c r="K20" s="317"/>
      <c r="L20" s="317"/>
      <c r="M20" s="317"/>
      <c r="N20" s="317"/>
      <c r="O20" s="317"/>
      <c r="P20" s="306"/>
      <c r="Q20" s="432"/>
      <c r="R20" s="317"/>
      <c r="S20" s="306"/>
      <c r="T20" s="432"/>
      <c r="U20" s="317"/>
      <c r="V20" s="306"/>
      <c r="W20" s="432"/>
      <c r="X20" s="317"/>
      <c r="Y20" s="317"/>
      <c r="Z20" s="317"/>
      <c r="AA20" s="317"/>
      <c r="AB20" s="306"/>
      <c r="AC20" s="62"/>
    </row>
    <row r="21" spans="1:29" ht="15.75" customHeight="1" x14ac:dyDescent="0.3">
      <c r="A21" s="60"/>
      <c r="B21" s="431"/>
      <c r="C21" s="306"/>
      <c r="D21" s="432"/>
      <c r="E21" s="317"/>
      <c r="F21" s="317"/>
      <c r="G21" s="317"/>
      <c r="H21" s="317"/>
      <c r="I21" s="317"/>
      <c r="J21" s="317"/>
      <c r="K21" s="317"/>
      <c r="L21" s="317"/>
      <c r="M21" s="317"/>
      <c r="N21" s="317"/>
      <c r="O21" s="317"/>
      <c r="P21" s="306"/>
      <c r="Q21" s="432"/>
      <c r="R21" s="317"/>
      <c r="S21" s="306"/>
      <c r="T21" s="432"/>
      <c r="U21" s="317"/>
      <c r="V21" s="306"/>
      <c r="W21" s="432"/>
      <c r="X21" s="317"/>
      <c r="Y21" s="317"/>
      <c r="Z21" s="317"/>
      <c r="AA21" s="317"/>
      <c r="AB21" s="306"/>
      <c r="AC21" s="62"/>
    </row>
    <row r="22" spans="1:29" ht="15.75" customHeight="1" x14ac:dyDescent="0.3">
      <c r="A22" s="60"/>
      <c r="B22" s="431"/>
      <c r="C22" s="306"/>
      <c r="D22" s="432"/>
      <c r="E22" s="317"/>
      <c r="F22" s="317"/>
      <c r="G22" s="317"/>
      <c r="H22" s="317"/>
      <c r="I22" s="317"/>
      <c r="J22" s="317"/>
      <c r="K22" s="317"/>
      <c r="L22" s="317"/>
      <c r="M22" s="317"/>
      <c r="N22" s="317"/>
      <c r="O22" s="317"/>
      <c r="P22" s="306"/>
      <c r="Q22" s="432"/>
      <c r="R22" s="317"/>
      <c r="S22" s="306"/>
      <c r="T22" s="432"/>
      <c r="U22" s="317"/>
      <c r="V22" s="306"/>
      <c r="W22" s="432"/>
      <c r="X22" s="317"/>
      <c r="Y22" s="317"/>
      <c r="Z22" s="317"/>
      <c r="AA22" s="317"/>
      <c r="AB22" s="306"/>
      <c r="AC22" s="62"/>
    </row>
    <row r="23" spans="1:29" ht="15.75" customHeight="1" x14ac:dyDescent="0.3">
      <c r="A23" s="60"/>
      <c r="B23" s="154"/>
      <c r="C23" s="154"/>
      <c r="D23" s="154"/>
      <c r="E23" s="154"/>
      <c r="F23" s="154"/>
      <c r="G23" s="154"/>
      <c r="H23" s="154"/>
      <c r="I23" s="154"/>
      <c r="J23" s="154"/>
      <c r="K23" s="154"/>
      <c r="L23" s="154"/>
      <c r="M23" s="154"/>
      <c r="N23" s="154"/>
      <c r="O23" s="154"/>
      <c r="P23" s="154"/>
      <c r="Q23" s="154"/>
      <c r="R23" s="154"/>
      <c r="S23" s="154"/>
      <c r="T23" s="154"/>
      <c r="U23" s="154"/>
      <c r="V23" s="154"/>
      <c r="W23" s="154"/>
      <c r="X23" s="154"/>
      <c r="Y23" s="154"/>
      <c r="Z23" s="154"/>
      <c r="AA23" s="154"/>
      <c r="AB23" s="154"/>
      <c r="AC23" s="62"/>
    </row>
    <row r="24" spans="1:29" ht="15.75" customHeight="1" x14ac:dyDescent="0.3">
      <c r="A24" s="66"/>
      <c r="B24" s="214"/>
      <c r="C24" s="214"/>
      <c r="D24" s="214"/>
      <c r="E24" s="214"/>
      <c r="F24" s="214"/>
      <c r="G24" s="214"/>
      <c r="H24" s="214"/>
      <c r="I24" s="214"/>
      <c r="J24" s="214"/>
      <c r="K24" s="214"/>
      <c r="L24" s="214"/>
      <c r="M24" s="214"/>
      <c r="N24" s="214"/>
      <c r="O24" s="214"/>
      <c r="P24" s="214"/>
      <c r="Q24" s="214"/>
      <c r="R24" s="214"/>
      <c r="S24" s="214"/>
      <c r="T24" s="214"/>
      <c r="U24" s="214"/>
      <c r="V24" s="214"/>
      <c r="W24" s="214"/>
      <c r="X24" s="214"/>
      <c r="Y24" s="214"/>
      <c r="Z24" s="214"/>
      <c r="AA24" s="214"/>
      <c r="AB24" s="214"/>
      <c r="AC24" s="67"/>
    </row>
    <row r="25" spans="1:29" ht="15.75" customHeight="1" x14ac:dyDescent="0.4">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x14ac:dyDescent="0.3"/>
    <row r="27" spans="1:29" ht="15.75" customHeight="1" x14ac:dyDescent="0.3"/>
    <row r="28" spans="1:29" ht="15.75" customHeight="1" x14ac:dyDescent="0.3"/>
    <row r="29" spans="1:29" ht="15.75" customHeight="1" x14ac:dyDescent="0.3"/>
    <row r="30" spans="1:29" ht="15.75" customHeight="1" x14ac:dyDescent="0.3"/>
    <row r="31" spans="1:29" ht="15.75" customHeight="1" x14ac:dyDescent="0.3"/>
    <row r="32" spans="1:2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2">
    <mergeCell ref="Q22:S22"/>
    <mergeCell ref="T22:V22"/>
    <mergeCell ref="W22:AB22"/>
    <mergeCell ref="D20:P20"/>
    <mergeCell ref="Q20:S20"/>
    <mergeCell ref="T20:V20"/>
    <mergeCell ref="W20:AB20"/>
    <mergeCell ref="Q21:S21"/>
    <mergeCell ref="T21:V21"/>
    <mergeCell ref="W21:AB21"/>
    <mergeCell ref="B19:C19"/>
    <mergeCell ref="B20:C20"/>
    <mergeCell ref="B21:C21"/>
    <mergeCell ref="B22:C22"/>
    <mergeCell ref="D21:P21"/>
    <mergeCell ref="D22:P22"/>
    <mergeCell ref="W15:AB15"/>
    <mergeCell ref="T17:V17"/>
    <mergeCell ref="W17:AB17"/>
    <mergeCell ref="W18:AB18"/>
    <mergeCell ref="D19:P19"/>
    <mergeCell ref="Q19:S19"/>
    <mergeCell ref="W19:AB19"/>
    <mergeCell ref="T19:V19"/>
    <mergeCell ref="Q15:S15"/>
    <mergeCell ref="T15:V15"/>
    <mergeCell ref="D15:P15"/>
    <mergeCell ref="W16:AB16"/>
    <mergeCell ref="T18:V18"/>
    <mergeCell ref="A1:AC1"/>
    <mergeCell ref="A2:AC4"/>
    <mergeCell ref="B13:C13"/>
    <mergeCell ref="D13:P13"/>
    <mergeCell ref="Q13:S13"/>
    <mergeCell ref="T13:V13"/>
    <mergeCell ref="W13:AB13"/>
    <mergeCell ref="B14:C14"/>
    <mergeCell ref="D14:P14"/>
    <mergeCell ref="Q14:S14"/>
    <mergeCell ref="T14:V14"/>
    <mergeCell ref="W14:AB14"/>
    <mergeCell ref="B17:C17"/>
    <mergeCell ref="D17:P17"/>
    <mergeCell ref="Q17:S17"/>
    <mergeCell ref="B18:C18"/>
    <mergeCell ref="D18:P18"/>
    <mergeCell ref="Q18:S18"/>
    <mergeCell ref="B15:C15"/>
    <mergeCell ref="B16:C16"/>
    <mergeCell ref="D16:P16"/>
    <mergeCell ref="Q16:S16"/>
    <mergeCell ref="T16:V16"/>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2E600"/>
    <outlinePr summaryBelow="0" summaryRight="0"/>
  </sheetPr>
  <dimension ref="A1:J1000"/>
  <sheetViews>
    <sheetView workbookViewId="0">
      <selection activeCell="L7" sqref="L7"/>
    </sheetView>
  </sheetViews>
  <sheetFormatPr baseColWidth="10" defaultColWidth="14.44140625" defaultRowHeight="15" customHeight="1" x14ac:dyDescent="0.3"/>
  <sheetData>
    <row r="1" spans="1:10" ht="27" customHeight="1" x14ac:dyDescent="0.8">
      <c r="A1" s="433" t="s">
        <v>1473</v>
      </c>
      <c r="B1" s="317"/>
      <c r="C1" s="317"/>
      <c r="D1" s="317"/>
      <c r="E1" s="317"/>
      <c r="F1" s="317"/>
      <c r="G1" s="317"/>
      <c r="H1" s="317"/>
      <c r="I1" s="317"/>
      <c r="J1" s="306"/>
    </row>
    <row r="2" spans="1:10" ht="15" customHeight="1" x14ac:dyDescent="0.3">
      <c r="A2" s="68"/>
      <c r="B2" s="215"/>
      <c r="C2" s="215"/>
      <c r="D2" s="215"/>
      <c r="E2" s="215"/>
      <c r="F2" s="215"/>
      <c r="G2" s="215"/>
      <c r="H2" s="215"/>
      <c r="I2" s="215"/>
      <c r="J2" s="216"/>
    </row>
    <row r="3" spans="1:10" ht="15" customHeight="1" x14ac:dyDescent="0.3">
      <c r="A3" s="69"/>
      <c r="B3" s="217"/>
      <c r="C3" s="217"/>
      <c r="D3" s="217"/>
      <c r="E3" s="217"/>
      <c r="F3" s="217"/>
      <c r="G3" s="217"/>
      <c r="H3" s="217"/>
      <c r="I3" s="217"/>
      <c r="J3" s="70"/>
    </row>
    <row r="4" spans="1:10" ht="15" customHeight="1" x14ac:dyDescent="0.3">
      <c r="A4" s="69"/>
      <c r="B4" s="217"/>
      <c r="C4" s="217"/>
      <c r="D4" s="217"/>
      <c r="E4" s="217"/>
      <c r="F4" s="217"/>
      <c r="G4" s="217"/>
      <c r="H4" s="217"/>
      <c r="I4" s="217"/>
      <c r="J4" s="70"/>
    </row>
    <row r="5" spans="1:10" ht="15" customHeight="1" x14ac:dyDescent="0.3">
      <c r="A5" s="69"/>
      <c r="B5" s="217"/>
      <c r="C5" s="217"/>
      <c r="D5" s="217"/>
      <c r="E5" s="217"/>
      <c r="F5" s="217"/>
      <c r="G5" s="217"/>
      <c r="H5" s="217"/>
      <c r="I5" s="217"/>
      <c r="J5" s="70"/>
    </row>
    <row r="6" spans="1:10" ht="15" customHeight="1" x14ac:dyDescent="0.3">
      <c r="A6" s="69"/>
      <c r="B6" s="217"/>
      <c r="C6" s="217"/>
      <c r="D6" s="217"/>
      <c r="E6" s="217"/>
      <c r="F6" s="217"/>
      <c r="G6" s="217"/>
      <c r="H6" s="217"/>
      <c r="I6" s="217"/>
      <c r="J6" s="70"/>
    </row>
    <row r="7" spans="1:10" ht="15" customHeight="1" x14ac:dyDescent="0.3">
      <c r="A7" s="69"/>
      <c r="B7" s="217"/>
      <c r="C7" s="217"/>
      <c r="D7" s="217"/>
      <c r="E7" s="217"/>
      <c r="F7" s="217"/>
      <c r="G7" s="217"/>
      <c r="H7" s="217"/>
      <c r="I7" s="217"/>
      <c r="J7" s="70"/>
    </row>
    <row r="8" spans="1:10" ht="15" customHeight="1" x14ac:dyDescent="0.3">
      <c r="A8" s="69"/>
      <c r="B8" s="217"/>
      <c r="C8" s="217"/>
      <c r="D8" s="217"/>
      <c r="E8" s="217"/>
      <c r="F8" s="217"/>
      <c r="G8" s="217"/>
      <c r="H8" s="217"/>
      <c r="I8" s="217"/>
      <c r="J8" s="70"/>
    </row>
    <row r="9" spans="1:10" ht="15" customHeight="1" x14ac:dyDescent="0.3">
      <c r="A9" s="69"/>
      <c r="B9" s="217"/>
      <c r="C9" s="217"/>
      <c r="D9" s="217"/>
      <c r="E9" s="217"/>
      <c r="F9" s="217"/>
      <c r="G9" s="217"/>
      <c r="H9" s="217"/>
      <c r="I9" s="217"/>
      <c r="J9" s="70"/>
    </row>
    <row r="10" spans="1:10" ht="15" customHeight="1" x14ac:dyDescent="0.3">
      <c r="A10" s="69"/>
      <c r="B10" s="217"/>
      <c r="C10" s="217"/>
      <c r="D10" s="217"/>
      <c r="E10" s="217"/>
      <c r="F10" s="217"/>
      <c r="G10" s="217"/>
      <c r="H10" s="217"/>
      <c r="I10" s="217"/>
      <c r="J10" s="70"/>
    </row>
    <row r="11" spans="1:10" ht="15" customHeight="1" x14ac:dyDescent="0.3">
      <c r="A11" s="69"/>
      <c r="B11" s="217"/>
      <c r="C11" s="217"/>
      <c r="D11" s="217"/>
      <c r="E11" s="217"/>
      <c r="F11" s="217"/>
      <c r="G11" s="217"/>
      <c r="H11" s="217"/>
      <c r="I11" s="217"/>
      <c r="J11" s="70"/>
    </row>
    <row r="12" spans="1:10" ht="15" customHeight="1" x14ac:dyDescent="0.3">
      <c r="A12" s="69"/>
      <c r="B12" s="217"/>
      <c r="C12" s="217"/>
      <c r="D12" s="217"/>
      <c r="E12" s="217"/>
      <c r="F12" s="217"/>
      <c r="G12" s="217"/>
      <c r="H12" s="217"/>
      <c r="I12" s="217"/>
      <c r="J12" s="70"/>
    </row>
    <row r="13" spans="1:10" ht="15" customHeight="1" x14ac:dyDescent="0.3">
      <c r="A13" s="69"/>
      <c r="B13" s="217"/>
      <c r="C13" s="217"/>
      <c r="D13" s="217"/>
      <c r="E13" s="217"/>
      <c r="F13" s="217"/>
      <c r="G13" s="217"/>
      <c r="H13" s="217"/>
      <c r="I13" s="217"/>
      <c r="J13" s="70"/>
    </row>
    <row r="14" spans="1:10" ht="15" customHeight="1" x14ac:dyDescent="0.3">
      <c r="A14" s="69"/>
      <c r="B14" s="217"/>
      <c r="C14" s="217"/>
      <c r="D14" s="217"/>
      <c r="E14" s="217"/>
      <c r="F14" s="217"/>
      <c r="G14" s="217"/>
      <c r="H14" s="217"/>
      <c r="I14" s="217"/>
      <c r="J14" s="70"/>
    </row>
    <row r="15" spans="1:10" ht="15" customHeight="1" x14ac:dyDescent="0.3">
      <c r="A15" s="69"/>
      <c r="B15" s="217"/>
      <c r="C15" s="217"/>
      <c r="D15" s="217"/>
      <c r="E15" s="217"/>
      <c r="F15" s="217"/>
      <c r="G15" s="217"/>
      <c r="H15" s="217"/>
      <c r="I15" s="217"/>
      <c r="J15" s="70"/>
    </row>
    <row r="16" spans="1:10" ht="15" customHeight="1" x14ac:dyDescent="0.3">
      <c r="A16" s="69"/>
      <c r="B16" s="217"/>
      <c r="C16" s="217"/>
      <c r="D16" s="217"/>
      <c r="E16" s="217"/>
      <c r="F16" s="217"/>
      <c r="G16" s="217"/>
      <c r="H16" s="217"/>
      <c r="I16" s="217"/>
      <c r="J16" s="70"/>
    </row>
    <row r="17" spans="1:10" ht="15" customHeight="1" x14ac:dyDescent="0.3">
      <c r="A17" s="69"/>
      <c r="B17" s="217"/>
      <c r="C17" s="217"/>
      <c r="D17" s="217"/>
      <c r="E17" s="217"/>
      <c r="F17" s="217"/>
      <c r="G17" s="217"/>
      <c r="H17" s="217"/>
      <c r="I17" s="217"/>
      <c r="J17" s="70"/>
    </row>
    <row r="18" spans="1:10" ht="15" customHeight="1" x14ac:dyDescent="0.3">
      <c r="A18" s="69"/>
      <c r="B18" s="217"/>
      <c r="C18" s="217"/>
      <c r="D18" s="217"/>
      <c r="E18" s="217"/>
      <c r="F18" s="217"/>
      <c r="G18" s="217"/>
      <c r="H18" s="217"/>
      <c r="I18" s="217"/>
      <c r="J18" s="70"/>
    </row>
    <row r="19" spans="1:10" ht="15" customHeight="1" x14ac:dyDescent="0.3">
      <c r="A19" s="69"/>
      <c r="B19" s="217"/>
      <c r="C19" s="217"/>
      <c r="D19" s="217"/>
      <c r="E19" s="217"/>
      <c r="F19" s="217"/>
      <c r="G19" s="217"/>
      <c r="H19" s="217"/>
      <c r="I19" s="217"/>
      <c r="J19" s="70"/>
    </row>
    <row r="20" spans="1:10" ht="15" customHeight="1" x14ac:dyDescent="0.3">
      <c r="A20" s="69"/>
      <c r="B20" s="217"/>
      <c r="C20" s="217"/>
      <c r="D20" s="217"/>
      <c r="E20" s="217"/>
      <c r="F20" s="217"/>
      <c r="G20" s="217"/>
      <c r="H20" s="217"/>
      <c r="I20" s="217"/>
      <c r="J20" s="70"/>
    </row>
    <row r="21" spans="1:10" ht="15" customHeight="1" x14ac:dyDescent="0.3">
      <c r="A21" s="69"/>
      <c r="B21" s="217"/>
      <c r="C21" s="217"/>
      <c r="D21" s="217"/>
      <c r="E21" s="217"/>
      <c r="F21" s="217"/>
      <c r="G21" s="217"/>
      <c r="H21" s="217"/>
      <c r="I21" s="217"/>
      <c r="J21" s="70"/>
    </row>
    <row r="22" spans="1:10" ht="15" customHeight="1" x14ac:dyDescent="0.3">
      <c r="A22" s="69"/>
      <c r="B22" s="217"/>
      <c r="C22" s="217"/>
      <c r="D22" s="217"/>
      <c r="E22" s="217"/>
      <c r="F22" s="217"/>
      <c r="G22" s="217"/>
      <c r="H22" s="217"/>
      <c r="I22" s="217"/>
      <c r="J22" s="70"/>
    </row>
    <row r="23" spans="1:10" ht="15" customHeight="1" x14ac:dyDescent="0.3">
      <c r="A23" s="69"/>
      <c r="B23" s="217"/>
      <c r="C23" s="217"/>
      <c r="D23" s="217"/>
      <c r="E23" s="217"/>
      <c r="F23" s="217"/>
      <c r="G23" s="217"/>
      <c r="H23" s="217"/>
      <c r="I23" s="217"/>
      <c r="J23" s="70"/>
    </row>
    <row r="24" spans="1:10" ht="15" customHeight="1" x14ac:dyDescent="0.3">
      <c r="A24" s="69"/>
      <c r="B24" s="217"/>
      <c r="C24" s="217"/>
      <c r="D24" s="217"/>
      <c r="E24" s="217"/>
      <c r="F24" s="217"/>
      <c r="G24" s="217"/>
      <c r="H24" s="217"/>
      <c r="I24" s="217"/>
      <c r="J24" s="70"/>
    </row>
    <row r="25" spans="1:10" ht="15" customHeight="1" x14ac:dyDescent="0.3">
      <c r="A25" s="69"/>
      <c r="B25" s="217"/>
      <c r="C25" s="217"/>
      <c r="D25" s="217"/>
      <c r="E25" s="217"/>
      <c r="F25" s="217"/>
      <c r="G25" s="217"/>
      <c r="H25" s="217"/>
      <c r="I25" s="217"/>
      <c r="J25" s="70"/>
    </row>
    <row r="26" spans="1:10" ht="15" customHeight="1" x14ac:dyDescent="0.3">
      <c r="A26" s="69"/>
      <c r="B26" s="217"/>
      <c r="C26" s="217"/>
      <c r="D26" s="217"/>
      <c r="E26" s="217"/>
      <c r="F26" s="217"/>
      <c r="G26" s="217"/>
      <c r="H26" s="217"/>
      <c r="I26" s="217"/>
      <c r="J26" s="70"/>
    </row>
    <row r="27" spans="1:10" ht="15" customHeight="1" x14ac:dyDescent="0.3">
      <c r="A27" s="71"/>
      <c r="B27" s="218"/>
      <c r="C27" s="218"/>
      <c r="D27" s="218"/>
      <c r="E27" s="218"/>
      <c r="F27" s="218"/>
      <c r="G27" s="218"/>
      <c r="H27" s="218"/>
      <c r="I27" s="218"/>
      <c r="J27" s="72"/>
    </row>
    <row r="28" spans="1:10" ht="15.75" customHeight="1" x14ac:dyDescent="0.3"/>
    <row r="29" spans="1:10" ht="15.75" customHeight="1" x14ac:dyDescent="0.3"/>
    <row r="30" spans="1:10" ht="15.75" customHeight="1" x14ac:dyDescent="0.3"/>
    <row r="31" spans="1:10" ht="15.75" customHeight="1" x14ac:dyDescent="0.3"/>
    <row r="32" spans="1:10"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J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B325-12C5-433A-8751-1541E2090212}">
  <sheetPr>
    <tabColor rgb="FF82E600"/>
    <pageSetUpPr fitToPage="1"/>
  </sheetPr>
  <dimension ref="A1:S988"/>
  <sheetViews>
    <sheetView tabSelected="1" topLeftCell="E23" zoomScale="70" zoomScaleNormal="70" workbookViewId="0">
      <selection activeCell="Q41" sqref="Q41"/>
    </sheetView>
  </sheetViews>
  <sheetFormatPr baseColWidth="10" defaultColWidth="14.44140625" defaultRowHeight="15" customHeight="1" x14ac:dyDescent="0.3"/>
  <cols>
    <col min="1" max="1" width="14.33203125" style="238" customWidth="1"/>
    <col min="2" max="2" width="33.44140625" style="238" customWidth="1"/>
    <col min="3" max="6" width="28.88671875" style="238" customWidth="1"/>
    <col min="7" max="7" width="24.44140625" style="238" customWidth="1"/>
    <col min="8" max="8" width="27" style="238" customWidth="1"/>
    <col min="9" max="11" width="6.33203125" style="238" customWidth="1"/>
    <col min="12" max="12" width="1.6640625" style="238" customWidth="1"/>
    <col min="13" max="14" width="19.88671875" style="238" customWidth="1"/>
    <col min="15" max="15" width="26.5546875" style="238" customWidth="1"/>
    <col min="16" max="16" width="29.109375" style="238" customWidth="1"/>
    <col min="17" max="18" width="19.88671875" style="238" customWidth="1"/>
    <col min="19" max="19" width="3.44140625" style="238" customWidth="1"/>
    <col min="20" max="26" width="12.5546875" style="238" customWidth="1"/>
    <col min="27" max="16384" width="14.44140625" style="238"/>
  </cols>
  <sheetData>
    <row r="1" spans="1:19" ht="66" customHeight="1" thickBot="1" x14ac:dyDescent="0.35">
      <c r="A1" s="438" t="s">
        <v>1600</v>
      </c>
      <c r="B1" s="439"/>
      <c r="C1" s="439"/>
      <c r="D1" s="439"/>
      <c r="E1" s="439"/>
      <c r="F1" s="439"/>
      <c r="G1" s="439"/>
      <c r="H1" s="439"/>
      <c r="I1" s="439"/>
      <c r="J1" s="439"/>
      <c r="K1" s="439"/>
      <c r="L1" s="439"/>
      <c r="M1" s="439"/>
      <c r="N1" s="439"/>
      <c r="O1" s="439"/>
      <c r="P1" s="439"/>
      <c r="Q1" s="439"/>
      <c r="R1" s="440"/>
      <c r="S1" s="247"/>
    </row>
    <row r="2" spans="1:19" ht="21.75" customHeight="1" x14ac:dyDescent="0.3">
      <c r="A2" s="441"/>
      <c r="B2" s="442"/>
      <c r="C2" s="442"/>
      <c r="D2" s="442"/>
      <c r="E2" s="442"/>
      <c r="F2" s="442"/>
      <c r="G2" s="442"/>
      <c r="H2" s="442"/>
      <c r="I2" s="442"/>
      <c r="J2" s="442"/>
      <c r="K2" s="442"/>
      <c r="L2" s="442"/>
      <c r="M2" s="442"/>
      <c r="N2" s="442"/>
      <c r="O2" s="442"/>
      <c r="P2" s="442"/>
      <c r="Q2" s="442"/>
      <c r="R2" s="443"/>
      <c r="S2" s="247"/>
    </row>
    <row r="3" spans="1:19" ht="45" customHeight="1" x14ac:dyDescent="0.3">
      <c r="A3" s="444" t="s">
        <v>1601</v>
      </c>
      <c r="B3" s="445"/>
      <c r="C3" s="445"/>
      <c r="D3" s="445"/>
      <c r="E3" s="445"/>
      <c r="F3" s="446"/>
      <c r="G3" s="429"/>
      <c r="H3" s="429"/>
      <c r="I3" s="429"/>
      <c r="J3" s="429"/>
      <c r="K3" s="429"/>
      <c r="L3" s="429"/>
      <c r="M3" s="429"/>
      <c r="N3" s="429"/>
      <c r="O3" s="429"/>
      <c r="P3" s="429"/>
      <c r="Q3" s="429"/>
      <c r="R3" s="430"/>
      <c r="S3" s="249"/>
    </row>
    <row r="4" spans="1:19" ht="15" customHeight="1" x14ac:dyDescent="0.3">
      <c r="A4" s="250"/>
      <c r="B4" s="251"/>
      <c r="C4" s="251"/>
      <c r="D4" s="252"/>
      <c r="E4" s="252"/>
      <c r="F4" s="253"/>
      <c r="G4" s="253"/>
      <c r="H4" s="253"/>
      <c r="I4" s="253"/>
      <c r="J4" s="253"/>
      <c r="K4" s="253"/>
      <c r="L4" s="253"/>
      <c r="M4" s="253"/>
      <c r="N4" s="253"/>
      <c r="O4" s="253"/>
      <c r="P4" s="253"/>
      <c r="Q4" s="252"/>
      <c r="R4" s="254"/>
      <c r="S4" s="252"/>
    </row>
    <row r="5" spans="1:19" ht="26.25" customHeight="1" x14ac:dyDescent="0.3">
      <c r="A5" s="447" t="s">
        <v>1602</v>
      </c>
      <c r="B5" s="450" t="s">
        <v>1603</v>
      </c>
      <c r="C5" s="451" t="s">
        <v>1604</v>
      </c>
      <c r="D5" s="452"/>
      <c r="E5" s="457" t="s">
        <v>1605</v>
      </c>
      <c r="F5" s="452"/>
      <c r="G5" s="458" t="s">
        <v>1606</v>
      </c>
      <c r="H5" s="458" t="s">
        <v>1607</v>
      </c>
      <c r="I5" s="466" t="s">
        <v>1608</v>
      </c>
      <c r="J5" s="429"/>
      <c r="K5" s="430"/>
      <c r="L5" s="255"/>
      <c r="M5" s="467" t="s">
        <v>1609</v>
      </c>
      <c r="N5" s="451" t="s">
        <v>1610</v>
      </c>
      <c r="O5" s="468"/>
      <c r="P5" s="468"/>
      <c r="Q5" s="468"/>
      <c r="R5" s="452"/>
      <c r="S5" s="256"/>
    </row>
    <row r="6" spans="1:19" ht="50.25" customHeight="1" x14ac:dyDescent="0.3">
      <c r="A6" s="448"/>
      <c r="B6" s="448"/>
      <c r="C6" s="453"/>
      <c r="D6" s="454"/>
      <c r="E6" s="453"/>
      <c r="F6" s="454"/>
      <c r="G6" s="449"/>
      <c r="H6" s="449"/>
      <c r="I6" s="471" t="s">
        <v>1611</v>
      </c>
      <c r="J6" s="471" t="s">
        <v>1612</v>
      </c>
      <c r="K6" s="471" t="s">
        <v>1613</v>
      </c>
      <c r="L6" s="255"/>
      <c r="M6" s="445"/>
      <c r="N6" s="453"/>
      <c r="O6" s="469"/>
      <c r="P6" s="469"/>
      <c r="Q6" s="469"/>
      <c r="R6" s="454"/>
      <c r="S6" s="247"/>
    </row>
    <row r="7" spans="1:19" ht="81" customHeight="1" x14ac:dyDescent="0.3">
      <c r="A7" s="449"/>
      <c r="B7" s="449"/>
      <c r="C7" s="455"/>
      <c r="D7" s="456"/>
      <c r="E7" s="455"/>
      <c r="F7" s="456"/>
      <c r="G7" s="259" t="s">
        <v>1614</v>
      </c>
      <c r="H7" s="260" t="s">
        <v>1615</v>
      </c>
      <c r="I7" s="449"/>
      <c r="J7" s="449"/>
      <c r="K7" s="449"/>
      <c r="L7" s="255"/>
      <c r="M7" s="445"/>
      <c r="N7" s="455"/>
      <c r="O7" s="470"/>
      <c r="P7" s="470"/>
      <c r="Q7" s="470"/>
      <c r="R7" s="456"/>
      <c r="S7" s="247"/>
    </row>
    <row r="8" spans="1:19" ht="64.2" customHeight="1" x14ac:dyDescent="0.3">
      <c r="A8" s="459" t="s">
        <v>1616</v>
      </c>
      <c r="B8" s="460" t="s">
        <v>1617</v>
      </c>
      <c r="C8" s="261" t="s">
        <v>1618</v>
      </c>
      <c r="D8" s="262" t="s">
        <v>1619</v>
      </c>
      <c r="E8" s="461" t="s">
        <v>1620</v>
      </c>
      <c r="F8" s="463" t="s">
        <v>1748</v>
      </c>
      <c r="G8" s="465" t="s">
        <v>1749</v>
      </c>
      <c r="H8" s="465" t="s">
        <v>1749</v>
      </c>
      <c r="I8" s="479" t="s">
        <v>1621</v>
      </c>
      <c r="J8" s="479" t="s">
        <v>1621</v>
      </c>
      <c r="K8" s="480" t="s">
        <v>1622</v>
      </c>
      <c r="L8" s="255"/>
      <c r="M8" s="483"/>
      <c r="N8" s="263" t="s">
        <v>1623</v>
      </c>
      <c r="O8" s="264" t="s">
        <v>1624</v>
      </c>
      <c r="P8" s="264" t="s">
        <v>1625</v>
      </c>
      <c r="Q8" s="264" t="s">
        <v>1626</v>
      </c>
      <c r="R8" s="264" t="s">
        <v>1627</v>
      </c>
      <c r="S8" s="247"/>
    </row>
    <row r="9" spans="1:19" ht="46.2" customHeight="1" x14ac:dyDescent="0.3">
      <c r="A9" s="448"/>
      <c r="B9" s="448"/>
      <c r="C9" s="265" t="s">
        <v>1628</v>
      </c>
      <c r="D9" s="266" t="s">
        <v>1629</v>
      </c>
      <c r="E9" s="462"/>
      <c r="F9" s="464"/>
      <c r="G9" s="448"/>
      <c r="H9" s="448"/>
      <c r="I9" s="448"/>
      <c r="J9" s="448"/>
      <c r="K9" s="481"/>
      <c r="L9" s="255"/>
      <c r="M9" s="448"/>
      <c r="N9" s="484"/>
      <c r="O9" s="472"/>
      <c r="P9" s="472"/>
      <c r="Q9" s="472"/>
      <c r="R9" s="472"/>
      <c r="S9" s="247"/>
    </row>
    <row r="10" spans="1:19" ht="21.75" customHeight="1" x14ac:dyDescent="0.3">
      <c r="A10" s="448"/>
      <c r="B10" s="448"/>
      <c r="C10" s="265" t="s">
        <v>1630</v>
      </c>
      <c r="D10" s="266" t="s">
        <v>1631</v>
      </c>
      <c r="E10" s="473" t="s">
        <v>1632</v>
      </c>
      <c r="F10" s="474" t="s">
        <v>1633</v>
      </c>
      <c r="G10" s="448"/>
      <c r="H10" s="448"/>
      <c r="I10" s="448"/>
      <c r="J10" s="448"/>
      <c r="K10" s="481"/>
      <c r="L10" s="255"/>
      <c r="M10" s="448"/>
      <c r="N10" s="454"/>
      <c r="O10" s="448"/>
      <c r="P10" s="448"/>
      <c r="Q10" s="448"/>
      <c r="R10" s="448"/>
      <c r="S10" s="247"/>
    </row>
    <row r="11" spans="1:19" ht="21.75" customHeight="1" x14ac:dyDescent="0.3">
      <c r="A11" s="448"/>
      <c r="B11" s="448"/>
      <c r="C11" s="265" t="s">
        <v>1634</v>
      </c>
      <c r="D11" s="266" t="s">
        <v>1635</v>
      </c>
      <c r="E11" s="462"/>
      <c r="F11" s="475"/>
      <c r="G11" s="448"/>
      <c r="H11" s="448"/>
      <c r="I11" s="448"/>
      <c r="J11" s="448"/>
      <c r="K11" s="481"/>
      <c r="L11" s="255"/>
      <c r="M11" s="448"/>
      <c r="N11" s="454"/>
      <c r="O11" s="448"/>
      <c r="P11" s="448"/>
      <c r="Q11" s="448"/>
      <c r="R11" s="448"/>
      <c r="S11" s="247"/>
    </row>
    <row r="12" spans="1:19" ht="21.75" customHeight="1" x14ac:dyDescent="0.3">
      <c r="A12" s="448"/>
      <c r="B12" s="448"/>
      <c r="C12" s="265" t="s">
        <v>1636</v>
      </c>
      <c r="D12" s="266" t="s">
        <v>1637</v>
      </c>
      <c r="E12" s="476" t="s">
        <v>1638</v>
      </c>
      <c r="F12" s="474" t="s">
        <v>1639</v>
      </c>
      <c r="G12" s="448"/>
      <c r="H12" s="448"/>
      <c r="I12" s="448"/>
      <c r="J12" s="448"/>
      <c r="K12" s="481"/>
      <c r="L12" s="255"/>
      <c r="M12" s="448"/>
      <c r="N12" s="454"/>
      <c r="O12" s="448"/>
      <c r="P12" s="448"/>
      <c r="Q12" s="448"/>
      <c r="R12" s="448"/>
      <c r="S12" s="247"/>
    </row>
    <row r="13" spans="1:19" ht="21.75" customHeight="1" x14ac:dyDescent="0.3">
      <c r="A13" s="449"/>
      <c r="B13" s="449"/>
      <c r="C13" s="267" t="s">
        <v>1640</v>
      </c>
      <c r="D13" s="268">
        <v>1</v>
      </c>
      <c r="E13" s="477"/>
      <c r="F13" s="478"/>
      <c r="G13" s="449"/>
      <c r="H13" s="449"/>
      <c r="I13" s="449"/>
      <c r="J13" s="449"/>
      <c r="K13" s="482"/>
      <c r="L13" s="255"/>
      <c r="M13" s="449"/>
      <c r="N13" s="456"/>
      <c r="O13" s="449"/>
      <c r="P13" s="449"/>
      <c r="Q13" s="449"/>
      <c r="R13" s="449"/>
      <c r="S13" s="247"/>
    </row>
    <row r="14" spans="1:19" ht="21.75" customHeight="1" x14ac:dyDescent="0.3">
      <c r="A14" s="459" t="s">
        <v>1641</v>
      </c>
      <c r="B14" s="460" t="s">
        <v>1642</v>
      </c>
      <c r="C14" s="261" t="s">
        <v>1618</v>
      </c>
      <c r="D14" s="262" t="s">
        <v>1643</v>
      </c>
      <c r="E14" s="461" t="s">
        <v>1620</v>
      </c>
      <c r="F14" s="463" t="s">
        <v>1644</v>
      </c>
      <c r="G14" s="465" t="s">
        <v>1645</v>
      </c>
      <c r="H14" s="465" t="s">
        <v>1646</v>
      </c>
      <c r="I14" s="479" t="s">
        <v>1621</v>
      </c>
      <c r="J14" s="479" t="s">
        <v>1621</v>
      </c>
      <c r="K14" s="480" t="s">
        <v>1622</v>
      </c>
      <c r="L14" s="255"/>
      <c r="M14" s="483"/>
      <c r="N14" s="269" t="s">
        <v>1623</v>
      </c>
      <c r="O14" s="270" t="s">
        <v>1624</v>
      </c>
      <c r="P14" s="270" t="s">
        <v>1625</v>
      </c>
      <c r="Q14" s="270" t="s">
        <v>1626</v>
      </c>
      <c r="R14" s="263" t="s">
        <v>1627</v>
      </c>
      <c r="S14" s="247"/>
    </row>
    <row r="15" spans="1:19" ht="76.2" customHeight="1" x14ac:dyDescent="0.3">
      <c r="A15" s="448"/>
      <c r="B15" s="448"/>
      <c r="C15" s="265" t="s">
        <v>1628</v>
      </c>
      <c r="D15" s="266" t="s">
        <v>1647</v>
      </c>
      <c r="E15" s="462"/>
      <c r="F15" s="464"/>
      <c r="G15" s="448"/>
      <c r="H15" s="448"/>
      <c r="I15" s="448"/>
      <c r="J15" s="448"/>
      <c r="K15" s="481"/>
      <c r="L15" s="255"/>
      <c r="M15" s="448"/>
      <c r="N15" s="489"/>
      <c r="O15" s="487"/>
      <c r="P15" s="487"/>
      <c r="Q15" s="487"/>
      <c r="R15" s="487"/>
      <c r="S15" s="247"/>
    </row>
    <row r="16" spans="1:19" ht="21.75" customHeight="1" x14ac:dyDescent="0.3">
      <c r="A16" s="448"/>
      <c r="B16" s="448"/>
      <c r="C16" s="265" t="s">
        <v>1630</v>
      </c>
      <c r="D16" s="266" t="s">
        <v>1631</v>
      </c>
      <c r="E16" s="473" t="s">
        <v>1632</v>
      </c>
      <c r="F16" s="474" t="s">
        <v>1648</v>
      </c>
      <c r="G16" s="448"/>
      <c r="H16" s="448"/>
      <c r="I16" s="448"/>
      <c r="J16" s="448"/>
      <c r="K16" s="481"/>
      <c r="L16" s="255"/>
      <c r="M16" s="448"/>
      <c r="N16" s="448"/>
      <c r="O16" s="454"/>
      <c r="P16" s="454"/>
      <c r="Q16" s="454"/>
      <c r="R16" s="454"/>
      <c r="S16" s="247"/>
    </row>
    <row r="17" spans="1:19" ht="21.75" customHeight="1" x14ac:dyDescent="0.3">
      <c r="A17" s="448"/>
      <c r="B17" s="448"/>
      <c r="C17" s="265" t="s">
        <v>1634</v>
      </c>
      <c r="D17" s="266" t="s">
        <v>1649</v>
      </c>
      <c r="E17" s="462"/>
      <c r="F17" s="475"/>
      <c r="G17" s="448"/>
      <c r="H17" s="448"/>
      <c r="I17" s="448"/>
      <c r="J17" s="448"/>
      <c r="K17" s="481"/>
      <c r="L17" s="255"/>
      <c r="M17" s="448"/>
      <c r="N17" s="448"/>
      <c r="O17" s="454"/>
      <c r="P17" s="454"/>
      <c r="Q17" s="454"/>
      <c r="R17" s="454"/>
      <c r="S17" s="247"/>
    </row>
    <row r="18" spans="1:19" ht="21.75" customHeight="1" x14ac:dyDescent="0.3">
      <c r="A18" s="448"/>
      <c r="B18" s="448"/>
      <c r="C18" s="265" t="s">
        <v>1636</v>
      </c>
      <c r="D18" s="266" t="s">
        <v>1650</v>
      </c>
      <c r="E18" s="476" t="s">
        <v>1638</v>
      </c>
      <c r="F18" s="488" t="s">
        <v>1651</v>
      </c>
      <c r="G18" s="448"/>
      <c r="H18" s="448"/>
      <c r="I18" s="448"/>
      <c r="J18" s="448"/>
      <c r="K18" s="481"/>
      <c r="L18" s="255"/>
      <c r="M18" s="448"/>
      <c r="N18" s="448"/>
      <c r="O18" s="454"/>
      <c r="P18" s="454"/>
      <c r="Q18" s="454"/>
      <c r="R18" s="454"/>
      <c r="S18" s="247"/>
    </row>
    <row r="19" spans="1:19" ht="21.75" customHeight="1" x14ac:dyDescent="0.3">
      <c r="A19" s="449"/>
      <c r="B19" s="449"/>
      <c r="C19" s="267" t="s">
        <v>1640</v>
      </c>
      <c r="D19" s="268">
        <v>1</v>
      </c>
      <c r="E19" s="477"/>
      <c r="F19" s="478"/>
      <c r="G19" s="449"/>
      <c r="H19" s="449"/>
      <c r="I19" s="449"/>
      <c r="J19" s="449"/>
      <c r="K19" s="482"/>
      <c r="L19" s="255"/>
      <c r="M19" s="449"/>
      <c r="N19" s="449"/>
      <c r="O19" s="456"/>
      <c r="P19" s="456"/>
      <c r="Q19" s="456"/>
      <c r="R19" s="456"/>
      <c r="S19" s="247"/>
    </row>
    <row r="20" spans="1:19" ht="40.200000000000003" customHeight="1" x14ac:dyDescent="0.3">
      <c r="A20" s="459" t="s">
        <v>1641</v>
      </c>
      <c r="B20" s="460" t="s">
        <v>1652</v>
      </c>
      <c r="C20" s="261" t="s">
        <v>1618</v>
      </c>
      <c r="D20" s="262" t="s">
        <v>1653</v>
      </c>
      <c r="E20" s="461" t="s">
        <v>1620</v>
      </c>
      <c r="F20" s="463" t="s">
        <v>1654</v>
      </c>
      <c r="G20" s="465" t="s">
        <v>1655</v>
      </c>
      <c r="H20" s="465" t="s">
        <v>1656</v>
      </c>
      <c r="I20" s="479" t="s">
        <v>1621</v>
      </c>
      <c r="J20" s="479" t="s">
        <v>1621</v>
      </c>
      <c r="K20" s="480" t="s">
        <v>1622</v>
      </c>
      <c r="L20" s="255"/>
      <c r="M20" s="483"/>
      <c r="N20" s="269" t="s">
        <v>1623</v>
      </c>
      <c r="O20" s="270" t="s">
        <v>1624</v>
      </c>
      <c r="P20" s="270" t="s">
        <v>1625</v>
      </c>
      <c r="Q20" s="270" t="s">
        <v>1626</v>
      </c>
      <c r="R20" s="263" t="s">
        <v>1627</v>
      </c>
      <c r="S20" s="247"/>
    </row>
    <row r="21" spans="1:19" ht="54.6" customHeight="1" x14ac:dyDescent="0.3">
      <c r="A21" s="448"/>
      <c r="B21" s="448"/>
      <c r="C21" s="265" t="s">
        <v>1628</v>
      </c>
      <c r="D21" s="266" t="s">
        <v>1647</v>
      </c>
      <c r="E21" s="462"/>
      <c r="F21" s="464"/>
      <c r="G21" s="485"/>
      <c r="H21" s="485"/>
      <c r="I21" s="448"/>
      <c r="J21" s="448"/>
      <c r="K21" s="481"/>
      <c r="L21" s="255"/>
      <c r="M21" s="448"/>
      <c r="N21" s="489"/>
      <c r="O21" s="487"/>
      <c r="P21" s="487"/>
      <c r="Q21" s="487"/>
      <c r="R21" s="487"/>
      <c r="S21" s="247"/>
    </row>
    <row r="22" spans="1:19" ht="21.75" customHeight="1" x14ac:dyDescent="0.3">
      <c r="A22" s="448"/>
      <c r="B22" s="448"/>
      <c r="C22" s="265" t="s">
        <v>1630</v>
      </c>
      <c r="D22" s="266" t="s">
        <v>1631</v>
      </c>
      <c r="E22" s="473" t="s">
        <v>1632</v>
      </c>
      <c r="F22" s="474" t="s">
        <v>1648</v>
      </c>
      <c r="G22" s="485"/>
      <c r="H22" s="485"/>
      <c r="I22" s="448"/>
      <c r="J22" s="448"/>
      <c r="K22" s="481"/>
      <c r="L22" s="255"/>
      <c r="M22" s="448"/>
      <c r="N22" s="448"/>
      <c r="O22" s="454"/>
      <c r="P22" s="454"/>
      <c r="Q22" s="454"/>
      <c r="R22" s="454"/>
      <c r="S22" s="247"/>
    </row>
    <row r="23" spans="1:19" ht="21.75" customHeight="1" x14ac:dyDescent="0.3">
      <c r="A23" s="448"/>
      <c r="B23" s="448"/>
      <c r="C23" s="265" t="s">
        <v>1634</v>
      </c>
      <c r="D23" s="266" t="s">
        <v>1649</v>
      </c>
      <c r="E23" s="462"/>
      <c r="F23" s="475"/>
      <c r="G23" s="485"/>
      <c r="H23" s="485"/>
      <c r="I23" s="448"/>
      <c r="J23" s="448"/>
      <c r="K23" s="481"/>
      <c r="L23" s="255"/>
      <c r="M23" s="448"/>
      <c r="N23" s="448"/>
      <c r="O23" s="454"/>
      <c r="P23" s="454"/>
      <c r="Q23" s="454"/>
      <c r="R23" s="454"/>
      <c r="S23" s="247"/>
    </row>
    <row r="24" spans="1:19" ht="21.75" customHeight="1" x14ac:dyDescent="0.3">
      <c r="A24" s="448"/>
      <c r="B24" s="448"/>
      <c r="C24" s="265" t="s">
        <v>1636</v>
      </c>
      <c r="D24" s="266" t="s">
        <v>1650</v>
      </c>
      <c r="E24" s="476" t="s">
        <v>1638</v>
      </c>
      <c r="F24" s="488" t="s">
        <v>1651</v>
      </c>
      <c r="G24" s="485"/>
      <c r="H24" s="485"/>
      <c r="I24" s="448"/>
      <c r="J24" s="448"/>
      <c r="K24" s="481"/>
      <c r="L24" s="255"/>
      <c r="M24" s="448"/>
      <c r="N24" s="448"/>
      <c r="O24" s="454"/>
      <c r="P24" s="454"/>
      <c r="Q24" s="454"/>
      <c r="R24" s="454"/>
      <c r="S24" s="247"/>
    </row>
    <row r="25" spans="1:19" ht="21.75" customHeight="1" x14ac:dyDescent="0.3">
      <c r="A25" s="449"/>
      <c r="B25" s="449"/>
      <c r="C25" s="267" t="s">
        <v>1640</v>
      </c>
      <c r="D25" s="268">
        <v>1</v>
      </c>
      <c r="E25" s="477"/>
      <c r="F25" s="478"/>
      <c r="G25" s="486"/>
      <c r="H25" s="486"/>
      <c r="I25" s="449"/>
      <c r="J25" s="449"/>
      <c r="K25" s="482"/>
      <c r="L25" s="271"/>
      <c r="M25" s="449"/>
      <c r="N25" s="449"/>
      <c r="O25" s="456"/>
      <c r="P25" s="456"/>
      <c r="Q25" s="456"/>
      <c r="R25" s="456"/>
      <c r="S25" s="247"/>
    </row>
    <row r="26" spans="1:19" ht="34.200000000000003" customHeight="1" x14ac:dyDescent="0.3">
      <c r="A26" s="459" t="s">
        <v>1616</v>
      </c>
      <c r="B26" s="502" t="s">
        <v>1657</v>
      </c>
      <c r="C26" s="272" t="s">
        <v>1618</v>
      </c>
      <c r="D26" s="273" t="s">
        <v>1658</v>
      </c>
      <c r="E26" s="503" t="s">
        <v>1620</v>
      </c>
      <c r="F26" s="504" t="s">
        <v>1750</v>
      </c>
      <c r="G26" s="505" t="s">
        <v>1751</v>
      </c>
      <c r="H26" s="490" t="s">
        <v>1752</v>
      </c>
      <c r="I26" s="500" t="s">
        <v>1622</v>
      </c>
      <c r="J26" s="501" t="s">
        <v>1621</v>
      </c>
      <c r="K26" s="500" t="s">
        <v>1621</v>
      </c>
      <c r="L26" s="255"/>
      <c r="M26" s="490" t="s">
        <v>1753</v>
      </c>
      <c r="N26" s="269" t="s">
        <v>1623</v>
      </c>
      <c r="O26" s="270" t="s">
        <v>1624</v>
      </c>
      <c r="P26" s="270" t="s">
        <v>1625</v>
      </c>
      <c r="Q26" s="270" t="s">
        <v>1626</v>
      </c>
      <c r="R26" s="263" t="s">
        <v>1627</v>
      </c>
      <c r="S26" s="247"/>
    </row>
    <row r="27" spans="1:19" ht="84" customHeight="1" x14ac:dyDescent="0.3">
      <c r="A27" s="448"/>
      <c r="B27" s="448"/>
      <c r="C27" s="274" t="s">
        <v>1628</v>
      </c>
      <c r="D27" s="275" t="s">
        <v>1754</v>
      </c>
      <c r="E27" s="462"/>
      <c r="F27" s="475"/>
      <c r="G27" s="481"/>
      <c r="H27" s="491"/>
      <c r="I27" s="491"/>
      <c r="J27" s="448"/>
      <c r="K27" s="491"/>
      <c r="L27" s="255"/>
      <c r="M27" s="491"/>
      <c r="N27" s="494" t="s">
        <v>1755</v>
      </c>
      <c r="O27" s="494" t="s">
        <v>1756</v>
      </c>
      <c r="P27" s="494" t="s">
        <v>1757</v>
      </c>
      <c r="Q27" s="494"/>
      <c r="R27" s="494"/>
      <c r="S27" s="247"/>
    </row>
    <row r="28" spans="1:19" ht="21.75" customHeight="1" x14ac:dyDescent="0.3">
      <c r="A28" s="448"/>
      <c r="B28" s="448"/>
      <c r="C28" s="274" t="s">
        <v>1630</v>
      </c>
      <c r="D28" s="275" t="s">
        <v>1659</v>
      </c>
      <c r="E28" s="497" t="s">
        <v>1632</v>
      </c>
      <c r="F28" s="498" t="s">
        <v>1758</v>
      </c>
      <c r="G28" s="481"/>
      <c r="H28" s="491"/>
      <c r="I28" s="491"/>
      <c r="J28" s="448"/>
      <c r="K28" s="491"/>
      <c r="L28" s="255"/>
      <c r="M28" s="491"/>
      <c r="N28" s="495"/>
      <c r="O28" s="495"/>
      <c r="P28" s="495"/>
      <c r="Q28" s="495"/>
      <c r="R28" s="448"/>
      <c r="S28" s="247"/>
    </row>
    <row r="29" spans="1:19" ht="21.75" customHeight="1" x14ac:dyDescent="0.3">
      <c r="A29" s="448"/>
      <c r="B29" s="448"/>
      <c r="C29" s="274" t="s">
        <v>1634</v>
      </c>
      <c r="D29" s="275" t="s">
        <v>1660</v>
      </c>
      <c r="E29" s="462"/>
      <c r="F29" s="475"/>
      <c r="G29" s="481"/>
      <c r="H29" s="491"/>
      <c r="I29" s="491"/>
      <c r="J29" s="448"/>
      <c r="K29" s="491"/>
      <c r="L29" s="255"/>
      <c r="M29" s="491"/>
      <c r="N29" s="495"/>
      <c r="O29" s="495"/>
      <c r="P29" s="495"/>
      <c r="Q29" s="495"/>
      <c r="R29" s="448"/>
      <c r="S29" s="247"/>
    </row>
    <row r="30" spans="1:19" ht="21.75" customHeight="1" x14ac:dyDescent="0.3">
      <c r="A30" s="448"/>
      <c r="B30" s="448"/>
      <c r="C30" s="274" t="s">
        <v>1636</v>
      </c>
      <c r="D30" s="275" t="s">
        <v>1661</v>
      </c>
      <c r="E30" s="499" t="s">
        <v>1638</v>
      </c>
      <c r="F30" s="498" t="s">
        <v>1639</v>
      </c>
      <c r="G30" s="481"/>
      <c r="H30" s="491"/>
      <c r="I30" s="491"/>
      <c r="J30" s="448"/>
      <c r="K30" s="491"/>
      <c r="L30" s="255"/>
      <c r="M30" s="491"/>
      <c r="N30" s="495"/>
      <c r="O30" s="495"/>
      <c r="P30" s="495"/>
      <c r="Q30" s="495"/>
      <c r="R30" s="448"/>
      <c r="S30" s="247"/>
    </row>
    <row r="31" spans="1:19" ht="21.75" customHeight="1" x14ac:dyDescent="0.3">
      <c r="A31" s="449"/>
      <c r="B31" s="449"/>
      <c r="C31" s="276" t="s">
        <v>1640</v>
      </c>
      <c r="D31" s="277">
        <v>1</v>
      </c>
      <c r="E31" s="477"/>
      <c r="F31" s="478"/>
      <c r="G31" s="482"/>
      <c r="H31" s="492"/>
      <c r="I31" s="492"/>
      <c r="J31" s="449"/>
      <c r="K31" s="492"/>
      <c r="L31" s="271"/>
      <c r="M31" s="492"/>
      <c r="N31" s="496"/>
      <c r="O31" s="496"/>
      <c r="P31" s="496"/>
      <c r="Q31" s="496"/>
      <c r="R31" s="448"/>
      <c r="S31" s="247"/>
    </row>
    <row r="32" spans="1:19" ht="21.75" customHeight="1" x14ac:dyDescent="0.3">
      <c r="A32" s="459"/>
      <c r="B32" s="460"/>
      <c r="C32" s="261" t="s">
        <v>1618</v>
      </c>
      <c r="D32" s="262"/>
      <c r="E32" s="461" t="s">
        <v>1620</v>
      </c>
      <c r="F32" s="493"/>
      <c r="G32" s="465"/>
      <c r="H32" s="465"/>
      <c r="I32" s="479"/>
      <c r="J32" s="479"/>
      <c r="K32" s="479"/>
      <c r="L32" s="255"/>
      <c r="M32" s="512" t="s">
        <v>1662</v>
      </c>
      <c r="N32" s="269" t="s">
        <v>1623</v>
      </c>
      <c r="O32" s="270" t="s">
        <v>1624</v>
      </c>
      <c r="P32" s="270" t="s">
        <v>1625</v>
      </c>
      <c r="Q32" s="270" t="s">
        <v>1626</v>
      </c>
      <c r="R32" s="263" t="s">
        <v>1627</v>
      </c>
      <c r="S32" s="247"/>
    </row>
    <row r="33" spans="1:19" ht="21.75" customHeight="1" x14ac:dyDescent="0.3">
      <c r="A33" s="448"/>
      <c r="B33" s="448"/>
      <c r="C33" s="265" t="s">
        <v>1628</v>
      </c>
      <c r="D33" s="266"/>
      <c r="E33" s="462"/>
      <c r="F33" s="475"/>
      <c r="G33" s="448"/>
      <c r="H33" s="448"/>
      <c r="I33" s="448"/>
      <c r="J33" s="448"/>
      <c r="K33" s="448"/>
      <c r="L33" s="255"/>
      <c r="M33" s="513"/>
      <c r="N33" s="506" t="s">
        <v>1663</v>
      </c>
      <c r="O33" s="506" t="s">
        <v>1664</v>
      </c>
      <c r="P33" s="506" t="s">
        <v>1665</v>
      </c>
      <c r="Q33" s="506" t="s">
        <v>1666</v>
      </c>
      <c r="R33" s="509"/>
      <c r="S33" s="247"/>
    </row>
    <row r="34" spans="1:19" ht="21.75" customHeight="1" x14ac:dyDescent="0.3">
      <c r="A34" s="448"/>
      <c r="B34" s="448"/>
      <c r="C34" s="265" t="s">
        <v>1630</v>
      </c>
      <c r="D34" s="266"/>
      <c r="E34" s="473" t="s">
        <v>1632</v>
      </c>
      <c r="F34" s="474"/>
      <c r="G34" s="448"/>
      <c r="H34" s="448"/>
      <c r="I34" s="448"/>
      <c r="J34" s="448"/>
      <c r="K34" s="448"/>
      <c r="L34" s="255"/>
      <c r="M34" s="513"/>
      <c r="N34" s="507"/>
      <c r="O34" s="507"/>
      <c r="P34" s="507"/>
      <c r="Q34" s="507"/>
      <c r="R34" s="510"/>
      <c r="S34" s="247"/>
    </row>
    <row r="35" spans="1:19" ht="21.75" customHeight="1" x14ac:dyDescent="0.3">
      <c r="A35" s="448"/>
      <c r="B35" s="448"/>
      <c r="C35" s="265" t="s">
        <v>1634</v>
      </c>
      <c r="D35" s="266"/>
      <c r="E35" s="462"/>
      <c r="F35" s="475"/>
      <c r="G35" s="448"/>
      <c r="H35" s="448"/>
      <c r="I35" s="448"/>
      <c r="J35" s="448"/>
      <c r="K35" s="448"/>
      <c r="L35" s="255"/>
      <c r="M35" s="513"/>
      <c r="N35" s="507"/>
      <c r="O35" s="507"/>
      <c r="P35" s="507"/>
      <c r="Q35" s="507"/>
      <c r="R35" s="510"/>
      <c r="S35" s="247"/>
    </row>
    <row r="36" spans="1:19" ht="21.75" customHeight="1" x14ac:dyDescent="0.3">
      <c r="A36" s="448"/>
      <c r="B36" s="448"/>
      <c r="C36" s="265" t="s">
        <v>1636</v>
      </c>
      <c r="D36" s="266"/>
      <c r="E36" s="476" t="s">
        <v>1638</v>
      </c>
      <c r="F36" s="474"/>
      <c r="G36" s="448"/>
      <c r="H36" s="448"/>
      <c r="I36" s="448"/>
      <c r="J36" s="448"/>
      <c r="K36" s="448"/>
      <c r="L36" s="255"/>
      <c r="M36" s="513"/>
      <c r="N36" s="507"/>
      <c r="O36" s="507"/>
      <c r="P36" s="507"/>
      <c r="Q36" s="507"/>
      <c r="R36" s="510"/>
      <c r="S36" s="247"/>
    </row>
    <row r="37" spans="1:19" ht="40.200000000000003" customHeight="1" x14ac:dyDescent="0.3">
      <c r="A37" s="449"/>
      <c r="B37" s="449"/>
      <c r="C37" s="267" t="s">
        <v>1640</v>
      </c>
      <c r="D37" s="278"/>
      <c r="E37" s="477"/>
      <c r="F37" s="478"/>
      <c r="G37" s="449"/>
      <c r="H37" s="449"/>
      <c r="I37" s="449"/>
      <c r="J37" s="449"/>
      <c r="K37" s="449"/>
      <c r="L37" s="271"/>
      <c r="M37" s="514"/>
      <c r="N37" s="508"/>
      <c r="O37" s="508"/>
      <c r="P37" s="508"/>
      <c r="Q37" s="508"/>
      <c r="R37" s="511"/>
      <c r="S37" s="247"/>
    </row>
    <row r="38" spans="1:19" ht="12.75" customHeight="1" x14ac:dyDescent="0.3">
      <c r="A38" s="279"/>
      <c r="B38" s="247"/>
      <c r="C38" s="247"/>
      <c r="D38" s="247"/>
      <c r="E38" s="247"/>
      <c r="F38" s="247"/>
      <c r="G38" s="247"/>
      <c r="H38" s="247"/>
      <c r="I38" s="247"/>
      <c r="J38" s="247"/>
      <c r="K38" s="247"/>
      <c r="L38" s="247"/>
      <c r="M38" s="247"/>
      <c r="N38" s="247"/>
      <c r="O38" s="247"/>
      <c r="P38" s="247"/>
      <c r="Q38" s="247"/>
      <c r="R38" s="247"/>
      <c r="S38" s="247"/>
    </row>
    <row r="39" spans="1:19" ht="15.75" customHeight="1" x14ac:dyDescent="0.3"/>
    <row r="40" spans="1:19" ht="15.75" customHeight="1" x14ac:dyDescent="0.3"/>
    <row r="41" spans="1:19" ht="15.75" customHeight="1" x14ac:dyDescent="0.3"/>
    <row r="42" spans="1:19" ht="15.75" customHeight="1" x14ac:dyDescent="0.3"/>
    <row r="43" spans="1:19" ht="15.75" customHeight="1" x14ac:dyDescent="0.3"/>
    <row r="44" spans="1:19" ht="15.75" customHeight="1" x14ac:dyDescent="0.3"/>
    <row r="45" spans="1:19" ht="15.75" customHeight="1" x14ac:dyDescent="0.3"/>
    <row r="46" spans="1:19" ht="15.75" customHeight="1" x14ac:dyDescent="0.3"/>
    <row r="47" spans="1:19" ht="15.75" customHeight="1" x14ac:dyDescent="0.3"/>
    <row r="48" spans="1: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sheetData>
  <mergeCells count="111">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A8 A14 A20 A26 A32" xr:uid="{1CAD3A35-84F8-4AE3-B7B9-40CA84EA7880}">
      <formula1>"MATERIAL,MACHINE,METHOD,MAN"</formula1>
    </dataValidation>
    <dataValidation type="list" allowBlank="1" showInputMessage="1" showErrorMessage="1" prompt=" - " sqref="I8:K8 I32:K32 I20:K20 I26:K26 I14:K14" xr:uid="{48C1B487-84F9-491A-B8D7-534F6E02C92A}">
      <formula1>"Y,N,D"</formula1>
    </dataValidation>
  </dataValidations>
  <pageMargins left="0.25" right="0.25" top="0.75" bottom="0.75" header="0" footer="0"/>
  <pageSetup paperSize="9" orientation="landscape"/>
  <headerFooter>
    <oddFooter>&amp;R /</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35765-924F-42BE-AFC1-FCB4547967CE}">
  <sheetPr>
    <tabColor rgb="FF82E600"/>
    <pageSetUpPr fitToPage="1"/>
  </sheetPr>
  <dimension ref="A1:S994"/>
  <sheetViews>
    <sheetView topLeftCell="A10" zoomScale="55" zoomScaleNormal="55" workbookViewId="0">
      <selection activeCell="H32" sqref="H32:H37"/>
    </sheetView>
  </sheetViews>
  <sheetFormatPr baseColWidth="10" defaultColWidth="14.44140625" defaultRowHeight="15" customHeight="1" x14ac:dyDescent="0.3"/>
  <cols>
    <col min="1" max="1" width="14.33203125" style="238" customWidth="1"/>
    <col min="2" max="2" width="20.109375" style="238" customWidth="1"/>
    <col min="3" max="6" width="28.88671875" style="238" customWidth="1"/>
    <col min="7" max="8" width="24.44140625" style="238" customWidth="1"/>
    <col min="9" max="11" width="6.88671875" style="238" customWidth="1"/>
    <col min="12" max="12" width="2.88671875" style="238" customWidth="1"/>
    <col min="13" max="18" width="18.6640625" style="238" customWidth="1"/>
    <col min="19" max="19" width="3.109375" style="238" customWidth="1"/>
    <col min="20" max="26" width="12.5546875" style="238" customWidth="1"/>
    <col min="27" max="16384" width="14.44140625" style="238"/>
  </cols>
  <sheetData>
    <row r="1" spans="1:19" ht="60" customHeight="1" thickBot="1" x14ac:dyDescent="0.35">
      <c r="A1" s="517" t="s">
        <v>1667</v>
      </c>
      <c r="B1" s="429"/>
      <c r="C1" s="429"/>
      <c r="D1" s="429"/>
      <c r="E1" s="429"/>
      <c r="F1" s="429"/>
      <c r="G1" s="429"/>
      <c r="H1" s="429"/>
      <c r="I1" s="429"/>
      <c r="J1" s="429"/>
      <c r="K1" s="429"/>
      <c r="L1" s="429"/>
      <c r="M1" s="429"/>
      <c r="N1" s="429"/>
      <c r="O1" s="429"/>
      <c r="P1" s="429"/>
      <c r="Q1" s="429"/>
      <c r="R1" s="430"/>
      <c r="S1" s="247"/>
    </row>
    <row r="2" spans="1:19" ht="21.75" customHeight="1" x14ac:dyDescent="0.3">
      <c r="A2" s="441"/>
      <c r="B2" s="442"/>
      <c r="C2" s="442"/>
      <c r="D2" s="442"/>
      <c r="E2" s="442"/>
      <c r="F2" s="442"/>
      <c r="G2" s="442"/>
      <c r="H2" s="442"/>
      <c r="I2" s="442"/>
      <c r="J2" s="442"/>
      <c r="K2" s="442"/>
      <c r="L2" s="442"/>
      <c r="M2" s="442"/>
      <c r="N2" s="442"/>
      <c r="O2" s="442"/>
      <c r="P2" s="442"/>
      <c r="Q2" s="442"/>
      <c r="R2" s="443"/>
      <c r="S2" s="247"/>
    </row>
    <row r="3" spans="1:19" ht="45" customHeight="1" x14ac:dyDescent="0.3">
      <c r="A3" s="444" t="s">
        <v>1601</v>
      </c>
      <c r="B3" s="445"/>
      <c r="C3" s="445"/>
      <c r="D3" s="445"/>
      <c r="E3" s="445"/>
      <c r="F3" s="446"/>
      <c r="G3" s="429"/>
      <c r="H3" s="429"/>
      <c r="I3" s="429"/>
      <c r="J3" s="429"/>
      <c r="K3" s="429"/>
      <c r="L3" s="429"/>
      <c r="M3" s="429"/>
      <c r="N3" s="429"/>
      <c r="O3" s="429"/>
      <c r="P3" s="429"/>
      <c r="Q3" s="429"/>
      <c r="R3" s="430"/>
      <c r="S3" s="249"/>
    </row>
    <row r="4" spans="1:19" ht="15" customHeight="1" x14ac:dyDescent="0.3">
      <c r="A4" s="250"/>
      <c r="B4" s="251"/>
      <c r="C4" s="251"/>
      <c r="D4" s="252"/>
      <c r="E4" s="252"/>
      <c r="F4" s="253"/>
      <c r="G4" s="253"/>
      <c r="H4" s="253"/>
      <c r="I4" s="253"/>
      <c r="J4" s="253"/>
      <c r="K4" s="253"/>
      <c r="L4" s="253"/>
      <c r="M4" s="253"/>
      <c r="N4" s="253"/>
      <c r="O4" s="253"/>
      <c r="P4" s="253"/>
      <c r="Q4" s="252"/>
      <c r="R4" s="254"/>
      <c r="S4" s="252"/>
    </row>
    <row r="5" spans="1:19" ht="26.25" customHeight="1" x14ac:dyDescent="0.3">
      <c r="A5" s="447" t="s">
        <v>1602</v>
      </c>
      <c r="B5" s="450" t="s">
        <v>1603</v>
      </c>
      <c r="C5" s="451" t="s">
        <v>1604</v>
      </c>
      <c r="D5" s="452"/>
      <c r="E5" s="457" t="s">
        <v>1605</v>
      </c>
      <c r="F5" s="452"/>
      <c r="G5" s="458" t="s">
        <v>1606</v>
      </c>
      <c r="H5" s="458" t="s">
        <v>1607</v>
      </c>
      <c r="I5" s="466" t="s">
        <v>1608</v>
      </c>
      <c r="J5" s="429"/>
      <c r="K5" s="430"/>
      <c r="L5" s="255"/>
      <c r="M5" s="467" t="s">
        <v>1609</v>
      </c>
      <c r="N5" s="451" t="s">
        <v>1610</v>
      </c>
      <c r="O5" s="468"/>
      <c r="P5" s="468"/>
      <c r="Q5" s="468"/>
      <c r="R5" s="452"/>
      <c r="S5" s="256"/>
    </row>
    <row r="6" spans="1:19" ht="50.25" customHeight="1" x14ac:dyDescent="0.3">
      <c r="A6" s="448"/>
      <c r="B6" s="448"/>
      <c r="C6" s="453"/>
      <c r="D6" s="454"/>
      <c r="E6" s="453"/>
      <c r="F6" s="454"/>
      <c r="G6" s="449"/>
      <c r="H6" s="449"/>
      <c r="I6" s="471" t="s">
        <v>1611</v>
      </c>
      <c r="J6" s="471" t="s">
        <v>1612</v>
      </c>
      <c r="K6" s="471" t="s">
        <v>1613</v>
      </c>
      <c r="L6" s="255"/>
      <c r="M6" s="445"/>
      <c r="N6" s="453"/>
      <c r="O6" s="469"/>
      <c r="P6" s="469"/>
      <c r="Q6" s="469"/>
      <c r="R6" s="454"/>
      <c r="S6" s="247"/>
    </row>
    <row r="7" spans="1:19" ht="76.5" customHeight="1" x14ac:dyDescent="0.3">
      <c r="A7" s="449"/>
      <c r="B7" s="449"/>
      <c r="C7" s="455"/>
      <c r="D7" s="456"/>
      <c r="E7" s="455"/>
      <c r="F7" s="456"/>
      <c r="G7" s="259" t="s">
        <v>1614</v>
      </c>
      <c r="H7" s="260" t="s">
        <v>1615</v>
      </c>
      <c r="I7" s="449"/>
      <c r="J7" s="449"/>
      <c r="K7" s="449"/>
      <c r="L7" s="255"/>
      <c r="M7" s="445"/>
      <c r="N7" s="455"/>
      <c r="O7" s="470"/>
      <c r="P7" s="470"/>
      <c r="Q7" s="470"/>
      <c r="R7" s="456"/>
      <c r="S7" s="247"/>
    </row>
    <row r="8" spans="1:19" ht="21.75" customHeight="1" x14ac:dyDescent="0.3">
      <c r="A8" s="459" t="s">
        <v>1616</v>
      </c>
      <c r="B8" s="460" t="s">
        <v>1668</v>
      </c>
      <c r="C8" s="261" t="s">
        <v>1618</v>
      </c>
      <c r="D8" s="262" t="s">
        <v>1669</v>
      </c>
      <c r="E8" s="461" t="s">
        <v>1620</v>
      </c>
      <c r="F8" s="493" t="s">
        <v>1670</v>
      </c>
      <c r="G8" s="460" t="s">
        <v>1671</v>
      </c>
      <c r="H8" s="460" t="s">
        <v>1672</v>
      </c>
      <c r="I8" s="479" t="s">
        <v>1622</v>
      </c>
      <c r="J8" s="479" t="s">
        <v>1621</v>
      </c>
      <c r="K8" s="528" t="s">
        <v>1621</v>
      </c>
      <c r="L8" s="255"/>
      <c r="M8" s="483" t="s">
        <v>1673</v>
      </c>
      <c r="N8" s="269" t="s">
        <v>1623</v>
      </c>
      <c r="O8" s="270" t="s">
        <v>1624</v>
      </c>
      <c r="P8" s="270" t="s">
        <v>1625</v>
      </c>
      <c r="Q8" s="270" t="s">
        <v>1626</v>
      </c>
      <c r="R8" s="263" t="s">
        <v>1627</v>
      </c>
      <c r="S8" s="247"/>
    </row>
    <row r="9" spans="1:19" ht="80.400000000000006" customHeight="1" x14ac:dyDescent="0.3">
      <c r="A9" s="518"/>
      <c r="B9" s="518"/>
      <c r="C9" s="265" t="s">
        <v>1628</v>
      </c>
      <c r="D9" s="266" t="s">
        <v>1674</v>
      </c>
      <c r="E9" s="462"/>
      <c r="F9" s="526"/>
      <c r="G9" s="515"/>
      <c r="H9" s="515"/>
      <c r="I9" s="518"/>
      <c r="J9" s="518"/>
      <c r="K9" s="529"/>
      <c r="L9" s="255"/>
      <c r="M9" s="518"/>
      <c r="N9" s="460" t="s">
        <v>1675</v>
      </c>
      <c r="O9" s="460" t="s">
        <v>1676</v>
      </c>
      <c r="P9" s="460" t="s">
        <v>1677</v>
      </c>
      <c r="Q9" s="460" t="s">
        <v>1678</v>
      </c>
      <c r="R9" s="460" t="s">
        <v>1679</v>
      </c>
      <c r="S9" s="247"/>
    </row>
    <row r="10" spans="1:19" ht="21.75" customHeight="1" x14ac:dyDescent="0.3">
      <c r="A10" s="518"/>
      <c r="B10" s="518"/>
      <c r="C10" s="265" t="s">
        <v>1630</v>
      </c>
      <c r="D10" s="266" t="s">
        <v>1680</v>
      </c>
      <c r="E10" s="473" t="s">
        <v>1632</v>
      </c>
      <c r="F10" s="474" t="s">
        <v>1681</v>
      </c>
      <c r="G10" s="515"/>
      <c r="H10" s="515"/>
      <c r="I10" s="518"/>
      <c r="J10" s="518"/>
      <c r="K10" s="529"/>
      <c r="L10" s="255"/>
      <c r="M10" s="518"/>
      <c r="N10" s="515"/>
      <c r="O10" s="515"/>
      <c r="P10" s="515"/>
      <c r="Q10" s="515"/>
      <c r="R10" s="515"/>
      <c r="S10" s="247"/>
    </row>
    <row r="11" spans="1:19" ht="21.75" customHeight="1" x14ac:dyDescent="0.3">
      <c r="A11" s="518"/>
      <c r="B11" s="518"/>
      <c r="C11" s="265" t="s">
        <v>1634</v>
      </c>
      <c r="D11" s="266" t="s">
        <v>1682</v>
      </c>
      <c r="E11" s="462"/>
      <c r="F11" s="526"/>
      <c r="G11" s="515"/>
      <c r="H11" s="515"/>
      <c r="I11" s="518"/>
      <c r="J11" s="518"/>
      <c r="K11" s="529"/>
      <c r="L11" s="255"/>
      <c r="M11" s="518"/>
      <c r="N11" s="515"/>
      <c r="O11" s="515"/>
      <c r="P11" s="515"/>
      <c r="Q11" s="515"/>
      <c r="R11" s="515"/>
      <c r="S11" s="247"/>
    </row>
    <row r="12" spans="1:19" ht="46.95" customHeight="1" x14ac:dyDescent="0.3">
      <c r="A12" s="518"/>
      <c r="B12" s="518"/>
      <c r="C12" s="265" t="s">
        <v>1636</v>
      </c>
      <c r="D12" s="266" t="s">
        <v>1683</v>
      </c>
      <c r="E12" s="476" t="s">
        <v>1638</v>
      </c>
      <c r="F12" s="474" t="s">
        <v>1684</v>
      </c>
      <c r="G12" s="515"/>
      <c r="H12" s="515"/>
      <c r="I12" s="518"/>
      <c r="J12" s="518"/>
      <c r="K12" s="529"/>
      <c r="L12" s="255"/>
      <c r="M12" s="518"/>
      <c r="N12" s="515"/>
      <c r="O12" s="515"/>
      <c r="P12" s="515"/>
      <c r="Q12" s="515"/>
      <c r="R12" s="515"/>
      <c r="S12" s="247"/>
    </row>
    <row r="13" spans="1:19" ht="21.75" customHeight="1" x14ac:dyDescent="0.3">
      <c r="A13" s="519"/>
      <c r="B13" s="519"/>
      <c r="C13" s="267" t="s">
        <v>1640</v>
      </c>
      <c r="D13" s="278" t="s">
        <v>1685</v>
      </c>
      <c r="E13" s="477"/>
      <c r="F13" s="527"/>
      <c r="G13" s="516"/>
      <c r="H13" s="516"/>
      <c r="I13" s="519"/>
      <c r="J13" s="519"/>
      <c r="K13" s="530"/>
      <c r="L13" s="255"/>
      <c r="M13" s="519"/>
      <c r="N13" s="515"/>
      <c r="O13" s="515"/>
      <c r="P13" s="515"/>
      <c r="Q13" s="515"/>
      <c r="R13" s="515"/>
      <c r="S13" s="247"/>
    </row>
    <row r="14" spans="1:19" ht="51.6" customHeight="1" x14ac:dyDescent="0.3">
      <c r="A14" s="459" t="s">
        <v>1616</v>
      </c>
      <c r="B14" s="460" t="s">
        <v>1686</v>
      </c>
      <c r="C14" s="261" t="s">
        <v>1618</v>
      </c>
      <c r="D14" s="262" t="s">
        <v>1687</v>
      </c>
      <c r="E14" s="461" t="s">
        <v>1620</v>
      </c>
      <c r="F14" s="521" t="s">
        <v>1688</v>
      </c>
      <c r="G14" s="523" t="s">
        <v>1688</v>
      </c>
      <c r="H14" s="523" t="s">
        <v>1688</v>
      </c>
      <c r="I14" s="479" t="s">
        <v>1621</v>
      </c>
      <c r="J14" s="479" t="s">
        <v>1621</v>
      </c>
      <c r="K14" s="480" t="s">
        <v>1622</v>
      </c>
      <c r="L14" s="255"/>
      <c r="M14" s="483"/>
      <c r="N14" s="269" t="s">
        <v>1623</v>
      </c>
      <c r="O14" s="270" t="s">
        <v>1624</v>
      </c>
      <c r="P14" s="270" t="s">
        <v>1625</v>
      </c>
      <c r="Q14" s="270" t="s">
        <v>1626</v>
      </c>
      <c r="R14" s="263" t="s">
        <v>1627</v>
      </c>
      <c r="S14" s="247"/>
    </row>
    <row r="15" spans="1:19" ht="51.6" customHeight="1" x14ac:dyDescent="0.3">
      <c r="A15" s="518"/>
      <c r="B15" s="518"/>
      <c r="C15" s="265" t="s">
        <v>1628</v>
      </c>
      <c r="D15" s="266" t="s">
        <v>1689</v>
      </c>
      <c r="E15" s="520"/>
      <c r="F15" s="522"/>
      <c r="G15" s="524"/>
      <c r="H15" s="524"/>
      <c r="I15" s="518"/>
      <c r="J15" s="518"/>
      <c r="K15" s="532"/>
      <c r="L15" s="255"/>
      <c r="M15" s="448"/>
      <c r="N15" s="489"/>
      <c r="O15" s="487"/>
      <c r="P15" s="487"/>
      <c r="Q15" s="487"/>
      <c r="R15" s="487"/>
      <c r="S15" s="247"/>
    </row>
    <row r="16" spans="1:19" ht="20.25" customHeight="1" x14ac:dyDescent="0.3">
      <c r="A16" s="518"/>
      <c r="B16" s="518"/>
      <c r="C16" s="265" t="s">
        <v>1630</v>
      </c>
      <c r="D16" s="280">
        <v>1</v>
      </c>
      <c r="E16" s="473" t="s">
        <v>1632</v>
      </c>
      <c r="F16" s="474" t="s">
        <v>1690</v>
      </c>
      <c r="G16" s="524"/>
      <c r="H16" s="524"/>
      <c r="I16" s="518"/>
      <c r="J16" s="518"/>
      <c r="K16" s="532"/>
      <c r="L16" s="255"/>
      <c r="M16" s="448"/>
      <c r="N16" s="448"/>
      <c r="O16" s="454"/>
      <c r="P16" s="454"/>
      <c r="Q16" s="454"/>
      <c r="R16" s="454"/>
      <c r="S16" s="247"/>
    </row>
    <row r="17" spans="1:19" ht="20.25" customHeight="1" x14ac:dyDescent="0.3">
      <c r="A17" s="518"/>
      <c r="B17" s="518"/>
      <c r="C17" s="265" t="s">
        <v>1634</v>
      </c>
      <c r="D17" s="266" t="s">
        <v>1691</v>
      </c>
      <c r="E17" s="520"/>
      <c r="F17" s="526"/>
      <c r="G17" s="524"/>
      <c r="H17" s="524"/>
      <c r="I17" s="518"/>
      <c r="J17" s="518"/>
      <c r="K17" s="532"/>
      <c r="L17" s="255"/>
      <c r="M17" s="448"/>
      <c r="N17" s="448"/>
      <c r="O17" s="454"/>
      <c r="P17" s="454"/>
      <c r="Q17" s="454"/>
      <c r="R17" s="454"/>
      <c r="S17" s="247"/>
    </row>
    <row r="18" spans="1:19" ht="20.25" customHeight="1" x14ac:dyDescent="0.3">
      <c r="A18" s="518"/>
      <c r="B18" s="518"/>
      <c r="C18" s="265" t="s">
        <v>1636</v>
      </c>
      <c r="D18" s="266" t="s">
        <v>1692</v>
      </c>
      <c r="E18" s="476" t="s">
        <v>1638</v>
      </c>
      <c r="F18" s="474"/>
      <c r="G18" s="524"/>
      <c r="H18" s="524"/>
      <c r="I18" s="518"/>
      <c r="J18" s="518"/>
      <c r="K18" s="532"/>
      <c r="L18" s="255"/>
      <c r="M18" s="448"/>
      <c r="N18" s="448"/>
      <c r="O18" s="454"/>
      <c r="P18" s="454"/>
      <c r="Q18" s="454"/>
      <c r="R18" s="454"/>
      <c r="S18" s="247"/>
    </row>
    <row r="19" spans="1:19" ht="33" customHeight="1" x14ac:dyDescent="0.3">
      <c r="A19" s="519"/>
      <c r="B19" s="519"/>
      <c r="C19" s="267" t="s">
        <v>1640</v>
      </c>
      <c r="D19" s="268">
        <v>1</v>
      </c>
      <c r="E19" s="531"/>
      <c r="F19" s="527"/>
      <c r="G19" s="525"/>
      <c r="H19" s="525"/>
      <c r="I19" s="519"/>
      <c r="J19" s="519"/>
      <c r="K19" s="533"/>
      <c r="L19" s="255"/>
      <c r="M19" s="449"/>
      <c r="N19" s="449"/>
      <c r="O19" s="456"/>
      <c r="P19" s="456"/>
      <c r="Q19" s="456"/>
      <c r="R19" s="456"/>
      <c r="S19" s="247"/>
    </row>
    <row r="20" spans="1:19" ht="20.25" customHeight="1" x14ac:dyDescent="0.3">
      <c r="A20" s="459"/>
      <c r="B20" s="460"/>
      <c r="C20" s="261" t="s">
        <v>1618</v>
      </c>
      <c r="D20" s="262"/>
      <c r="E20" s="461" t="s">
        <v>1620</v>
      </c>
      <c r="F20" s="493"/>
      <c r="G20" s="465"/>
      <c r="H20" s="465"/>
      <c r="I20" s="479"/>
      <c r="J20" s="479"/>
      <c r="K20" s="479"/>
      <c r="L20" s="255"/>
      <c r="M20" s="483"/>
      <c r="N20" s="269" t="s">
        <v>1623</v>
      </c>
      <c r="O20" s="270" t="s">
        <v>1624</v>
      </c>
      <c r="P20" s="270" t="s">
        <v>1625</v>
      </c>
      <c r="Q20" s="270" t="s">
        <v>1626</v>
      </c>
      <c r="R20" s="263" t="s">
        <v>1627</v>
      </c>
      <c r="S20" s="247"/>
    </row>
    <row r="21" spans="1:19" ht="20.25" customHeight="1" x14ac:dyDescent="0.3">
      <c r="A21" s="448"/>
      <c r="B21" s="448"/>
      <c r="C21" s="265" t="s">
        <v>1628</v>
      </c>
      <c r="D21" s="266"/>
      <c r="E21" s="462"/>
      <c r="F21" s="475"/>
      <c r="G21" s="448"/>
      <c r="H21" s="448"/>
      <c r="I21" s="448"/>
      <c r="J21" s="448"/>
      <c r="K21" s="448"/>
      <c r="L21" s="255"/>
      <c r="M21" s="448"/>
      <c r="N21" s="489"/>
      <c r="O21" s="487"/>
      <c r="P21" s="487"/>
      <c r="Q21" s="487"/>
      <c r="R21" s="487"/>
      <c r="S21" s="247"/>
    </row>
    <row r="22" spans="1:19" ht="20.25" customHeight="1" x14ac:dyDescent="0.3">
      <c r="A22" s="448"/>
      <c r="B22" s="448"/>
      <c r="C22" s="265" t="s">
        <v>1630</v>
      </c>
      <c r="D22" s="266"/>
      <c r="E22" s="473" t="s">
        <v>1632</v>
      </c>
      <c r="F22" s="474"/>
      <c r="G22" s="448"/>
      <c r="H22" s="448"/>
      <c r="I22" s="448"/>
      <c r="J22" s="448"/>
      <c r="K22" s="448"/>
      <c r="L22" s="255"/>
      <c r="M22" s="448"/>
      <c r="N22" s="448"/>
      <c r="O22" s="454"/>
      <c r="P22" s="454"/>
      <c r="Q22" s="454"/>
      <c r="R22" s="454"/>
      <c r="S22" s="247"/>
    </row>
    <row r="23" spans="1:19" ht="20.25" customHeight="1" x14ac:dyDescent="0.3">
      <c r="A23" s="448"/>
      <c r="B23" s="448"/>
      <c r="C23" s="265" t="s">
        <v>1634</v>
      </c>
      <c r="D23" s="266"/>
      <c r="E23" s="462"/>
      <c r="F23" s="475"/>
      <c r="G23" s="448"/>
      <c r="H23" s="448"/>
      <c r="I23" s="448"/>
      <c r="J23" s="448"/>
      <c r="K23" s="448"/>
      <c r="L23" s="255"/>
      <c r="M23" s="448"/>
      <c r="N23" s="448"/>
      <c r="O23" s="454"/>
      <c r="P23" s="454"/>
      <c r="Q23" s="454"/>
      <c r="R23" s="454"/>
      <c r="S23" s="247"/>
    </row>
    <row r="24" spans="1:19" ht="20.25" customHeight="1" x14ac:dyDescent="0.3">
      <c r="A24" s="448"/>
      <c r="B24" s="448"/>
      <c r="C24" s="265" t="s">
        <v>1636</v>
      </c>
      <c r="D24" s="266"/>
      <c r="E24" s="476" t="s">
        <v>1638</v>
      </c>
      <c r="F24" s="474"/>
      <c r="G24" s="448"/>
      <c r="H24" s="448"/>
      <c r="I24" s="448"/>
      <c r="J24" s="448"/>
      <c r="K24" s="448"/>
      <c r="L24" s="255"/>
      <c r="M24" s="448"/>
      <c r="N24" s="448"/>
      <c r="O24" s="454"/>
      <c r="P24" s="454"/>
      <c r="Q24" s="454"/>
      <c r="R24" s="454"/>
      <c r="S24" s="247"/>
    </row>
    <row r="25" spans="1:19" ht="20.25" customHeight="1" x14ac:dyDescent="0.3">
      <c r="A25" s="449"/>
      <c r="B25" s="449"/>
      <c r="C25" s="267" t="s">
        <v>1640</v>
      </c>
      <c r="D25" s="278"/>
      <c r="E25" s="477"/>
      <c r="F25" s="478"/>
      <c r="G25" s="449"/>
      <c r="H25" s="449"/>
      <c r="I25" s="449"/>
      <c r="J25" s="449"/>
      <c r="K25" s="449"/>
      <c r="L25" s="271"/>
      <c r="M25" s="449"/>
      <c r="N25" s="449"/>
      <c r="O25" s="456"/>
      <c r="P25" s="456"/>
      <c r="Q25" s="456"/>
      <c r="R25" s="456"/>
      <c r="S25" s="247"/>
    </row>
    <row r="26" spans="1:19" ht="20.25" customHeight="1" x14ac:dyDescent="0.3">
      <c r="A26" s="459"/>
      <c r="B26" s="460"/>
      <c r="C26" s="261" t="s">
        <v>1618</v>
      </c>
      <c r="D26" s="262"/>
      <c r="E26" s="461" t="s">
        <v>1620</v>
      </c>
      <c r="F26" s="493"/>
      <c r="G26" s="465"/>
      <c r="H26" s="465"/>
      <c r="I26" s="479"/>
      <c r="J26" s="479"/>
      <c r="K26" s="479"/>
      <c r="L26" s="255"/>
      <c r="M26" s="483"/>
      <c r="N26" s="269" t="s">
        <v>1623</v>
      </c>
      <c r="O26" s="270" t="s">
        <v>1624</v>
      </c>
      <c r="P26" s="270" t="s">
        <v>1625</v>
      </c>
      <c r="Q26" s="270" t="s">
        <v>1626</v>
      </c>
      <c r="R26" s="263" t="s">
        <v>1627</v>
      </c>
      <c r="S26" s="247"/>
    </row>
    <row r="27" spans="1:19" ht="20.25" customHeight="1" x14ac:dyDescent="0.3">
      <c r="A27" s="448"/>
      <c r="B27" s="448"/>
      <c r="C27" s="265" t="s">
        <v>1628</v>
      </c>
      <c r="D27" s="266"/>
      <c r="E27" s="462"/>
      <c r="F27" s="475"/>
      <c r="G27" s="448"/>
      <c r="H27" s="448"/>
      <c r="I27" s="448"/>
      <c r="J27" s="448"/>
      <c r="K27" s="448"/>
      <c r="L27" s="255"/>
      <c r="M27" s="448"/>
      <c r="N27" s="489"/>
      <c r="O27" s="487"/>
      <c r="P27" s="487"/>
      <c r="Q27" s="487"/>
      <c r="R27" s="487"/>
      <c r="S27" s="247"/>
    </row>
    <row r="28" spans="1:19" ht="20.25" customHeight="1" x14ac:dyDescent="0.3">
      <c r="A28" s="448"/>
      <c r="B28" s="448"/>
      <c r="C28" s="265" t="s">
        <v>1630</v>
      </c>
      <c r="D28" s="266"/>
      <c r="E28" s="473" t="s">
        <v>1632</v>
      </c>
      <c r="F28" s="474"/>
      <c r="G28" s="448"/>
      <c r="H28" s="448"/>
      <c r="I28" s="448"/>
      <c r="J28" s="448"/>
      <c r="K28" s="448"/>
      <c r="L28" s="255"/>
      <c r="M28" s="448"/>
      <c r="N28" s="448"/>
      <c r="O28" s="454"/>
      <c r="P28" s="454"/>
      <c r="Q28" s="454"/>
      <c r="R28" s="454"/>
      <c r="S28" s="247"/>
    </row>
    <row r="29" spans="1:19" ht="20.25" customHeight="1" x14ac:dyDescent="0.3">
      <c r="A29" s="448"/>
      <c r="B29" s="448"/>
      <c r="C29" s="265" t="s">
        <v>1634</v>
      </c>
      <c r="D29" s="266"/>
      <c r="E29" s="462"/>
      <c r="F29" s="475"/>
      <c r="G29" s="448"/>
      <c r="H29" s="448"/>
      <c r="I29" s="448"/>
      <c r="J29" s="448"/>
      <c r="K29" s="448"/>
      <c r="L29" s="255"/>
      <c r="M29" s="448"/>
      <c r="N29" s="448"/>
      <c r="O29" s="454"/>
      <c r="P29" s="454"/>
      <c r="Q29" s="454"/>
      <c r="R29" s="454"/>
      <c r="S29" s="247"/>
    </row>
    <row r="30" spans="1:19" ht="20.25" customHeight="1" x14ac:dyDescent="0.3">
      <c r="A30" s="448"/>
      <c r="B30" s="448"/>
      <c r="C30" s="265" t="s">
        <v>1636</v>
      </c>
      <c r="D30" s="266"/>
      <c r="E30" s="476" t="s">
        <v>1638</v>
      </c>
      <c r="F30" s="474"/>
      <c r="G30" s="448"/>
      <c r="H30" s="448"/>
      <c r="I30" s="448"/>
      <c r="J30" s="448"/>
      <c r="K30" s="448"/>
      <c r="L30" s="255"/>
      <c r="M30" s="448"/>
      <c r="N30" s="448"/>
      <c r="O30" s="454"/>
      <c r="P30" s="454"/>
      <c r="Q30" s="454"/>
      <c r="R30" s="454"/>
      <c r="S30" s="247"/>
    </row>
    <row r="31" spans="1:19" ht="20.25" customHeight="1" x14ac:dyDescent="0.3">
      <c r="A31" s="449"/>
      <c r="B31" s="449"/>
      <c r="C31" s="267" t="s">
        <v>1640</v>
      </c>
      <c r="D31" s="278"/>
      <c r="E31" s="477"/>
      <c r="F31" s="478"/>
      <c r="G31" s="449"/>
      <c r="H31" s="449"/>
      <c r="I31" s="449"/>
      <c r="J31" s="449"/>
      <c r="K31" s="449"/>
      <c r="L31" s="255"/>
      <c r="M31" s="449"/>
      <c r="N31" s="449"/>
      <c r="O31" s="456"/>
      <c r="P31" s="456"/>
      <c r="Q31" s="456"/>
      <c r="R31" s="456"/>
      <c r="S31" s="247"/>
    </row>
    <row r="32" spans="1:19" ht="20.25" customHeight="1" x14ac:dyDescent="0.3">
      <c r="A32" s="459"/>
      <c r="B32" s="460"/>
      <c r="C32" s="261" t="s">
        <v>1618</v>
      </c>
      <c r="D32" s="262"/>
      <c r="E32" s="461" t="s">
        <v>1620</v>
      </c>
      <c r="F32" s="493"/>
      <c r="G32" s="465"/>
      <c r="H32" s="465"/>
      <c r="I32" s="479"/>
      <c r="J32" s="479"/>
      <c r="K32" s="479"/>
      <c r="L32" s="255"/>
      <c r="M32" s="483"/>
      <c r="N32" s="269" t="s">
        <v>1623</v>
      </c>
      <c r="O32" s="270" t="s">
        <v>1624</v>
      </c>
      <c r="P32" s="270" t="s">
        <v>1625</v>
      </c>
      <c r="Q32" s="270" t="s">
        <v>1626</v>
      </c>
      <c r="R32" s="263" t="s">
        <v>1627</v>
      </c>
      <c r="S32" s="247"/>
    </row>
    <row r="33" spans="1:19" ht="20.25" customHeight="1" x14ac:dyDescent="0.3">
      <c r="A33" s="448"/>
      <c r="B33" s="448"/>
      <c r="C33" s="265" t="s">
        <v>1628</v>
      </c>
      <c r="D33" s="266"/>
      <c r="E33" s="462"/>
      <c r="F33" s="475"/>
      <c r="G33" s="448"/>
      <c r="H33" s="448"/>
      <c r="I33" s="448"/>
      <c r="J33" s="448"/>
      <c r="K33" s="448"/>
      <c r="L33" s="255"/>
      <c r="M33" s="448"/>
      <c r="N33" s="489"/>
      <c r="O33" s="487"/>
      <c r="P33" s="487"/>
      <c r="Q33" s="487"/>
      <c r="R33" s="487"/>
      <c r="S33" s="247"/>
    </row>
    <row r="34" spans="1:19" ht="20.25" customHeight="1" x14ac:dyDescent="0.3">
      <c r="A34" s="448"/>
      <c r="B34" s="448"/>
      <c r="C34" s="265" t="s">
        <v>1630</v>
      </c>
      <c r="D34" s="266"/>
      <c r="E34" s="473" t="s">
        <v>1632</v>
      </c>
      <c r="F34" s="474"/>
      <c r="G34" s="448"/>
      <c r="H34" s="448"/>
      <c r="I34" s="448"/>
      <c r="J34" s="448"/>
      <c r="K34" s="448"/>
      <c r="L34" s="255"/>
      <c r="M34" s="448"/>
      <c r="N34" s="448"/>
      <c r="O34" s="454"/>
      <c r="P34" s="454"/>
      <c r="Q34" s="454"/>
      <c r="R34" s="454"/>
      <c r="S34" s="247"/>
    </row>
    <row r="35" spans="1:19" ht="20.25" customHeight="1" x14ac:dyDescent="0.3">
      <c r="A35" s="448"/>
      <c r="B35" s="448"/>
      <c r="C35" s="265" t="s">
        <v>1634</v>
      </c>
      <c r="D35" s="266"/>
      <c r="E35" s="462"/>
      <c r="F35" s="475"/>
      <c r="G35" s="448"/>
      <c r="H35" s="448"/>
      <c r="I35" s="448"/>
      <c r="J35" s="448"/>
      <c r="K35" s="448"/>
      <c r="L35" s="255"/>
      <c r="M35" s="448"/>
      <c r="N35" s="448"/>
      <c r="O35" s="454"/>
      <c r="P35" s="454"/>
      <c r="Q35" s="454"/>
      <c r="R35" s="454"/>
      <c r="S35" s="247"/>
    </row>
    <row r="36" spans="1:19" ht="20.25" customHeight="1" x14ac:dyDescent="0.3">
      <c r="A36" s="448"/>
      <c r="B36" s="448"/>
      <c r="C36" s="265" t="s">
        <v>1636</v>
      </c>
      <c r="D36" s="266"/>
      <c r="E36" s="476" t="s">
        <v>1638</v>
      </c>
      <c r="F36" s="474"/>
      <c r="G36" s="448"/>
      <c r="H36" s="448"/>
      <c r="I36" s="448"/>
      <c r="J36" s="448"/>
      <c r="K36" s="448"/>
      <c r="L36" s="255"/>
      <c r="M36" s="448"/>
      <c r="N36" s="448"/>
      <c r="O36" s="454"/>
      <c r="P36" s="454"/>
      <c r="Q36" s="454"/>
      <c r="R36" s="454"/>
      <c r="S36" s="247"/>
    </row>
    <row r="37" spans="1:19" ht="20.25" customHeight="1" x14ac:dyDescent="0.3">
      <c r="A37" s="449"/>
      <c r="B37" s="449"/>
      <c r="C37" s="267" t="s">
        <v>1640</v>
      </c>
      <c r="D37" s="278"/>
      <c r="E37" s="477"/>
      <c r="F37" s="478"/>
      <c r="G37" s="449"/>
      <c r="H37" s="449"/>
      <c r="I37" s="449"/>
      <c r="J37" s="449"/>
      <c r="K37" s="449"/>
      <c r="L37" s="271"/>
      <c r="M37" s="449"/>
      <c r="N37" s="449"/>
      <c r="O37" s="456"/>
      <c r="P37" s="456"/>
      <c r="Q37" s="456"/>
      <c r="R37" s="456"/>
      <c r="S37" s="247"/>
    </row>
    <row r="38" spans="1:19" ht="20.25" customHeight="1" x14ac:dyDescent="0.3">
      <c r="A38" s="459"/>
      <c r="B38" s="460"/>
      <c r="C38" s="261" t="s">
        <v>1618</v>
      </c>
      <c r="D38" s="262"/>
      <c r="E38" s="461" t="s">
        <v>1620</v>
      </c>
      <c r="F38" s="493"/>
      <c r="G38" s="465"/>
      <c r="H38" s="465"/>
      <c r="I38" s="479"/>
      <c r="J38" s="479"/>
      <c r="K38" s="479"/>
      <c r="L38" s="255"/>
      <c r="M38" s="483"/>
      <c r="N38" s="269" t="s">
        <v>1623</v>
      </c>
      <c r="O38" s="270" t="s">
        <v>1624</v>
      </c>
      <c r="P38" s="270" t="s">
        <v>1625</v>
      </c>
      <c r="Q38" s="270" t="s">
        <v>1626</v>
      </c>
      <c r="R38" s="263" t="s">
        <v>1627</v>
      </c>
      <c r="S38" s="247"/>
    </row>
    <row r="39" spans="1:19" ht="20.25" customHeight="1" x14ac:dyDescent="0.3">
      <c r="A39" s="448"/>
      <c r="B39" s="448"/>
      <c r="C39" s="265" t="s">
        <v>1628</v>
      </c>
      <c r="D39" s="266"/>
      <c r="E39" s="462"/>
      <c r="F39" s="475"/>
      <c r="G39" s="448"/>
      <c r="H39" s="448"/>
      <c r="I39" s="448"/>
      <c r="J39" s="448"/>
      <c r="K39" s="448"/>
      <c r="L39" s="255"/>
      <c r="M39" s="448"/>
      <c r="N39" s="489"/>
      <c r="O39" s="487"/>
      <c r="P39" s="487"/>
      <c r="Q39" s="487"/>
      <c r="R39" s="487"/>
      <c r="S39" s="247"/>
    </row>
    <row r="40" spans="1:19" ht="20.25" customHeight="1" x14ac:dyDescent="0.3">
      <c r="A40" s="448"/>
      <c r="B40" s="448"/>
      <c r="C40" s="265" t="s">
        <v>1630</v>
      </c>
      <c r="D40" s="266"/>
      <c r="E40" s="473" t="s">
        <v>1632</v>
      </c>
      <c r="F40" s="474"/>
      <c r="G40" s="448"/>
      <c r="H40" s="448"/>
      <c r="I40" s="448"/>
      <c r="J40" s="448"/>
      <c r="K40" s="448"/>
      <c r="L40" s="255"/>
      <c r="M40" s="448"/>
      <c r="N40" s="448"/>
      <c r="O40" s="454"/>
      <c r="P40" s="454"/>
      <c r="Q40" s="454"/>
      <c r="R40" s="454"/>
      <c r="S40" s="247"/>
    </row>
    <row r="41" spans="1:19" ht="20.25" customHeight="1" x14ac:dyDescent="0.3">
      <c r="A41" s="448"/>
      <c r="B41" s="448"/>
      <c r="C41" s="265" t="s">
        <v>1634</v>
      </c>
      <c r="D41" s="266"/>
      <c r="E41" s="462"/>
      <c r="F41" s="475"/>
      <c r="G41" s="448"/>
      <c r="H41" s="448"/>
      <c r="I41" s="448"/>
      <c r="J41" s="448"/>
      <c r="K41" s="448"/>
      <c r="L41" s="255"/>
      <c r="M41" s="448"/>
      <c r="N41" s="448"/>
      <c r="O41" s="454"/>
      <c r="P41" s="454"/>
      <c r="Q41" s="454"/>
      <c r="R41" s="454"/>
      <c r="S41" s="247"/>
    </row>
    <row r="42" spans="1:19" ht="20.25" customHeight="1" x14ac:dyDescent="0.3">
      <c r="A42" s="448"/>
      <c r="B42" s="448"/>
      <c r="C42" s="265" t="s">
        <v>1636</v>
      </c>
      <c r="D42" s="266"/>
      <c r="E42" s="476" t="s">
        <v>1638</v>
      </c>
      <c r="F42" s="474"/>
      <c r="G42" s="448"/>
      <c r="H42" s="448"/>
      <c r="I42" s="448"/>
      <c r="J42" s="448"/>
      <c r="K42" s="448"/>
      <c r="L42" s="255"/>
      <c r="M42" s="448"/>
      <c r="N42" s="448"/>
      <c r="O42" s="454"/>
      <c r="P42" s="454"/>
      <c r="Q42" s="454"/>
      <c r="R42" s="454"/>
      <c r="S42" s="247"/>
    </row>
    <row r="43" spans="1:19" ht="20.25" customHeight="1" x14ac:dyDescent="0.3">
      <c r="A43" s="449"/>
      <c r="B43" s="449"/>
      <c r="C43" s="267" t="s">
        <v>1640</v>
      </c>
      <c r="D43" s="278"/>
      <c r="E43" s="477"/>
      <c r="F43" s="478"/>
      <c r="G43" s="449"/>
      <c r="H43" s="449"/>
      <c r="I43" s="449"/>
      <c r="J43" s="449"/>
      <c r="K43" s="449"/>
      <c r="L43" s="271"/>
      <c r="M43" s="449"/>
      <c r="N43" s="449"/>
      <c r="O43" s="456"/>
      <c r="P43" s="456"/>
      <c r="Q43" s="456"/>
      <c r="R43" s="456"/>
      <c r="S43" s="247"/>
    </row>
    <row r="44" spans="1:19" ht="12.75" customHeight="1" x14ac:dyDescent="0.3">
      <c r="A44" s="279"/>
      <c r="B44" s="247"/>
      <c r="C44" s="247"/>
      <c r="D44" s="247"/>
      <c r="E44" s="247"/>
      <c r="F44" s="247"/>
      <c r="G44" s="247"/>
      <c r="H44" s="247"/>
      <c r="I44" s="247"/>
      <c r="J44" s="247"/>
      <c r="K44" s="247"/>
      <c r="L44" s="247"/>
      <c r="M44" s="247"/>
      <c r="N44" s="247"/>
      <c r="O44" s="247"/>
      <c r="P44" s="247"/>
      <c r="Q44" s="247"/>
      <c r="R44" s="247"/>
      <c r="S44" s="247"/>
    </row>
    <row r="45" spans="1:19" ht="15.75" customHeight="1" x14ac:dyDescent="0.3"/>
    <row r="46" spans="1:19" ht="15.75" customHeight="1" x14ac:dyDescent="0.3"/>
    <row r="47" spans="1:19" ht="15.75" customHeight="1" x14ac:dyDescent="0.3"/>
    <row r="48" spans="1: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sheetData>
  <mergeCells count="130">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A38 A8 A20 A26 A32 A14" xr:uid="{3CA97E75-E160-4191-83A6-39B6B5BE75C1}">
      <formula1>"MATERIAL,MACHINE,METHOD,MAN"</formula1>
    </dataValidation>
    <dataValidation type="list" allowBlank="1" showInputMessage="1" showErrorMessage="1" prompt=" - " sqref="I38:K38 I8:K8 I20:K20 I26:K26 I32:K32 I14:K14" xr:uid="{1BED48C3-C462-4651-9213-096DA21D5A6A}">
      <formula1>"Y,N,D"</formula1>
    </dataValidation>
  </dataValidations>
  <pageMargins left="0.25" right="0.25" top="0.75" bottom="0.75" header="0" footer="0"/>
  <pageSetup paperSize="9" orientation="landscape"/>
  <headerFooter>
    <oddFooter>&amp;R /</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0D1E5-4B1F-4958-98E6-700F6997362D}">
  <sheetPr>
    <tabColor rgb="FF82E600"/>
    <pageSetUpPr fitToPage="1"/>
  </sheetPr>
  <dimension ref="A1:K1002"/>
  <sheetViews>
    <sheetView topLeftCell="A10" zoomScale="70" zoomScaleNormal="70" workbookViewId="0">
      <selection activeCell="B23" sqref="B23:E23"/>
    </sheetView>
  </sheetViews>
  <sheetFormatPr baseColWidth="10" defaultColWidth="14.44140625" defaultRowHeight="15" customHeight="1" x14ac:dyDescent="0.3"/>
  <cols>
    <col min="1" max="1" width="52.109375" style="238" customWidth="1"/>
    <col min="2" max="2" width="62.6640625" style="238" customWidth="1"/>
    <col min="3" max="3" width="35.44140625" style="238" customWidth="1"/>
    <col min="4" max="4" width="22.5546875" style="238" customWidth="1"/>
    <col min="5" max="7" width="22.88671875" style="238" customWidth="1"/>
    <col min="8" max="8" width="40.6640625" style="238" customWidth="1"/>
    <col min="9" max="9" width="34.88671875" style="238" customWidth="1"/>
    <col min="10" max="10" width="35.44140625" style="238" customWidth="1"/>
    <col min="11" max="11" width="18.33203125" style="238" customWidth="1"/>
    <col min="12" max="26" width="12.5546875" style="238" customWidth="1"/>
    <col min="27" max="16384" width="14.44140625" style="238"/>
  </cols>
  <sheetData>
    <row r="1" spans="1:11" ht="60" customHeight="1" x14ac:dyDescent="0.3">
      <c r="A1" s="534" t="s">
        <v>1693</v>
      </c>
      <c r="B1" s="429"/>
      <c r="C1" s="429"/>
      <c r="D1" s="429"/>
      <c r="E1" s="429"/>
      <c r="F1" s="429"/>
      <c r="G1" s="429"/>
      <c r="H1" s="429"/>
      <c r="I1" s="429"/>
      <c r="J1" s="429"/>
      <c r="K1" s="430"/>
    </row>
    <row r="2" spans="1:11" ht="21" customHeight="1" x14ac:dyDescent="0.3">
      <c r="A2" s="281"/>
      <c r="B2" s="282"/>
      <c r="C2" s="282"/>
      <c r="D2" s="282"/>
      <c r="E2" s="283"/>
      <c r="F2" s="283"/>
      <c r="G2" s="282"/>
      <c r="H2" s="282"/>
      <c r="I2" s="282"/>
      <c r="J2" s="282"/>
      <c r="K2" s="284"/>
    </row>
    <row r="3" spans="1:11" ht="57" customHeight="1" x14ac:dyDescent="0.3">
      <c r="A3" s="535" t="s">
        <v>1694</v>
      </c>
      <c r="B3" s="429"/>
      <c r="C3" s="429"/>
      <c r="D3" s="429"/>
      <c r="E3" s="429"/>
      <c r="F3" s="429"/>
      <c r="G3" s="429"/>
      <c r="H3" s="429"/>
      <c r="I3" s="429"/>
      <c r="J3" s="429"/>
      <c r="K3" s="430"/>
    </row>
    <row r="4" spans="1:11" ht="63.75" customHeight="1" x14ac:dyDescent="0.3">
      <c r="A4" s="285" t="s">
        <v>1695</v>
      </c>
      <c r="B4" s="536" t="s">
        <v>1759</v>
      </c>
      <c r="C4" s="537"/>
      <c r="D4" s="537"/>
      <c r="E4" s="537"/>
      <c r="F4" s="537"/>
      <c r="G4" s="537"/>
      <c r="H4" s="537"/>
      <c r="I4" s="537"/>
      <c r="J4" s="537"/>
      <c r="K4" s="538"/>
    </row>
    <row r="5" spans="1:11" ht="63.75" customHeight="1" x14ac:dyDescent="0.3">
      <c r="A5" s="285" t="s">
        <v>1696</v>
      </c>
      <c r="B5" s="539" t="s">
        <v>1760</v>
      </c>
      <c r="C5" s="537"/>
      <c r="D5" s="537"/>
      <c r="E5" s="537"/>
      <c r="F5" s="537"/>
      <c r="G5" s="537"/>
      <c r="H5" s="537"/>
      <c r="I5" s="537"/>
      <c r="J5" s="537"/>
      <c r="K5" s="538"/>
    </row>
    <row r="6" spans="1:11" ht="63.75" customHeight="1" x14ac:dyDescent="0.3">
      <c r="A6" s="285" t="s">
        <v>1697</v>
      </c>
      <c r="B6" s="540">
        <v>45231</v>
      </c>
      <c r="C6" s="537"/>
      <c r="D6" s="537"/>
      <c r="E6" s="537"/>
      <c r="F6" s="537"/>
      <c r="G6" s="537"/>
      <c r="H6" s="537"/>
      <c r="I6" s="537"/>
      <c r="J6" s="537"/>
      <c r="K6" s="538"/>
    </row>
    <row r="7" spans="1:11" ht="63.75" customHeight="1" x14ac:dyDescent="0.3">
      <c r="A7" s="286" t="s">
        <v>1698</v>
      </c>
      <c r="B7" s="541" t="s">
        <v>1761</v>
      </c>
      <c r="C7" s="537"/>
      <c r="D7" s="537"/>
      <c r="E7" s="537"/>
      <c r="F7" s="537"/>
      <c r="G7" s="537"/>
      <c r="H7" s="537"/>
      <c r="I7" s="537"/>
      <c r="J7" s="537"/>
      <c r="K7" s="538"/>
    </row>
    <row r="8" spans="1:11" ht="51" customHeight="1" x14ac:dyDescent="0.3">
      <c r="A8" s="281"/>
      <c r="B8" s="282"/>
      <c r="C8" s="282"/>
      <c r="D8" s="282"/>
      <c r="E8" s="283"/>
      <c r="F8" s="283"/>
      <c r="G8" s="282"/>
      <c r="H8" s="282"/>
      <c r="I8" s="282"/>
      <c r="J8" s="282"/>
      <c r="K8" s="284"/>
    </row>
    <row r="9" spans="1:11" ht="51" customHeight="1" x14ac:dyDescent="0.3">
      <c r="A9" s="535" t="s">
        <v>1699</v>
      </c>
      <c r="B9" s="429"/>
      <c r="C9" s="429"/>
      <c r="D9" s="429"/>
      <c r="E9" s="429"/>
      <c r="F9" s="429"/>
      <c r="G9" s="429"/>
      <c r="H9" s="429"/>
      <c r="I9" s="429"/>
      <c r="J9" s="429"/>
      <c r="K9" s="430"/>
    </row>
    <row r="10" spans="1:11" ht="114.75" customHeight="1" x14ac:dyDescent="0.3">
      <c r="A10" s="287" t="s">
        <v>1700</v>
      </c>
      <c r="B10" s="287" t="s">
        <v>1701</v>
      </c>
      <c r="C10" s="288" t="s">
        <v>1702</v>
      </c>
      <c r="D10" s="287" t="s">
        <v>1703</v>
      </c>
      <c r="E10" s="287" t="s">
        <v>1704</v>
      </c>
      <c r="F10" s="287" t="s">
        <v>1705</v>
      </c>
      <c r="G10" s="287" t="s">
        <v>1706</v>
      </c>
      <c r="H10" s="287" t="s">
        <v>1707</v>
      </c>
      <c r="I10" s="287" t="s">
        <v>1708</v>
      </c>
      <c r="J10" s="287" t="s">
        <v>1709</v>
      </c>
      <c r="K10" s="287" t="s">
        <v>1710</v>
      </c>
    </row>
    <row r="11" spans="1:11" ht="45" customHeight="1" x14ac:dyDescent="0.3">
      <c r="A11" s="542" t="s">
        <v>1711</v>
      </c>
      <c r="B11" s="542" t="s">
        <v>1712</v>
      </c>
      <c r="C11" s="542"/>
      <c r="D11" s="542" t="s">
        <v>1713</v>
      </c>
      <c r="E11" s="543">
        <v>45231</v>
      </c>
      <c r="F11" s="543">
        <v>45231</v>
      </c>
      <c r="G11" s="494" t="s">
        <v>1714</v>
      </c>
      <c r="H11" s="501"/>
      <c r="I11" s="494"/>
      <c r="J11" s="494"/>
      <c r="K11" s="494"/>
    </row>
    <row r="12" spans="1:11" ht="45" customHeight="1" x14ac:dyDescent="0.3">
      <c r="A12" s="449"/>
      <c r="B12" s="449"/>
      <c r="C12" s="449"/>
      <c r="D12" s="449"/>
      <c r="E12" s="449"/>
      <c r="F12" s="449"/>
      <c r="G12" s="449"/>
      <c r="H12" s="449"/>
      <c r="I12" s="449"/>
      <c r="J12" s="449"/>
      <c r="K12" s="449"/>
    </row>
    <row r="13" spans="1:11" ht="45" customHeight="1" x14ac:dyDescent="0.3">
      <c r="A13" s="542" t="s">
        <v>1715</v>
      </c>
      <c r="B13" s="542" t="s">
        <v>1716</v>
      </c>
      <c r="C13" s="542"/>
      <c r="D13" s="542" t="s">
        <v>1713</v>
      </c>
      <c r="E13" s="543">
        <v>45231</v>
      </c>
      <c r="F13" s="543">
        <v>45231</v>
      </c>
      <c r="G13" s="494"/>
      <c r="H13" s="501"/>
      <c r="I13" s="494"/>
      <c r="J13" s="494"/>
      <c r="K13" s="494"/>
    </row>
    <row r="14" spans="1:11" ht="45" customHeight="1" x14ac:dyDescent="0.3">
      <c r="A14" s="449"/>
      <c r="B14" s="449"/>
      <c r="C14" s="449"/>
      <c r="D14" s="449"/>
      <c r="E14" s="449"/>
      <c r="F14" s="449"/>
      <c r="G14" s="449"/>
      <c r="H14" s="449"/>
      <c r="I14" s="449"/>
      <c r="J14" s="449"/>
      <c r="K14" s="449"/>
    </row>
    <row r="15" spans="1:11" ht="45" customHeight="1" x14ac:dyDescent="0.3">
      <c r="A15" s="542" t="s">
        <v>1715</v>
      </c>
      <c r="B15" s="542" t="s">
        <v>1717</v>
      </c>
      <c r="C15" s="542"/>
      <c r="D15" s="542" t="s">
        <v>1718</v>
      </c>
      <c r="E15" s="543">
        <v>45236</v>
      </c>
      <c r="F15" s="543">
        <v>45237</v>
      </c>
      <c r="G15" s="494"/>
      <c r="H15" s="501"/>
      <c r="I15" s="494"/>
      <c r="J15" s="494"/>
      <c r="K15" s="494"/>
    </row>
    <row r="16" spans="1:11" ht="45" customHeight="1" x14ac:dyDescent="0.3">
      <c r="A16" s="449"/>
      <c r="B16" s="449"/>
      <c r="C16" s="449"/>
      <c r="D16" s="449"/>
      <c r="E16" s="449"/>
      <c r="F16" s="449"/>
      <c r="G16" s="449"/>
      <c r="H16" s="449"/>
      <c r="I16" s="449"/>
      <c r="J16" s="449"/>
      <c r="K16" s="449"/>
    </row>
    <row r="17" spans="1:11" ht="45" customHeight="1" x14ac:dyDescent="0.3">
      <c r="A17" s="542" t="s">
        <v>1715</v>
      </c>
      <c r="B17" s="542" t="s">
        <v>1719</v>
      </c>
      <c r="C17" s="542"/>
      <c r="D17" s="542" t="s">
        <v>1713</v>
      </c>
      <c r="E17" s="543">
        <v>45313</v>
      </c>
      <c r="F17" s="543">
        <v>45313</v>
      </c>
      <c r="G17" s="494"/>
      <c r="H17" s="501"/>
      <c r="I17" s="494"/>
      <c r="J17" s="494"/>
      <c r="K17" s="494"/>
    </row>
    <row r="18" spans="1:11" ht="45" customHeight="1" x14ac:dyDescent="0.3">
      <c r="A18" s="449"/>
      <c r="B18" s="449"/>
      <c r="C18" s="449"/>
      <c r="D18" s="449"/>
      <c r="E18" s="544"/>
      <c r="F18" s="544"/>
      <c r="G18" s="449"/>
      <c r="H18" s="449"/>
      <c r="I18" s="449"/>
      <c r="J18" s="449"/>
      <c r="K18" s="449"/>
    </row>
    <row r="19" spans="1:11" ht="45" customHeight="1" x14ac:dyDescent="0.3">
      <c r="A19" s="494" t="s">
        <v>1711</v>
      </c>
      <c r="B19" s="542" t="s">
        <v>1720</v>
      </c>
      <c r="C19" s="542"/>
      <c r="D19" s="542" t="s">
        <v>1406</v>
      </c>
      <c r="E19" s="543">
        <v>45246</v>
      </c>
      <c r="F19" s="543">
        <v>45246</v>
      </c>
      <c r="G19" s="494"/>
      <c r="H19" s="501"/>
      <c r="I19" s="494"/>
      <c r="J19" s="494"/>
      <c r="K19" s="494"/>
    </row>
    <row r="20" spans="1:11" ht="45" customHeight="1" x14ac:dyDescent="0.3">
      <c r="A20" s="495"/>
      <c r="B20" s="449"/>
      <c r="C20" s="449"/>
      <c r="D20" s="449"/>
      <c r="E20" s="449"/>
      <c r="F20" s="449"/>
      <c r="G20" s="449"/>
      <c r="H20" s="449"/>
      <c r="I20" s="449"/>
      <c r="J20" s="449"/>
      <c r="K20" s="449"/>
    </row>
    <row r="21" spans="1:11" ht="45" customHeight="1" x14ac:dyDescent="0.3">
      <c r="A21" s="542" t="s">
        <v>1711</v>
      </c>
      <c r="B21" s="542" t="s">
        <v>1721</v>
      </c>
      <c r="C21" s="542"/>
      <c r="D21" s="542" t="s">
        <v>1718</v>
      </c>
      <c r="E21" s="543">
        <v>45243</v>
      </c>
      <c r="F21" s="543">
        <v>45243</v>
      </c>
      <c r="G21" s="494"/>
      <c r="H21" s="501"/>
      <c r="I21" s="494"/>
      <c r="J21" s="494"/>
      <c r="K21" s="494"/>
    </row>
    <row r="22" spans="1:11" ht="45" customHeight="1" x14ac:dyDescent="0.3">
      <c r="A22" s="448"/>
      <c r="B22" s="448"/>
      <c r="C22" s="448"/>
      <c r="D22" s="448"/>
      <c r="E22" s="448"/>
      <c r="F22" s="448"/>
      <c r="G22" s="448"/>
      <c r="H22" s="448"/>
      <c r="I22" s="448"/>
      <c r="J22" s="448"/>
      <c r="K22" s="448"/>
    </row>
    <row r="23" spans="1:11" ht="92.4" customHeight="1" x14ac:dyDescent="0.3">
      <c r="A23" s="289" t="s">
        <v>1666</v>
      </c>
      <c r="B23" s="289" t="s">
        <v>1722</v>
      </c>
      <c r="C23" s="290"/>
      <c r="D23" s="289" t="s">
        <v>1723</v>
      </c>
      <c r="E23" s="291">
        <v>45366</v>
      </c>
      <c r="F23" s="291"/>
      <c r="G23" s="290"/>
      <c r="H23" s="292"/>
      <c r="I23" s="292"/>
      <c r="J23" s="292"/>
      <c r="K23" s="292"/>
    </row>
    <row r="24" spans="1:11" ht="87" customHeight="1" x14ac:dyDescent="0.3">
      <c r="A24" s="293" t="s">
        <v>1711</v>
      </c>
      <c r="B24" s="294" t="s">
        <v>1724</v>
      </c>
      <c r="C24" s="295"/>
      <c r="D24" s="296" t="s">
        <v>1435</v>
      </c>
      <c r="E24" s="297">
        <v>45247</v>
      </c>
      <c r="F24" s="297">
        <v>45247</v>
      </c>
      <c r="G24" s="298"/>
      <c r="H24" s="298"/>
      <c r="I24" s="298"/>
      <c r="J24" s="248"/>
      <c r="K24" s="258"/>
    </row>
    <row r="25" spans="1:11" ht="43.2" customHeight="1" x14ac:dyDescent="0.3">
      <c r="A25" s="257"/>
      <c r="B25" s="282"/>
      <c r="C25" s="282"/>
      <c r="D25" s="282"/>
      <c r="E25" s="283"/>
      <c r="F25" s="283"/>
      <c r="G25" s="282"/>
      <c r="H25" s="282"/>
      <c r="I25" s="282"/>
      <c r="J25" s="282"/>
      <c r="K25" s="284"/>
    </row>
    <row r="26" spans="1:11" ht="45" customHeight="1" thickBot="1" x14ac:dyDescent="0.35">
      <c r="A26" s="457" t="s">
        <v>1725</v>
      </c>
      <c r="B26" s="468"/>
      <c r="C26" s="468"/>
      <c r="D26" s="468"/>
      <c r="E26" s="468"/>
      <c r="F26" s="468"/>
      <c r="G26" s="468"/>
      <c r="H26" s="468"/>
      <c r="I26" s="468"/>
      <c r="J26" s="468"/>
      <c r="K26" s="452"/>
    </row>
    <row r="27" spans="1:11" ht="123.75" customHeight="1" x14ac:dyDescent="0.3">
      <c r="A27" s="299" t="s">
        <v>1700</v>
      </c>
      <c r="B27" s="299" t="s">
        <v>1701</v>
      </c>
      <c r="C27" s="300" t="s">
        <v>1702</v>
      </c>
      <c r="D27" s="299" t="s">
        <v>1703</v>
      </c>
      <c r="E27" s="299" t="s">
        <v>1704</v>
      </c>
      <c r="F27" s="301" t="s">
        <v>1705</v>
      </c>
      <c r="G27" s="301" t="s">
        <v>1706</v>
      </c>
      <c r="H27" s="287" t="s">
        <v>1707</v>
      </c>
      <c r="I27" s="287" t="s">
        <v>1708</v>
      </c>
      <c r="J27" s="287" t="s">
        <v>1726</v>
      </c>
      <c r="K27" s="287" t="s">
        <v>1710</v>
      </c>
    </row>
    <row r="28" spans="1:11" ht="48" customHeight="1" x14ac:dyDescent="0.3">
      <c r="A28" s="494" t="s">
        <v>1678</v>
      </c>
      <c r="B28" s="502" t="s">
        <v>1727</v>
      </c>
      <c r="C28" s="542"/>
      <c r="D28" s="502" t="s">
        <v>1728</v>
      </c>
      <c r="E28" s="546">
        <v>45322</v>
      </c>
      <c r="F28" s="543"/>
      <c r="G28" s="494"/>
      <c r="H28" s="501"/>
      <c r="I28" s="494"/>
      <c r="J28" s="494"/>
      <c r="K28" s="548"/>
    </row>
    <row r="29" spans="1:11" ht="51.75" customHeight="1" x14ac:dyDescent="0.3">
      <c r="A29" s="496"/>
      <c r="B29" s="545"/>
      <c r="C29" s="449"/>
      <c r="D29" s="545"/>
      <c r="E29" s="547"/>
      <c r="F29" s="449"/>
      <c r="G29" s="449"/>
      <c r="H29" s="449"/>
      <c r="I29" s="449"/>
      <c r="J29" s="449"/>
      <c r="K29" s="449"/>
    </row>
    <row r="30" spans="1:11" ht="58.5" customHeight="1" x14ac:dyDescent="0.3">
      <c r="A30" s="542"/>
      <c r="B30" s="542"/>
      <c r="C30" s="542"/>
      <c r="D30" s="542"/>
      <c r="E30" s="543"/>
      <c r="F30" s="543"/>
      <c r="G30" s="494"/>
      <c r="H30" s="501"/>
      <c r="I30" s="494"/>
      <c r="J30" s="494"/>
      <c r="K30" s="548"/>
    </row>
    <row r="31" spans="1:11" ht="54" customHeight="1" x14ac:dyDescent="0.3">
      <c r="A31" s="449"/>
      <c r="B31" s="449"/>
      <c r="C31" s="449"/>
      <c r="D31" s="449"/>
      <c r="E31" s="449"/>
      <c r="F31" s="449"/>
      <c r="G31" s="449"/>
      <c r="H31" s="449"/>
      <c r="I31" s="449"/>
      <c r="J31" s="449"/>
      <c r="K31" s="449"/>
    </row>
    <row r="32" spans="1:11" ht="48" customHeight="1" x14ac:dyDescent="0.3">
      <c r="A32" s="542"/>
      <c r="B32" s="542"/>
      <c r="C32" s="542"/>
      <c r="D32" s="542"/>
      <c r="E32" s="543"/>
      <c r="F32" s="543"/>
      <c r="G32" s="494"/>
      <c r="H32" s="501"/>
      <c r="I32" s="494"/>
      <c r="J32" s="494"/>
      <c r="K32" s="548"/>
    </row>
    <row r="33" spans="1:11" ht="48" customHeight="1" x14ac:dyDescent="0.3">
      <c r="A33" s="449"/>
      <c r="B33" s="449"/>
      <c r="C33" s="449"/>
      <c r="D33" s="449"/>
      <c r="E33" s="449"/>
      <c r="F33" s="449"/>
      <c r="G33" s="449"/>
      <c r="H33" s="449"/>
      <c r="I33" s="449"/>
      <c r="J33" s="449"/>
      <c r="K33" s="449"/>
    </row>
    <row r="34" spans="1:11" ht="48" customHeight="1" x14ac:dyDescent="0.3">
      <c r="A34" s="542"/>
      <c r="B34" s="542"/>
      <c r="C34" s="542"/>
      <c r="D34" s="542"/>
      <c r="E34" s="543"/>
      <c r="F34" s="543"/>
      <c r="G34" s="494"/>
      <c r="H34" s="501"/>
      <c r="I34" s="494"/>
      <c r="J34" s="494"/>
      <c r="K34" s="548"/>
    </row>
    <row r="35" spans="1:11" ht="48" customHeight="1" x14ac:dyDescent="0.3">
      <c r="A35" s="449"/>
      <c r="B35" s="449"/>
      <c r="C35" s="449"/>
      <c r="D35" s="449"/>
      <c r="E35" s="449"/>
      <c r="F35" s="449"/>
      <c r="G35" s="449"/>
      <c r="H35" s="449"/>
      <c r="I35" s="449"/>
      <c r="J35" s="449"/>
      <c r="K35" s="449"/>
    </row>
    <row r="36" spans="1:11" ht="48" customHeight="1" x14ac:dyDescent="0.3">
      <c r="A36" s="542"/>
      <c r="B36" s="542"/>
      <c r="C36" s="542"/>
      <c r="D36" s="542"/>
      <c r="E36" s="543"/>
      <c r="F36" s="543"/>
      <c r="G36" s="494"/>
      <c r="H36" s="501"/>
      <c r="I36" s="494"/>
      <c r="J36" s="494"/>
      <c r="K36" s="548"/>
    </row>
    <row r="37" spans="1:11" ht="48" customHeight="1" x14ac:dyDescent="0.3">
      <c r="A37" s="449"/>
      <c r="B37" s="449"/>
      <c r="C37" s="449"/>
      <c r="D37" s="449"/>
      <c r="E37" s="449"/>
      <c r="F37" s="449"/>
      <c r="G37" s="449"/>
      <c r="H37" s="449"/>
      <c r="I37" s="449"/>
      <c r="J37" s="449"/>
      <c r="K37" s="449"/>
    </row>
    <row r="38" spans="1:11" ht="48" customHeight="1" x14ac:dyDescent="0.3">
      <c r="A38" s="542"/>
      <c r="B38" s="542"/>
      <c r="C38" s="542"/>
      <c r="D38" s="542"/>
      <c r="E38" s="543"/>
      <c r="F38" s="543"/>
      <c r="G38" s="494"/>
      <c r="H38" s="501"/>
      <c r="I38" s="494"/>
      <c r="J38" s="494"/>
      <c r="K38" s="548"/>
    </row>
    <row r="39" spans="1:11" ht="48" customHeight="1" x14ac:dyDescent="0.3">
      <c r="A39" s="449"/>
      <c r="B39" s="449"/>
      <c r="C39" s="449"/>
      <c r="D39" s="449"/>
      <c r="E39" s="449"/>
      <c r="F39" s="449"/>
      <c r="G39" s="449"/>
      <c r="H39" s="449"/>
      <c r="I39" s="449"/>
      <c r="J39" s="449"/>
      <c r="K39" s="449"/>
    </row>
    <row r="40" spans="1:11" ht="33" customHeight="1" x14ac:dyDescent="0.3">
      <c r="A40" s="302"/>
      <c r="B40" s="302"/>
      <c r="C40" s="303"/>
      <c r="D40" s="303"/>
      <c r="E40" s="303"/>
      <c r="F40" s="303"/>
      <c r="G40" s="303"/>
      <c r="H40" s="303"/>
      <c r="I40" s="304"/>
      <c r="J40" s="304"/>
      <c r="K40" s="304"/>
    </row>
    <row r="41" spans="1:11" ht="15.75" customHeight="1" x14ac:dyDescent="0.3"/>
    <row r="42" spans="1:11" ht="15.75" customHeight="1" x14ac:dyDescent="0.3"/>
    <row r="43" spans="1:11" ht="15.75" customHeight="1" x14ac:dyDescent="0.3"/>
    <row r="44" spans="1:11" ht="15.75" customHeight="1" x14ac:dyDescent="0.3"/>
    <row r="45" spans="1:11" ht="15.75" customHeight="1" x14ac:dyDescent="0.3"/>
    <row r="46" spans="1:11" ht="15.75" customHeight="1" x14ac:dyDescent="0.3"/>
    <row r="47" spans="1:11" ht="15.75" customHeight="1" x14ac:dyDescent="0.3"/>
    <row r="48" spans="1: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140">
    <mergeCell ref="F38:F39"/>
    <mergeCell ref="G38:G39"/>
    <mergeCell ref="H38:H39"/>
    <mergeCell ref="I38:I39"/>
    <mergeCell ref="J38:J39"/>
    <mergeCell ref="K38:K39"/>
    <mergeCell ref="A38:A39"/>
    <mergeCell ref="B38:B39"/>
    <mergeCell ref="C38:C39"/>
    <mergeCell ref="D38:D39"/>
    <mergeCell ref="E38:E39"/>
    <mergeCell ref="A36:A37"/>
    <mergeCell ref="B36:B37"/>
    <mergeCell ref="C36:C37"/>
    <mergeCell ref="D36:D37"/>
    <mergeCell ref="E36:E37"/>
    <mergeCell ref="F34:F35"/>
    <mergeCell ref="G36:G37"/>
    <mergeCell ref="H36:H37"/>
    <mergeCell ref="I36:I37"/>
    <mergeCell ref="K30:K31"/>
    <mergeCell ref="G28:G29"/>
    <mergeCell ref="H28:H29"/>
    <mergeCell ref="I28:I29"/>
    <mergeCell ref="J28:J29"/>
    <mergeCell ref="K28:K29"/>
    <mergeCell ref="G34:G35"/>
    <mergeCell ref="H34:H35"/>
    <mergeCell ref="I34:I35"/>
    <mergeCell ref="J34:J35"/>
    <mergeCell ref="K34:K35"/>
    <mergeCell ref="G32:G33"/>
    <mergeCell ref="J36:J37"/>
    <mergeCell ref="K36:K37"/>
    <mergeCell ref="F36:F37"/>
    <mergeCell ref="H32:H33"/>
    <mergeCell ref="I32:I33"/>
    <mergeCell ref="J32:J33"/>
    <mergeCell ref="K32:K33"/>
    <mergeCell ref="F32:F33"/>
    <mergeCell ref="A34:A35"/>
    <mergeCell ref="B34:B35"/>
    <mergeCell ref="C34:C35"/>
    <mergeCell ref="D34:D35"/>
    <mergeCell ref="E34:E35"/>
    <mergeCell ref="A32:A33"/>
    <mergeCell ref="B32:B33"/>
    <mergeCell ref="C32:C33"/>
    <mergeCell ref="D32:D33"/>
    <mergeCell ref="E32:E33"/>
    <mergeCell ref="F30:F31"/>
    <mergeCell ref="G30:G31"/>
    <mergeCell ref="H30:H31"/>
    <mergeCell ref="I30:I31"/>
    <mergeCell ref="J30:J31"/>
    <mergeCell ref="A19:A20"/>
    <mergeCell ref="B19:B20"/>
    <mergeCell ref="C19:C20"/>
    <mergeCell ref="D19:D20"/>
    <mergeCell ref="E19:E20"/>
    <mergeCell ref="F19:F20"/>
    <mergeCell ref="G19:G20"/>
    <mergeCell ref="H19:H20"/>
    <mergeCell ref="F28:F29"/>
    <mergeCell ref="A30:A31"/>
    <mergeCell ref="B30:B31"/>
    <mergeCell ref="C30:C31"/>
    <mergeCell ref="D30:D31"/>
    <mergeCell ref="E30:E31"/>
    <mergeCell ref="A28:A29"/>
    <mergeCell ref="B28:B29"/>
    <mergeCell ref="C28:C29"/>
    <mergeCell ref="D28:D29"/>
    <mergeCell ref="E28:E29"/>
    <mergeCell ref="I19:I20"/>
    <mergeCell ref="G21:G22"/>
    <mergeCell ref="H21:H22"/>
    <mergeCell ref="I21:I22"/>
    <mergeCell ref="J21:J22"/>
    <mergeCell ref="K21:K22"/>
    <mergeCell ref="A26:K26"/>
    <mergeCell ref="A21:A22"/>
    <mergeCell ref="B21:B22"/>
    <mergeCell ref="C21:C22"/>
    <mergeCell ref="D21:D22"/>
    <mergeCell ref="E21:E22"/>
    <mergeCell ref="F21:F22"/>
    <mergeCell ref="K19:K20"/>
    <mergeCell ref="J19:J20"/>
    <mergeCell ref="A17:A18"/>
    <mergeCell ref="B17:B18"/>
    <mergeCell ref="C17:C18"/>
    <mergeCell ref="D17:D18"/>
    <mergeCell ref="E17:E18"/>
    <mergeCell ref="F17:F18"/>
    <mergeCell ref="J17:J18"/>
    <mergeCell ref="K17:K18"/>
    <mergeCell ref="G17:G18"/>
    <mergeCell ref="H17:H18"/>
    <mergeCell ref="I17:I18"/>
    <mergeCell ref="J13:J14"/>
    <mergeCell ref="K13:K14"/>
    <mergeCell ref="A15:A16"/>
    <mergeCell ref="B15:B16"/>
    <mergeCell ref="C15:C16"/>
    <mergeCell ref="D15:D16"/>
    <mergeCell ref="E15:E16"/>
    <mergeCell ref="F15:F16"/>
    <mergeCell ref="G15:G16"/>
    <mergeCell ref="A13:A14"/>
    <mergeCell ref="B13:B14"/>
    <mergeCell ref="C13:C14"/>
    <mergeCell ref="D13:D14"/>
    <mergeCell ref="E13:E14"/>
    <mergeCell ref="F13:F14"/>
    <mergeCell ref="G13:G14"/>
    <mergeCell ref="H13:H14"/>
    <mergeCell ref="I13:I14"/>
    <mergeCell ref="H15:H16"/>
    <mergeCell ref="I15:I16"/>
    <mergeCell ref="J15:J16"/>
    <mergeCell ref="K15:K16"/>
    <mergeCell ref="A1:K1"/>
    <mergeCell ref="A3:K3"/>
    <mergeCell ref="B4:K4"/>
    <mergeCell ref="B5:K5"/>
    <mergeCell ref="B6:K6"/>
    <mergeCell ref="B7:K7"/>
    <mergeCell ref="A9:K9"/>
    <mergeCell ref="A11:A12"/>
    <mergeCell ref="B11:B12"/>
    <mergeCell ref="C11:C12"/>
    <mergeCell ref="D11:D12"/>
    <mergeCell ref="E11:E12"/>
    <mergeCell ref="F11:F12"/>
    <mergeCell ref="G11:G12"/>
    <mergeCell ref="H11:H12"/>
    <mergeCell ref="I11:I12"/>
    <mergeCell ref="J11:J12"/>
    <mergeCell ref="K11:K12"/>
  </mergeCells>
  <dataValidations count="3">
    <dataValidation type="list" allowBlank="1" showErrorMessage="1" sqref="G11 I11:J11 G13 I13:J13 G15 I15:J15 G17 I17:J17 G21 I21:J21 G28 I28:J28 G30 I30:J30 G32 I32:J32 G34 I34:J34 G36 I36:J36 G38 I38:J38 G19 I19:J19" xr:uid="{F09B01EC-B756-41F1-9863-2CACBA4377A4}">
      <formula1>"YES,NO"</formula1>
    </dataValidation>
    <dataValidation type="custom" allowBlank="1" showDropDown="1" showErrorMessage="1" sqref="E11:F11 E38:F38 E15:F15 E19:F19 E21:F21 E13:F13 E28:F28 E30:F30 E32:F32 E34:F34 E36:F36 E17:F17" xr:uid="{4F24F470-30FD-440D-AB2E-7CA714011C06}">
      <formula1>OR(NOT(ISERROR(DATEVALUE(E11))), AND(ISNUMBER(E11), LEFT(CELL("format", E11))="D"))</formula1>
    </dataValidation>
    <dataValidation type="list" allowBlank="1" showErrorMessage="1" sqref="K11 K13 K15 K17 K21 K28 K30 K32 K34 K36 K38 K19" xr:uid="{403C9C16-05EB-4FD0-9F6E-97CD59C0037E}">
      <formula1>"OK,NOK"</formula1>
    </dataValidation>
  </dataValidations>
  <pageMargins left="0.25" right="0.25" top="0.75" bottom="0.75" header="0" footer="0"/>
  <pageSetup paperSize="9" orientation="portrait"/>
  <headerFooter>
    <oddFooter>&amp;R /</oddFoot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AL1000"/>
  <sheetViews>
    <sheetView topLeftCell="A10" workbookViewId="0">
      <selection activeCell="F4" sqref="F4"/>
    </sheetView>
  </sheetViews>
  <sheetFormatPr baseColWidth="10" defaultColWidth="14.44140625" defaultRowHeight="15" customHeight="1" x14ac:dyDescent="0.3"/>
  <cols>
    <col min="1" max="1" width="17.88671875" customWidth="1"/>
    <col min="2" max="2" width="19.44140625" customWidth="1"/>
    <col min="3" max="3" width="14.88671875" customWidth="1"/>
    <col min="4" max="4" width="3.5546875" customWidth="1"/>
    <col min="5" max="5" width="23" customWidth="1"/>
    <col min="6" max="6" width="22.88671875" customWidth="1"/>
    <col min="7" max="7" width="22.44140625" customWidth="1"/>
    <col min="8" max="8" width="23.44140625" customWidth="1"/>
    <col min="9" max="12" width="7.33203125" customWidth="1"/>
    <col min="13" max="15" width="5.33203125" customWidth="1"/>
    <col min="16" max="16" width="1" customWidth="1"/>
    <col min="17" max="20" width="6.44140625" customWidth="1"/>
    <col min="21" max="21" width="5.5546875" customWidth="1"/>
    <col min="22" max="22" width="5.33203125" customWidth="1"/>
    <col min="23" max="23" width="15" customWidth="1"/>
    <col min="24" max="24" width="14.88671875" customWidth="1"/>
    <col min="25" max="38" width="11.44140625" customWidth="1"/>
  </cols>
  <sheetData>
    <row r="1" spans="1:38" ht="101.25" customHeight="1" x14ac:dyDescent="0.3">
      <c r="A1" s="22"/>
      <c r="B1" s="73"/>
      <c r="C1" s="559" t="s">
        <v>1474</v>
      </c>
      <c r="D1" s="560"/>
      <c r="E1" s="560"/>
      <c r="F1" s="560"/>
      <c r="G1" s="560"/>
      <c r="H1" s="560"/>
      <c r="I1" s="560"/>
      <c r="J1" s="560"/>
      <c r="K1" s="560"/>
      <c r="L1" s="560"/>
      <c r="M1" s="560"/>
      <c r="N1" s="560"/>
      <c r="O1" s="560"/>
      <c r="P1" s="560"/>
      <c r="Q1" s="560"/>
      <c r="R1" s="560"/>
      <c r="S1" s="560"/>
      <c r="T1" s="560"/>
      <c r="U1" s="560"/>
      <c r="V1" s="560"/>
      <c r="W1" s="560"/>
      <c r="X1" s="561"/>
      <c r="Y1" s="22"/>
      <c r="Z1" s="22"/>
      <c r="AA1" s="22"/>
      <c r="AB1" s="22"/>
      <c r="AC1" s="22"/>
      <c r="AD1" s="22"/>
      <c r="AE1" s="22"/>
      <c r="AF1" s="22"/>
      <c r="AG1" s="22"/>
      <c r="AH1" s="22"/>
      <c r="AI1" s="22"/>
      <c r="AJ1" s="22"/>
      <c r="AK1" s="22"/>
      <c r="AL1" s="22"/>
    </row>
    <row r="2" spans="1:38" ht="14.4" x14ac:dyDescent="0.3">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row>
    <row r="3" spans="1:38" ht="29.25" customHeight="1" x14ac:dyDescent="0.3">
      <c r="A3" s="74"/>
      <c r="B3" s="75" t="s">
        <v>1475</v>
      </c>
      <c r="C3" s="219"/>
      <c r="D3" s="76"/>
      <c r="E3" s="77" t="s">
        <v>1476</v>
      </c>
      <c r="F3" s="74"/>
      <c r="G3" s="77"/>
      <c r="H3" s="77"/>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row>
    <row r="4" spans="1:38" ht="28.5" customHeight="1" x14ac:dyDescent="0.3">
      <c r="A4" s="74"/>
      <c r="B4" s="78" t="s">
        <v>1477</v>
      </c>
      <c r="C4" s="219"/>
      <c r="D4" s="76"/>
      <c r="E4" s="77" t="s">
        <v>1478</v>
      </c>
      <c r="F4" s="77"/>
      <c r="G4" s="79"/>
      <c r="H4" s="79"/>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row>
    <row r="5" spans="1:38" ht="28.5" customHeight="1" x14ac:dyDescent="0.3">
      <c r="A5" s="74"/>
      <c r="B5" s="78" t="s">
        <v>1479</v>
      </c>
      <c r="C5" s="219"/>
      <c r="D5" s="76"/>
      <c r="E5" s="74"/>
      <c r="F5" s="80"/>
      <c r="G5" s="81"/>
      <c r="H5" s="81"/>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row>
    <row r="6" spans="1:38" ht="15.6" x14ac:dyDescent="0.3">
      <c r="A6" s="74"/>
      <c r="B6" s="74"/>
      <c r="C6" s="74"/>
      <c r="D6" s="74"/>
      <c r="E6" s="74"/>
      <c r="F6" s="82"/>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row>
    <row r="7" spans="1:38" ht="32.25" customHeight="1" x14ac:dyDescent="0.3">
      <c r="A7" s="74"/>
      <c r="B7" s="83"/>
      <c r="C7" s="83"/>
      <c r="D7" s="74"/>
      <c r="E7" s="74"/>
      <c r="F7" s="82"/>
      <c r="G7" s="80"/>
      <c r="H7" s="80"/>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row>
    <row r="8" spans="1:38" ht="27" customHeight="1" x14ac:dyDescent="0.3">
      <c r="A8" s="74"/>
      <c r="B8" s="74"/>
      <c r="C8" s="74"/>
      <c r="D8" s="74"/>
      <c r="E8" s="563" t="s">
        <v>1480</v>
      </c>
      <c r="F8" s="320"/>
      <c r="G8" s="320"/>
      <c r="H8" s="320"/>
      <c r="I8" s="320"/>
      <c r="J8" s="320"/>
      <c r="K8" s="320"/>
      <c r="L8" s="320"/>
      <c r="M8" s="320"/>
      <c r="N8" s="320"/>
      <c r="O8" s="311"/>
      <c r="P8" s="147"/>
      <c r="Q8" s="562" t="s">
        <v>1481</v>
      </c>
      <c r="R8" s="320"/>
      <c r="S8" s="320"/>
      <c r="T8" s="311"/>
      <c r="U8" s="563"/>
      <c r="V8" s="320"/>
      <c r="W8" s="311"/>
      <c r="X8" s="564" t="s">
        <v>1482</v>
      </c>
      <c r="Y8" s="74"/>
      <c r="Z8" s="74"/>
      <c r="AA8" s="74"/>
      <c r="AB8" s="74"/>
      <c r="AC8" s="74"/>
      <c r="AD8" s="74"/>
      <c r="AE8" s="74"/>
      <c r="AF8" s="74"/>
      <c r="AG8" s="74"/>
      <c r="AH8" s="74"/>
      <c r="AI8" s="74"/>
      <c r="AJ8" s="74"/>
      <c r="AK8" s="74"/>
      <c r="AL8" s="74"/>
    </row>
    <row r="9" spans="1:38" ht="13.5" customHeight="1" x14ac:dyDescent="0.3">
      <c r="A9" s="74"/>
      <c r="B9" s="74"/>
      <c r="C9" s="84"/>
      <c r="D9" s="84"/>
      <c r="E9" s="312"/>
      <c r="F9" s="322"/>
      <c r="G9" s="322"/>
      <c r="H9" s="322"/>
      <c r="I9" s="322"/>
      <c r="J9" s="322"/>
      <c r="K9" s="322"/>
      <c r="L9" s="322"/>
      <c r="M9" s="322"/>
      <c r="N9" s="322"/>
      <c r="O9" s="313"/>
      <c r="P9" s="220"/>
      <c r="Q9" s="314"/>
      <c r="R9" s="323"/>
      <c r="S9" s="323"/>
      <c r="T9" s="315"/>
      <c r="U9" s="312"/>
      <c r="V9" s="322"/>
      <c r="W9" s="313"/>
      <c r="X9" s="347"/>
      <c r="Y9" s="74"/>
      <c r="Z9" s="74"/>
      <c r="AA9" s="74"/>
      <c r="AB9" s="74"/>
      <c r="AC9" s="74"/>
      <c r="AD9" s="74"/>
      <c r="AE9" s="74"/>
      <c r="AF9" s="74"/>
      <c r="AG9" s="74"/>
      <c r="AH9" s="74"/>
      <c r="AI9" s="74"/>
      <c r="AJ9" s="74"/>
      <c r="AK9" s="74"/>
      <c r="AL9" s="74"/>
    </row>
    <row r="10" spans="1:38" ht="31.5" customHeight="1" x14ac:dyDescent="0.3">
      <c r="A10" s="74"/>
      <c r="B10" s="85"/>
      <c r="C10" s="85"/>
      <c r="D10" s="85"/>
      <c r="E10" s="314"/>
      <c r="F10" s="323"/>
      <c r="G10" s="323"/>
      <c r="H10" s="323"/>
      <c r="I10" s="323"/>
      <c r="J10" s="323"/>
      <c r="K10" s="323"/>
      <c r="L10" s="323"/>
      <c r="M10" s="323"/>
      <c r="N10" s="323"/>
      <c r="O10" s="315"/>
      <c r="P10" s="221"/>
      <c r="Q10" s="565" t="s">
        <v>1483</v>
      </c>
      <c r="R10" s="317"/>
      <c r="S10" s="317"/>
      <c r="T10" s="306"/>
      <c r="U10" s="314"/>
      <c r="V10" s="323"/>
      <c r="W10" s="315"/>
      <c r="X10" s="323"/>
      <c r="Y10" s="74"/>
      <c r="Z10" s="74"/>
      <c r="AA10" s="74"/>
      <c r="AB10" s="74"/>
      <c r="AC10" s="74"/>
      <c r="AD10" s="74"/>
      <c r="AE10" s="74"/>
      <c r="AF10" s="74"/>
      <c r="AG10" s="74"/>
      <c r="AH10" s="74"/>
      <c r="AI10" s="74"/>
      <c r="AJ10" s="74"/>
      <c r="AK10" s="74"/>
      <c r="AL10" s="74"/>
    </row>
    <row r="11" spans="1:38" ht="84.75" customHeight="1" x14ac:dyDescent="0.3">
      <c r="A11" s="74"/>
      <c r="B11" s="86" t="s">
        <v>1484</v>
      </c>
      <c r="C11" s="87" t="s">
        <v>1485</v>
      </c>
      <c r="D11" s="87" t="s">
        <v>1486</v>
      </c>
      <c r="E11" s="88" t="s">
        <v>1487</v>
      </c>
      <c r="F11" s="89" t="s">
        <v>1488</v>
      </c>
      <c r="G11" s="90" t="s">
        <v>1489</v>
      </c>
      <c r="H11" s="91" t="s">
        <v>1490</v>
      </c>
      <c r="I11" s="92" t="s">
        <v>1491</v>
      </c>
      <c r="J11" s="93" t="s">
        <v>1492</v>
      </c>
      <c r="K11" s="94" t="s">
        <v>1493</v>
      </c>
      <c r="L11" s="95" t="s">
        <v>1494</v>
      </c>
      <c r="M11" s="96"/>
      <c r="N11" s="96"/>
      <c r="O11" s="96"/>
      <c r="P11" s="96"/>
      <c r="Q11" s="566" t="s">
        <v>1495</v>
      </c>
      <c r="R11" s="306"/>
      <c r="S11" s="566" t="s">
        <v>1496</v>
      </c>
      <c r="T11" s="306"/>
      <c r="U11" s="222"/>
      <c r="V11" s="96"/>
      <c r="W11" s="97" t="s">
        <v>1497</v>
      </c>
      <c r="X11" s="74"/>
      <c r="Y11" s="74"/>
      <c r="Z11" s="74"/>
      <c r="AA11" s="74"/>
      <c r="AB11" s="74"/>
      <c r="AC11" s="74"/>
      <c r="AD11" s="74"/>
      <c r="AE11" s="74"/>
      <c r="AF11" s="74"/>
      <c r="AG11" s="74"/>
      <c r="AH11" s="74"/>
      <c r="AI11" s="74"/>
      <c r="AJ11" s="74"/>
      <c r="AK11" s="74"/>
      <c r="AL11" s="74"/>
    </row>
    <row r="12" spans="1:38" ht="40.5" customHeight="1" x14ac:dyDescent="0.3">
      <c r="A12" s="571" t="s">
        <v>1498</v>
      </c>
      <c r="B12" s="98" t="str">
        <f>IF('Quick Response'!Y4="","",'Quick Response'!Y4)</f>
        <v>VWS-W33SAN3-2402-007</v>
      </c>
      <c r="C12" s="99" t="e">
        <f>IF(#REF!="","",#REF!)</f>
        <v>#REF!</v>
      </c>
      <c r="D12" s="567">
        <v>1</v>
      </c>
      <c r="E12" s="100" t="e">
        <f>IF(#REF!="","",#REF!)</f>
        <v>#REF!</v>
      </c>
      <c r="F12" s="101" t="e">
        <f>IF(#REF!="","",#REF!)</f>
        <v>#REF!</v>
      </c>
      <c r="G12" s="102" t="e">
        <f>IF(#REF!="","",#REF!)</f>
        <v>#REF!</v>
      </c>
      <c r="H12" s="103" t="e">
        <f>IF(#REF!="","",#REF!)</f>
        <v>#REF!</v>
      </c>
      <c r="I12" s="568"/>
      <c r="J12" s="568"/>
      <c r="K12" s="568"/>
      <c r="L12" s="568"/>
      <c r="M12" s="224"/>
      <c r="N12" s="224"/>
      <c r="O12" s="224"/>
      <c r="P12" s="224"/>
      <c r="Q12" s="549"/>
      <c r="R12" s="311"/>
      <c r="S12" s="549"/>
      <c r="T12" s="311"/>
      <c r="U12" s="224"/>
      <c r="V12" s="224"/>
      <c r="W12" s="550"/>
      <c r="X12" s="74"/>
      <c r="Y12" s="74"/>
      <c r="Z12" s="74"/>
      <c r="AA12" s="74"/>
      <c r="AB12" s="74"/>
      <c r="AC12" s="74"/>
      <c r="AD12" s="74"/>
      <c r="AE12" s="74"/>
      <c r="AF12" s="74"/>
      <c r="AG12" s="74"/>
      <c r="AH12" s="74"/>
      <c r="AI12" s="74"/>
      <c r="AJ12" s="74"/>
      <c r="AK12" s="74"/>
      <c r="AL12" s="74"/>
    </row>
    <row r="13" spans="1:38" ht="40.5" customHeight="1" x14ac:dyDescent="0.3">
      <c r="A13" s="308"/>
      <c r="B13" s="573" t="s">
        <v>1499</v>
      </c>
      <c r="C13" s="317"/>
      <c r="D13" s="309"/>
      <c r="E13" s="223"/>
      <c r="F13" s="223"/>
      <c r="G13" s="223"/>
      <c r="H13" s="223"/>
      <c r="I13" s="309"/>
      <c r="J13" s="309"/>
      <c r="K13" s="309"/>
      <c r="L13" s="309"/>
      <c r="M13" s="224"/>
      <c r="N13" s="224"/>
      <c r="O13" s="224"/>
      <c r="P13" s="224"/>
      <c r="Q13" s="314"/>
      <c r="R13" s="315"/>
      <c r="S13" s="314"/>
      <c r="T13" s="315"/>
      <c r="U13" s="224"/>
      <c r="V13" s="224"/>
      <c r="W13" s="309"/>
      <c r="X13" s="74"/>
      <c r="Y13" s="74"/>
      <c r="Z13" s="74"/>
      <c r="AA13" s="74"/>
      <c r="AB13" s="74"/>
      <c r="AC13" s="74"/>
      <c r="AD13" s="74"/>
      <c r="AE13" s="74"/>
      <c r="AF13" s="74"/>
      <c r="AG13" s="74"/>
      <c r="AH13" s="74"/>
      <c r="AI13" s="74"/>
      <c r="AJ13" s="225" t="s">
        <v>1500</v>
      </c>
      <c r="AK13" s="225" t="s">
        <v>1500</v>
      </c>
      <c r="AL13" s="226"/>
    </row>
    <row r="14" spans="1:38" ht="40.5" customHeight="1" x14ac:dyDescent="0.3">
      <c r="A14" s="308"/>
      <c r="B14" s="98" t="str">
        <f>IF('Quick Response'!Y4="","",'Quick Response'!Y4)</f>
        <v>VWS-W33SAN3-2402-007</v>
      </c>
      <c r="C14" s="99" t="e">
        <f>IF(#REF!="","",#REF!)</f>
        <v>#REF!</v>
      </c>
      <c r="D14" s="567">
        <v>2</v>
      </c>
      <c r="E14" s="100" t="e">
        <f>IF(#REF!="","",#REF!)</f>
        <v>#REF!</v>
      </c>
      <c r="F14" s="101" t="e">
        <f>IF(#REF!="","",#REF!)</f>
        <v>#REF!</v>
      </c>
      <c r="G14" s="102" t="e">
        <f>IF(#REF!="","",#REF!)</f>
        <v>#REF!</v>
      </c>
      <c r="H14" s="103" t="e">
        <f>IF(#REF!="","",#REF!)</f>
        <v>#REF!</v>
      </c>
      <c r="I14" s="568"/>
      <c r="J14" s="568"/>
      <c r="K14" s="568"/>
      <c r="L14" s="568"/>
      <c r="M14" s="224"/>
      <c r="N14" s="224"/>
      <c r="O14" s="224"/>
      <c r="P14" s="224"/>
      <c r="Q14" s="549"/>
      <c r="R14" s="311"/>
      <c r="S14" s="549"/>
      <c r="T14" s="311"/>
      <c r="U14" s="224"/>
      <c r="V14" s="224"/>
      <c r="W14" s="550"/>
      <c r="X14" s="74"/>
      <c r="Y14" s="74"/>
      <c r="Z14" s="74"/>
      <c r="AA14" s="74"/>
      <c r="AB14" s="74"/>
      <c r="AC14" s="74"/>
      <c r="AD14" s="74"/>
      <c r="AE14" s="74"/>
      <c r="AF14" s="74"/>
      <c r="AG14" s="74"/>
      <c r="AH14" s="74"/>
      <c r="AI14" s="74"/>
      <c r="AJ14" s="225" t="s">
        <v>1501</v>
      </c>
      <c r="AK14" s="225" t="s">
        <v>1501</v>
      </c>
      <c r="AL14" s="226"/>
    </row>
    <row r="15" spans="1:38" ht="40.5" customHeight="1" x14ac:dyDescent="0.3">
      <c r="A15" s="308"/>
      <c r="B15" s="573" t="s">
        <v>1499</v>
      </c>
      <c r="C15" s="317"/>
      <c r="D15" s="309"/>
      <c r="E15" s="223"/>
      <c r="F15" s="223"/>
      <c r="G15" s="223"/>
      <c r="H15" s="223"/>
      <c r="I15" s="309"/>
      <c r="J15" s="309"/>
      <c r="K15" s="309"/>
      <c r="L15" s="309"/>
      <c r="M15" s="227"/>
      <c r="N15" s="227"/>
      <c r="O15" s="227"/>
      <c r="P15" s="227"/>
      <c r="Q15" s="314"/>
      <c r="R15" s="315"/>
      <c r="S15" s="314"/>
      <c r="T15" s="315"/>
      <c r="U15" s="558" t="s">
        <v>1502</v>
      </c>
      <c r="V15" s="313"/>
      <c r="W15" s="309"/>
      <c r="X15" s="74"/>
      <c r="Y15" s="74"/>
      <c r="Z15" s="74"/>
      <c r="AA15" s="74"/>
      <c r="AB15" s="74"/>
      <c r="AC15" s="74"/>
      <c r="AD15" s="74"/>
      <c r="AE15" s="74"/>
      <c r="AF15" s="74"/>
      <c r="AG15" s="74"/>
      <c r="AH15" s="74"/>
      <c r="AI15" s="74"/>
      <c r="AJ15" s="225" t="s">
        <v>1503</v>
      </c>
      <c r="AK15" s="225" t="s">
        <v>1503</v>
      </c>
      <c r="AL15" s="226"/>
    </row>
    <row r="16" spans="1:38" ht="40.5" customHeight="1" x14ac:dyDescent="0.3">
      <c r="A16" s="308"/>
      <c r="B16" s="98" t="str">
        <f>IF('Quick Response'!Y4="","",'Quick Response'!Y4)</f>
        <v>VWS-W33SAN3-2402-007</v>
      </c>
      <c r="C16" s="99" t="e">
        <f>IF(#REF!="","",#REF!)</f>
        <v>#REF!</v>
      </c>
      <c r="D16" s="567">
        <v>3</v>
      </c>
      <c r="E16" s="100" t="e">
        <f>IF(#REF!="","",#REF!)</f>
        <v>#REF!</v>
      </c>
      <c r="F16" s="101" t="e">
        <f>IF(#REF!="","",#REF!)</f>
        <v>#REF!</v>
      </c>
      <c r="G16" s="102" t="e">
        <f>IF(#REF!="","",#REF!)</f>
        <v>#REF!</v>
      </c>
      <c r="H16" s="103" t="e">
        <f>IF(#REF!="","",#REF!)</f>
        <v>#REF!</v>
      </c>
      <c r="I16" s="568"/>
      <c r="J16" s="568"/>
      <c r="K16" s="568"/>
      <c r="L16" s="568"/>
      <c r="M16" s="104"/>
      <c r="N16" s="572"/>
      <c r="O16" s="224"/>
      <c r="P16" s="224"/>
      <c r="Q16" s="549"/>
      <c r="R16" s="311"/>
      <c r="S16" s="549"/>
      <c r="T16" s="311"/>
      <c r="U16" s="312"/>
      <c r="V16" s="313"/>
      <c r="W16" s="550"/>
      <c r="X16" s="74"/>
      <c r="Y16" s="74"/>
      <c r="Z16" s="74"/>
      <c r="AA16" s="74"/>
      <c r="AB16" s="74"/>
      <c r="AC16" s="74"/>
      <c r="AD16" s="74"/>
      <c r="AE16" s="74"/>
      <c r="AF16" s="74"/>
      <c r="AG16" s="74"/>
      <c r="AH16" s="74"/>
      <c r="AI16" s="74"/>
      <c r="AJ16" s="74"/>
      <c r="AK16" s="74"/>
      <c r="AL16" s="74"/>
    </row>
    <row r="17" spans="1:38" ht="40.5" customHeight="1" x14ac:dyDescent="0.3">
      <c r="A17" s="308"/>
      <c r="B17" s="573" t="s">
        <v>1499</v>
      </c>
      <c r="C17" s="317"/>
      <c r="D17" s="309"/>
      <c r="E17" s="223"/>
      <c r="F17" s="223"/>
      <c r="G17" s="223"/>
      <c r="H17" s="223"/>
      <c r="I17" s="309"/>
      <c r="J17" s="309"/>
      <c r="K17" s="309"/>
      <c r="L17" s="309"/>
      <c r="M17" s="224"/>
      <c r="N17" s="347"/>
      <c r="O17" s="224"/>
      <c r="P17" s="224"/>
      <c r="Q17" s="314"/>
      <c r="R17" s="315"/>
      <c r="S17" s="314"/>
      <c r="T17" s="315"/>
      <c r="U17" s="312"/>
      <c r="V17" s="313"/>
      <c r="W17" s="309"/>
      <c r="X17" s="74"/>
      <c r="Y17" s="74"/>
      <c r="Z17" s="74"/>
      <c r="AA17" s="74"/>
      <c r="AB17" s="74"/>
      <c r="AC17" s="74"/>
      <c r="AD17" s="74"/>
      <c r="AE17" s="74"/>
      <c r="AF17" s="74"/>
      <c r="AG17" s="74"/>
      <c r="AH17" s="74"/>
      <c r="AI17" s="74"/>
      <c r="AJ17" s="74"/>
      <c r="AK17" s="74"/>
      <c r="AL17" s="74"/>
    </row>
    <row r="18" spans="1:38" ht="40.5" customHeight="1" x14ac:dyDescent="0.3">
      <c r="A18" s="308"/>
      <c r="B18" s="98" t="str">
        <f>IF('Quick Response'!Y4="","",'Quick Response'!Y4)</f>
        <v>VWS-W33SAN3-2402-007</v>
      </c>
      <c r="C18" s="99" t="e">
        <f>IF(#REF!="","",#REF!)</f>
        <v>#REF!</v>
      </c>
      <c r="D18" s="567">
        <v>4</v>
      </c>
      <c r="E18" s="100" t="e">
        <f>IF(#REF!="","",#REF!)</f>
        <v>#REF!</v>
      </c>
      <c r="F18" s="101" t="e">
        <f>IF(#REF!="","",#REF!)</f>
        <v>#REF!</v>
      </c>
      <c r="G18" s="102" t="e">
        <f>IF(#REF!="","",#REF!)</f>
        <v>#REF!</v>
      </c>
      <c r="H18" s="103" t="e">
        <f>IF(#REF!="","",#REF!)</f>
        <v>#REF!</v>
      </c>
      <c r="I18" s="568"/>
      <c r="J18" s="568"/>
      <c r="K18" s="568"/>
      <c r="L18" s="568"/>
      <c r="M18" s="104"/>
      <c r="N18" s="572"/>
      <c r="O18" s="224"/>
      <c r="P18" s="224"/>
      <c r="Q18" s="549"/>
      <c r="R18" s="311"/>
      <c r="S18" s="549"/>
      <c r="T18" s="311"/>
      <c r="U18" s="312"/>
      <c r="V18" s="313"/>
      <c r="W18" s="550"/>
      <c r="X18" s="74"/>
      <c r="Y18" s="74"/>
      <c r="Z18" s="74"/>
      <c r="AA18" s="74"/>
      <c r="AB18" s="74"/>
      <c r="AC18" s="74"/>
      <c r="AD18" s="74"/>
      <c r="AE18" s="74"/>
      <c r="AF18" s="74"/>
      <c r="AG18" s="74"/>
      <c r="AH18" s="74"/>
      <c r="AI18" s="74"/>
      <c r="AJ18" s="74"/>
      <c r="AK18" s="74"/>
      <c r="AL18" s="74"/>
    </row>
    <row r="19" spans="1:38" ht="40.5" customHeight="1" x14ac:dyDescent="0.3">
      <c r="A19" s="309"/>
      <c r="B19" s="573" t="s">
        <v>1499</v>
      </c>
      <c r="C19" s="317"/>
      <c r="D19" s="309"/>
      <c r="E19" s="105"/>
      <c r="F19" s="105"/>
      <c r="G19" s="105"/>
      <c r="H19" s="105"/>
      <c r="I19" s="309"/>
      <c r="J19" s="309"/>
      <c r="K19" s="309"/>
      <c r="L19" s="309"/>
      <c r="M19" s="224"/>
      <c r="N19" s="347"/>
      <c r="O19" s="224"/>
      <c r="P19" s="224"/>
      <c r="Q19" s="314"/>
      <c r="R19" s="315"/>
      <c r="S19" s="314"/>
      <c r="T19" s="315"/>
      <c r="U19" s="312"/>
      <c r="V19" s="313"/>
      <c r="W19" s="309"/>
      <c r="X19" s="74"/>
      <c r="Y19" s="74"/>
      <c r="Z19" s="74"/>
      <c r="AA19" s="74"/>
      <c r="AB19" s="74"/>
      <c r="AC19" s="74"/>
      <c r="AD19" s="74"/>
      <c r="AE19" s="74"/>
      <c r="AF19" s="74"/>
      <c r="AG19" s="74"/>
      <c r="AH19" s="74"/>
      <c r="AI19" s="74"/>
      <c r="AJ19" s="74"/>
      <c r="AK19" s="74"/>
      <c r="AL19" s="74"/>
    </row>
    <row r="20" spans="1:38" ht="15" customHeight="1" x14ac:dyDescent="0.3">
      <c r="A20" s="74"/>
      <c r="B20" s="106"/>
      <c r="C20" s="106"/>
      <c r="D20" s="107"/>
      <c r="E20" s="108"/>
      <c r="F20" s="108"/>
      <c r="G20" s="108"/>
      <c r="H20" s="108"/>
      <c r="I20" s="109"/>
      <c r="J20" s="109"/>
      <c r="K20" s="109"/>
      <c r="L20" s="109"/>
      <c r="M20" s="224"/>
      <c r="N20" s="228"/>
      <c r="O20" s="224"/>
      <c r="P20" s="224"/>
      <c r="Q20" s="557"/>
      <c r="R20" s="322"/>
      <c r="S20" s="322"/>
      <c r="T20" s="322"/>
      <c r="U20" s="322"/>
      <c r="V20" s="313"/>
      <c r="W20" s="229"/>
      <c r="X20" s="74"/>
      <c r="Y20" s="74"/>
      <c r="Z20" s="74"/>
      <c r="AA20" s="74"/>
      <c r="AB20" s="74"/>
      <c r="AC20" s="74"/>
      <c r="AD20" s="74"/>
      <c r="AE20" s="74"/>
      <c r="AF20" s="74"/>
      <c r="AG20" s="74"/>
      <c r="AH20" s="74"/>
      <c r="AI20" s="74"/>
      <c r="AJ20" s="74"/>
      <c r="AK20" s="74"/>
      <c r="AL20" s="74"/>
    </row>
    <row r="21" spans="1:38" ht="40.5" customHeight="1" x14ac:dyDescent="0.3">
      <c r="A21" s="571" t="s">
        <v>1504</v>
      </c>
      <c r="B21" s="98" t="str">
        <f>IF('Quick Response'!Y4="","",'Quick Response'!Y4)</f>
        <v>VWS-W33SAN3-2402-007</v>
      </c>
      <c r="C21" s="99" t="e">
        <f>IF(#REF!="","",#REF!)</f>
        <v>#REF!</v>
      </c>
      <c r="D21" s="567">
        <v>5</v>
      </c>
      <c r="E21" s="100" t="e">
        <f>IF(#REF!="","",#REF!)</f>
        <v>#REF!</v>
      </c>
      <c r="F21" s="101" t="e">
        <f>IF(#REF!="","",#REF!)</f>
        <v>#REF!</v>
      </c>
      <c r="G21" s="102" t="e">
        <f>IF(#REF!="","",#REF!)</f>
        <v>#REF!</v>
      </c>
      <c r="H21" s="103" t="e">
        <f>IF(#REF!="","",#REF!)</f>
        <v>#REF!</v>
      </c>
      <c r="I21" s="568"/>
      <c r="J21" s="568"/>
      <c r="K21" s="568"/>
      <c r="L21" s="568"/>
      <c r="M21" s="224"/>
      <c r="N21" s="224"/>
      <c r="O21" s="224"/>
      <c r="P21" s="224"/>
      <c r="Q21" s="549"/>
      <c r="R21" s="311"/>
      <c r="S21" s="549"/>
      <c r="T21" s="311"/>
      <c r="U21" s="224"/>
      <c r="V21" s="224"/>
      <c r="W21" s="550"/>
      <c r="X21" s="74"/>
      <c r="Y21" s="74"/>
      <c r="Z21" s="74"/>
      <c r="AA21" s="74"/>
      <c r="AB21" s="74"/>
      <c r="AC21" s="74"/>
      <c r="AD21" s="74"/>
      <c r="AE21" s="74"/>
      <c r="AF21" s="74"/>
      <c r="AG21" s="74"/>
      <c r="AH21" s="74"/>
      <c r="AI21" s="74"/>
      <c r="AJ21" s="74"/>
      <c r="AK21" s="74"/>
      <c r="AL21" s="74"/>
    </row>
    <row r="22" spans="1:38" ht="40.5" customHeight="1" x14ac:dyDescent="0.3">
      <c r="A22" s="308"/>
      <c r="B22" s="573" t="s">
        <v>1499</v>
      </c>
      <c r="C22" s="317"/>
      <c r="D22" s="309"/>
      <c r="E22" s="223"/>
      <c r="F22" s="223"/>
      <c r="G22" s="223"/>
      <c r="H22" s="223"/>
      <c r="I22" s="309"/>
      <c r="J22" s="309"/>
      <c r="K22" s="309"/>
      <c r="L22" s="309"/>
      <c r="M22" s="224"/>
      <c r="N22" s="224"/>
      <c r="O22" s="224"/>
      <c r="P22" s="224"/>
      <c r="Q22" s="314"/>
      <c r="R22" s="315"/>
      <c r="S22" s="314"/>
      <c r="T22" s="315"/>
      <c r="U22" s="224"/>
      <c r="V22" s="224"/>
      <c r="W22" s="309"/>
      <c r="X22" s="74"/>
      <c r="Y22" s="74"/>
      <c r="Z22" s="74"/>
      <c r="AA22" s="74"/>
      <c r="AB22" s="74"/>
      <c r="AC22" s="74"/>
      <c r="AD22" s="74"/>
      <c r="AE22" s="74"/>
      <c r="AF22" s="74"/>
      <c r="AG22" s="74"/>
      <c r="AH22" s="74"/>
      <c r="AI22" s="74"/>
      <c r="AJ22" s="225" t="s">
        <v>1500</v>
      </c>
      <c r="AK22" s="225" t="s">
        <v>1500</v>
      </c>
      <c r="AL22" s="226"/>
    </row>
    <row r="23" spans="1:38" ht="40.5" customHeight="1" x14ac:dyDescent="0.3">
      <c r="A23" s="308"/>
      <c r="B23" s="98" t="str">
        <f>IF('Quick Response'!Y4="","",'Quick Response'!Y4)</f>
        <v>VWS-W33SAN3-2402-007</v>
      </c>
      <c r="C23" s="99" t="e">
        <f>IF(#REF!="","",#REF!)</f>
        <v>#REF!</v>
      </c>
      <c r="D23" s="567">
        <v>6</v>
      </c>
      <c r="E23" s="100" t="e">
        <f>IF(#REF!="","",#REF!)</f>
        <v>#REF!</v>
      </c>
      <c r="F23" s="101" t="e">
        <f>IF(#REF!="","",#REF!)</f>
        <v>#REF!</v>
      </c>
      <c r="G23" s="102" t="e">
        <f>IF(#REF!="","",#REF!)</f>
        <v>#REF!</v>
      </c>
      <c r="H23" s="103" t="e">
        <f>IF(#REF!="","",#REF!)</f>
        <v>#REF!</v>
      </c>
      <c r="I23" s="568"/>
      <c r="J23" s="568"/>
      <c r="K23" s="568"/>
      <c r="L23" s="568"/>
      <c r="M23" s="224"/>
      <c r="N23" s="224"/>
      <c r="O23" s="224"/>
      <c r="P23" s="224"/>
      <c r="Q23" s="549"/>
      <c r="R23" s="311"/>
      <c r="S23" s="549"/>
      <c r="T23" s="311"/>
      <c r="U23" s="224"/>
      <c r="V23" s="224"/>
      <c r="W23" s="550"/>
      <c r="X23" s="74"/>
      <c r="Y23" s="74"/>
      <c r="Z23" s="74"/>
      <c r="AA23" s="74"/>
      <c r="AB23" s="74"/>
      <c r="AC23" s="74"/>
      <c r="AD23" s="74"/>
      <c r="AE23" s="74"/>
      <c r="AF23" s="74"/>
      <c r="AG23" s="74"/>
      <c r="AH23" s="74"/>
      <c r="AI23" s="74"/>
      <c r="AJ23" s="225" t="s">
        <v>1501</v>
      </c>
      <c r="AK23" s="225" t="s">
        <v>1501</v>
      </c>
      <c r="AL23" s="226"/>
    </row>
    <row r="24" spans="1:38" ht="40.5" customHeight="1" x14ac:dyDescent="0.3">
      <c r="A24" s="308"/>
      <c r="B24" s="573" t="s">
        <v>1499</v>
      </c>
      <c r="C24" s="317"/>
      <c r="D24" s="309"/>
      <c r="E24" s="223"/>
      <c r="F24" s="223"/>
      <c r="G24" s="223"/>
      <c r="H24" s="223"/>
      <c r="I24" s="309"/>
      <c r="J24" s="309"/>
      <c r="K24" s="309"/>
      <c r="L24" s="309"/>
      <c r="M24" s="227"/>
      <c r="N24" s="227"/>
      <c r="O24" s="227"/>
      <c r="P24" s="227"/>
      <c r="Q24" s="314"/>
      <c r="R24" s="315"/>
      <c r="S24" s="314"/>
      <c r="T24" s="315"/>
      <c r="U24" s="111"/>
      <c r="V24" s="111"/>
      <c r="W24" s="309"/>
      <c r="X24" s="74"/>
      <c r="Y24" s="74"/>
      <c r="Z24" s="74"/>
      <c r="AA24" s="74"/>
      <c r="AB24" s="74"/>
      <c r="AC24" s="74"/>
      <c r="AD24" s="74"/>
      <c r="AE24" s="74"/>
      <c r="AF24" s="74"/>
      <c r="AG24" s="74"/>
      <c r="AH24" s="74"/>
      <c r="AI24" s="74"/>
      <c r="AJ24" s="225" t="s">
        <v>1503</v>
      </c>
      <c r="AK24" s="225" t="s">
        <v>1503</v>
      </c>
      <c r="AL24" s="226"/>
    </row>
    <row r="25" spans="1:38" ht="40.5" customHeight="1" x14ac:dyDescent="0.3">
      <c r="A25" s="308"/>
      <c r="B25" s="98" t="str">
        <f>IF('Quick Response'!Y4="","",'Quick Response'!Y4)</f>
        <v>VWS-W33SAN3-2402-007</v>
      </c>
      <c r="C25" s="99" t="e">
        <f>IF(#REF!="","",#REF!)</f>
        <v>#REF!</v>
      </c>
      <c r="D25" s="567">
        <v>7</v>
      </c>
      <c r="E25" s="100" t="e">
        <f>IF(#REF!="","",#REF!)</f>
        <v>#REF!</v>
      </c>
      <c r="F25" s="101" t="e">
        <f>IF(#REF!="","",#REF!)</f>
        <v>#REF!</v>
      </c>
      <c r="G25" s="102" t="e">
        <f>IF(#REF!="","",#REF!)</f>
        <v>#REF!</v>
      </c>
      <c r="H25" s="103" t="e">
        <f>IF(#REF!="","",#REF!)</f>
        <v>#REF!</v>
      </c>
      <c r="I25" s="568"/>
      <c r="J25" s="568"/>
      <c r="K25" s="568"/>
      <c r="L25" s="568"/>
      <c r="M25" s="104"/>
      <c r="N25" s="572"/>
      <c r="O25" s="224"/>
      <c r="P25" s="224"/>
      <c r="Q25" s="549"/>
      <c r="R25" s="311"/>
      <c r="S25" s="549"/>
      <c r="T25" s="311"/>
      <c r="U25" s="111"/>
      <c r="V25" s="111"/>
      <c r="W25" s="550"/>
      <c r="X25" s="74"/>
      <c r="Y25" s="74"/>
      <c r="Z25" s="74"/>
      <c r="AA25" s="74"/>
      <c r="AB25" s="74"/>
      <c r="AC25" s="74"/>
      <c r="AD25" s="74"/>
      <c r="AE25" s="74"/>
      <c r="AF25" s="74"/>
      <c r="AG25" s="74"/>
      <c r="AH25" s="74"/>
      <c r="AI25" s="74"/>
      <c r="AJ25" s="74"/>
      <c r="AK25" s="74"/>
      <c r="AL25" s="74"/>
    </row>
    <row r="26" spans="1:38" ht="40.5" customHeight="1" x14ac:dyDescent="0.3">
      <c r="A26" s="308"/>
      <c r="B26" s="573" t="s">
        <v>1499</v>
      </c>
      <c r="C26" s="317"/>
      <c r="D26" s="309"/>
      <c r="E26" s="223"/>
      <c r="F26" s="223"/>
      <c r="G26" s="223"/>
      <c r="H26" s="223"/>
      <c r="I26" s="309"/>
      <c r="J26" s="309"/>
      <c r="K26" s="309"/>
      <c r="L26" s="309"/>
      <c r="M26" s="224"/>
      <c r="N26" s="347"/>
      <c r="O26" s="224"/>
      <c r="P26" s="224"/>
      <c r="Q26" s="314"/>
      <c r="R26" s="315"/>
      <c r="S26" s="314"/>
      <c r="T26" s="315"/>
      <c r="U26" s="111"/>
      <c r="V26" s="111"/>
      <c r="W26" s="309"/>
      <c r="X26" s="74"/>
      <c r="Y26" s="74"/>
      <c r="Z26" s="74"/>
      <c r="AA26" s="74"/>
      <c r="AB26" s="74"/>
      <c r="AC26" s="74"/>
      <c r="AD26" s="74"/>
      <c r="AE26" s="74"/>
      <c r="AF26" s="74"/>
      <c r="AG26" s="74"/>
      <c r="AH26" s="74"/>
      <c r="AI26" s="74"/>
      <c r="AJ26" s="74"/>
      <c r="AK26" s="74"/>
      <c r="AL26" s="74"/>
    </row>
    <row r="27" spans="1:38" ht="40.5" customHeight="1" x14ac:dyDescent="0.3">
      <c r="A27" s="308"/>
      <c r="B27" s="98" t="str">
        <f>IF('Quick Response'!Y4="","",'Quick Response'!Y4)</f>
        <v>VWS-W33SAN3-2402-007</v>
      </c>
      <c r="C27" s="99" t="e">
        <f>IF(#REF!="","",#REF!)</f>
        <v>#REF!</v>
      </c>
      <c r="D27" s="567">
        <v>8</v>
      </c>
      <c r="E27" s="100" t="e">
        <f>IF(#REF!="","",#REF!)</f>
        <v>#REF!</v>
      </c>
      <c r="F27" s="101" t="e">
        <f>IF(#REF!="","",#REF!)</f>
        <v>#REF!</v>
      </c>
      <c r="G27" s="102" t="e">
        <f>IF(#REF!="","",#REF!)</f>
        <v>#REF!</v>
      </c>
      <c r="H27" s="103" t="e">
        <f>IF(#REF!="","",#REF!)</f>
        <v>#REF!</v>
      </c>
      <c r="I27" s="568"/>
      <c r="J27" s="568"/>
      <c r="K27" s="568"/>
      <c r="L27" s="568"/>
      <c r="M27" s="104"/>
      <c r="N27" s="572"/>
      <c r="O27" s="224"/>
      <c r="P27" s="224"/>
      <c r="Q27" s="549"/>
      <c r="R27" s="311"/>
      <c r="S27" s="549"/>
      <c r="T27" s="311"/>
      <c r="U27" s="111"/>
      <c r="V27" s="111"/>
      <c r="W27" s="550"/>
      <c r="X27" s="74"/>
      <c r="Y27" s="74"/>
      <c r="Z27" s="74"/>
      <c r="AA27" s="74"/>
      <c r="AB27" s="74"/>
      <c r="AC27" s="74"/>
      <c r="AD27" s="74"/>
      <c r="AE27" s="74"/>
      <c r="AF27" s="74"/>
      <c r="AG27" s="74"/>
      <c r="AH27" s="74"/>
      <c r="AI27" s="74"/>
      <c r="AJ27" s="74"/>
      <c r="AK27" s="74"/>
      <c r="AL27" s="74"/>
    </row>
    <row r="28" spans="1:38" ht="40.5" customHeight="1" x14ac:dyDescent="0.3">
      <c r="A28" s="309"/>
      <c r="B28" s="573" t="s">
        <v>1499</v>
      </c>
      <c r="C28" s="317"/>
      <c r="D28" s="309"/>
      <c r="E28" s="105"/>
      <c r="F28" s="105"/>
      <c r="G28" s="105"/>
      <c r="H28" s="105"/>
      <c r="I28" s="309"/>
      <c r="J28" s="309"/>
      <c r="K28" s="309"/>
      <c r="L28" s="309"/>
      <c r="M28" s="224"/>
      <c r="N28" s="347"/>
      <c r="O28" s="224"/>
      <c r="P28" s="224"/>
      <c r="Q28" s="314"/>
      <c r="R28" s="315"/>
      <c r="S28" s="314"/>
      <c r="T28" s="315"/>
      <c r="U28" s="111"/>
      <c r="V28" s="111"/>
      <c r="W28" s="309"/>
      <c r="X28" s="74"/>
      <c r="Y28" s="74"/>
      <c r="Z28" s="74"/>
      <c r="AA28" s="74"/>
      <c r="AB28" s="74"/>
      <c r="AC28" s="74"/>
      <c r="AD28" s="74"/>
      <c r="AE28" s="74"/>
      <c r="AF28" s="74"/>
      <c r="AG28" s="74"/>
      <c r="AH28" s="74"/>
      <c r="AI28" s="74"/>
      <c r="AJ28" s="74"/>
      <c r="AK28" s="74"/>
      <c r="AL28" s="74"/>
    </row>
    <row r="29" spans="1:38" ht="40.5" customHeight="1" x14ac:dyDescent="0.3">
      <c r="A29" s="74"/>
      <c r="B29" s="106"/>
      <c r="C29" s="106"/>
      <c r="D29" s="107"/>
      <c r="E29" s="108"/>
      <c r="F29" s="108"/>
      <c r="G29" s="108"/>
      <c r="H29" s="108"/>
      <c r="I29" s="109"/>
      <c r="J29" s="230"/>
      <c r="K29" s="231"/>
      <c r="L29" s="109"/>
      <c r="M29" s="224"/>
      <c r="N29" s="228"/>
      <c r="O29" s="224"/>
      <c r="P29" s="224"/>
      <c r="Q29" s="110"/>
      <c r="R29" s="110"/>
      <c r="S29" s="110"/>
      <c r="T29" s="110"/>
      <c r="U29" s="112"/>
      <c r="V29" s="112"/>
      <c r="W29" s="112"/>
      <c r="X29" s="74"/>
      <c r="Y29" s="74"/>
      <c r="Z29" s="74"/>
      <c r="AA29" s="74"/>
      <c r="AB29" s="74"/>
      <c r="AC29" s="74"/>
      <c r="AD29" s="74"/>
      <c r="AE29" s="74"/>
      <c r="AF29" s="74"/>
      <c r="AG29" s="74"/>
      <c r="AH29" s="74"/>
      <c r="AI29" s="74"/>
      <c r="AJ29" s="74"/>
      <c r="AK29" s="74"/>
      <c r="AL29" s="74"/>
    </row>
    <row r="30" spans="1:38" ht="27" customHeight="1" x14ac:dyDescent="0.35">
      <c r="A30" s="74"/>
      <c r="B30" s="113"/>
      <c r="C30" s="114"/>
      <c r="D30" s="114"/>
      <c r="E30" s="74"/>
      <c r="F30" s="114"/>
      <c r="G30" s="114"/>
      <c r="H30" s="114"/>
      <c r="I30" s="115"/>
      <c r="J30" s="570" t="str">
        <f>IFERROR(IF((COUNTIF(I12:L28,"OK")/(COUNTA(I12:L28)))=1,"100%",(COUNTIF(I12:L28,"OK")/(COUNTA(I12:L28)))),"")</f>
        <v/>
      </c>
      <c r="K30" s="561"/>
      <c r="L30" s="114"/>
      <c r="M30" s="74"/>
      <c r="N30" s="74"/>
      <c r="O30" s="74"/>
      <c r="P30" s="74"/>
      <c r="Q30" s="74"/>
      <c r="R30" s="74"/>
      <c r="S30" s="74"/>
      <c r="T30" s="74"/>
      <c r="U30" s="551" t="s">
        <v>1505</v>
      </c>
      <c r="V30" s="552"/>
      <c r="W30" s="232">
        <f>MIN(W12:W28)</f>
        <v>0</v>
      </c>
      <c r="X30" s="114"/>
      <c r="Y30" s="74"/>
      <c r="Z30" s="74"/>
      <c r="AA30" s="74"/>
      <c r="AB30" s="74"/>
      <c r="AC30" s="74"/>
      <c r="AD30" s="74"/>
      <c r="AE30" s="74"/>
      <c r="AF30" s="74"/>
      <c r="AG30" s="74"/>
      <c r="AH30" s="74"/>
      <c r="AI30" s="74"/>
      <c r="AJ30" s="74"/>
      <c r="AK30" s="74"/>
      <c r="AL30" s="74"/>
    </row>
    <row r="31" spans="1:38" ht="27" customHeight="1" x14ac:dyDescent="0.3">
      <c r="A31" s="74"/>
      <c r="B31" s="74"/>
      <c r="C31" s="114"/>
      <c r="D31" s="114"/>
      <c r="E31" s="114"/>
      <c r="F31" s="114"/>
      <c r="G31" s="114"/>
      <c r="H31" s="114"/>
      <c r="I31" s="114"/>
      <c r="J31" s="114"/>
      <c r="K31" s="579" t="s">
        <v>1506</v>
      </c>
      <c r="L31" s="313"/>
      <c r="M31" s="114"/>
      <c r="N31" s="114"/>
      <c r="O31" s="114"/>
      <c r="P31" s="114"/>
      <c r="Q31" s="114"/>
      <c r="R31" s="114"/>
      <c r="S31" s="114"/>
      <c r="T31" s="114"/>
      <c r="U31" s="553"/>
      <c r="V31" s="554"/>
      <c r="W31" s="114"/>
      <c r="X31" s="114"/>
      <c r="Y31" s="74"/>
      <c r="Z31" s="74"/>
      <c r="AA31" s="74"/>
      <c r="AB31" s="74"/>
      <c r="AC31" s="74"/>
      <c r="AD31" s="74"/>
      <c r="AE31" s="74"/>
      <c r="AF31" s="74"/>
      <c r="AG31" s="74"/>
      <c r="AH31" s="74"/>
      <c r="AI31" s="74"/>
      <c r="AJ31" s="74"/>
      <c r="AK31" s="74"/>
      <c r="AL31" s="74"/>
    </row>
    <row r="32" spans="1:38" ht="12.75" customHeight="1" x14ac:dyDescent="0.3">
      <c r="A32" s="74"/>
      <c r="B32" s="74"/>
      <c r="C32" s="114"/>
      <c r="D32" s="114"/>
      <c r="E32" s="574" t="s">
        <v>1507</v>
      </c>
      <c r="F32" s="560"/>
      <c r="G32" s="560"/>
      <c r="H32" s="560"/>
      <c r="I32" s="114"/>
      <c r="J32" s="114"/>
      <c r="K32" s="314"/>
      <c r="L32" s="315"/>
      <c r="M32" s="114"/>
      <c r="N32" s="114"/>
      <c r="O32" s="114"/>
      <c r="P32" s="114"/>
      <c r="Q32" s="114"/>
      <c r="R32" s="114"/>
      <c r="S32" s="114"/>
      <c r="T32" s="114"/>
      <c r="U32" s="553"/>
      <c r="V32" s="554"/>
      <c r="W32" s="114"/>
      <c r="X32" s="114"/>
      <c r="Y32" s="74"/>
      <c r="Z32" s="74"/>
      <c r="AA32" s="74"/>
      <c r="AB32" s="74"/>
      <c r="AC32" s="74"/>
      <c r="AD32" s="74"/>
      <c r="AE32" s="74"/>
      <c r="AF32" s="74"/>
      <c r="AG32" s="74"/>
      <c r="AH32" s="74"/>
      <c r="AI32" s="74"/>
      <c r="AJ32" s="74"/>
      <c r="AK32" s="74"/>
      <c r="AL32" s="74"/>
    </row>
    <row r="33" spans="1:38" ht="25.5" customHeight="1" x14ac:dyDescent="0.3">
      <c r="A33" s="74"/>
      <c r="B33" s="74"/>
      <c r="C33" s="114"/>
      <c r="D33" s="116" t="s">
        <v>1486</v>
      </c>
      <c r="E33" s="117" t="s">
        <v>1491</v>
      </c>
      <c r="F33" s="118" t="s">
        <v>1491</v>
      </c>
      <c r="G33" s="119" t="s">
        <v>1491</v>
      </c>
      <c r="H33" s="120" t="s">
        <v>1491</v>
      </c>
      <c r="I33" s="121" t="s">
        <v>1508</v>
      </c>
      <c r="J33" s="121" t="s">
        <v>1509</v>
      </c>
      <c r="K33" s="233" t="s">
        <v>1510</v>
      </c>
      <c r="L33" s="74"/>
      <c r="M33" s="74"/>
      <c r="N33" s="74"/>
      <c r="O33" s="74"/>
      <c r="P33" s="74"/>
      <c r="Q33" s="74"/>
      <c r="R33" s="74"/>
      <c r="S33" s="74"/>
      <c r="T33" s="74"/>
      <c r="U33" s="555"/>
      <c r="V33" s="556"/>
      <c r="W33" s="74"/>
      <c r="X33" s="114"/>
      <c r="Y33" s="74"/>
      <c r="Z33" s="74"/>
      <c r="AA33" s="74"/>
      <c r="AB33" s="74"/>
      <c r="AC33" s="74"/>
      <c r="AD33" s="74"/>
      <c r="AE33" s="74"/>
      <c r="AF33" s="74"/>
      <c r="AG33" s="74"/>
      <c r="AH33" s="74"/>
      <c r="AI33" s="74"/>
      <c r="AJ33" s="74"/>
      <c r="AK33" s="74"/>
      <c r="AL33" s="74"/>
    </row>
    <row r="34" spans="1:38" ht="15" customHeight="1" x14ac:dyDescent="0.3">
      <c r="A34" s="74"/>
      <c r="B34" s="74"/>
      <c r="C34" s="581" t="s">
        <v>1498</v>
      </c>
      <c r="D34" s="575">
        <v>1</v>
      </c>
      <c r="E34" s="582"/>
      <c r="F34" s="576"/>
      <c r="G34" s="577"/>
      <c r="H34" s="578"/>
      <c r="I34" s="569"/>
      <c r="J34" s="569"/>
      <c r="K34" s="569"/>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row>
    <row r="35" spans="1:38" ht="15" customHeight="1" x14ac:dyDescent="0.3">
      <c r="A35" s="74"/>
      <c r="B35" s="74"/>
      <c r="C35" s="308"/>
      <c r="D35" s="309"/>
      <c r="E35" s="309"/>
      <c r="F35" s="309"/>
      <c r="G35" s="309"/>
      <c r="H35" s="309"/>
      <c r="I35" s="309"/>
      <c r="J35" s="309"/>
      <c r="K35" s="309"/>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row>
    <row r="36" spans="1:38" ht="15" customHeight="1" x14ac:dyDescent="0.3">
      <c r="A36" s="74"/>
      <c r="B36" s="74"/>
      <c r="C36" s="308"/>
      <c r="D36" s="580">
        <v>2</v>
      </c>
      <c r="E36" s="582"/>
      <c r="F36" s="576"/>
      <c r="G36" s="577"/>
      <c r="H36" s="578"/>
      <c r="I36" s="569"/>
      <c r="J36" s="569"/>
      <c r="K36" s="569"/>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row>
    <row r="37" spans="1:38" ht="15.75" customHeight="1" x14ac:dyDescent="0.3">
      <c r="A37" s="74"/>
      <c r="B37" s="74"/>
      <c r="C37" s="308"/>
      <c r="D37" s="309"/>
      <c r="E37" s="309"/>
      <c r="F37" s="309"/>
      <c r="G37" s="309"/>
      <c r="H37" s="309"/>
      <c r="I37" s="309"/>
      <c r="J37" s="309"/>
      <c r="K37" s="309"/>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row>
    <row r="38" spans="1:38" ht="15.75" customHeight="1" x14ac:dyDescent="0.3">
      <c r="A38" s="74"/>
      <c r="B38" s="74"/>
      <c r="C38" s="308"/>
      <c r="D38" s="580">
        <v>3</v>
      </c>
      <c r="E38" s="582"/>
      <c r="F38" s="576"/>
      <c r="G38" s="577"/>
      <c r="H38" s="578"/>
      <c r="I38" s="569"/>
      <c r="J38" s="569"/>
      <c r="K38" s="569"/>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row>
    <row r="39" spans="1:38" ht="15.75" customHeight="1" x14ac:dyDescent="0.3">
      <c r="A39" s="74"/>
      <c r="B39" s="74"/>
      <c r="C39" s="308"/>
      <c r="D39" s="309"/>
      <c r="E39" s="309"/>
      <c r="F39" s="309"/>
      <c r="G39" s="309"/>
      <c r="H39" s="309"/>
      <c r="I39" s="309"/>
      <c r="J39" s="309"/>
      <c r="K39" s="309"/>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row>
    <row r="40" spans="1:38" ht="15.75" customHeight="1" x14ac:dyDescent="0.3">
      <c r="A40" s="74"/>
      <c r="B40" s="74"/>
      <c r="C40" s="308"/>
      <c r="D40" s="580">
        <v>4</v>
      </c>
      <c r="E40" s="582"/>
      <c r="F40" s="576"/>
      <c r="G40" s="577"/>
      <c r="H40" s="578"/>
      <c r="I40" s="569"/>
      <c r="J40" s="569"/>
      <c r="K40" s="569"/>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row>
    <row r="41" spans="1:38" ht="15.75" customHeight="1" x14ac:dyDescent="0.3">
      <c r="A41" s="74"/>
      <c r="B41" s="74"/>
      <c r="C41" s="309"/>
      <c r="D41" s="309"/>
      <c r="E41" s="309"/>
      <c r="F41" s="309"/>
      <c r="G41" s="309"/>
      <c r="H41" s="309"/>
      <c r="I41" s="309"/>
      <c r="J41" s="309"/>
      <c r="K41" s="309"/>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row>
    <row r="42" spans="1:38" ht="15.75" customHeight="1" x14ac:dyDescent="0.3">
      <c r="A42" s="74"/>
      <c r="B42" s="74"/>
      <c r="C42" s="581" t="s">
        <v>1504</v>
      </c>
      <c r="D42" s="580">
        <v>5</v>
      </c>
      <c r="E42" s="582"/>
      <c r="F42" s="576"/>
      <c r="G42" s="577"/>
      <c r="H42" s="578"/>
      <c r="I42" s="569"/>
      <c r="J42" s="569"/>
      <c r="K42" s="569"/>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row>
    <row r="43" spans="1:38" ht="15.75" customHeight="1" x14ac:dyDescent="0.3">
      <c r="A43" s="74"/>
      <c r="B43" s="74"/>
      <c r="C43" s="308"/>
      <c r="D43" s="309"/>
      <c r="E43" s="309"/>
      <c r="F43" s="309"/>
      <c r="G43" s="309"/>
      <c r="H43" s="309"/>
      <c r="I43" s="309"/>
      <c r="J43" s="309"/>
      <c r="K43" s="309"/>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row>
    <row r="44" spans="1:38" ht="15.75" customHeight="1" x14ac:dyDescent="0.3">
      <c r="A44" s="74"/>
      <c r="B44" s="74"/>
      <c r="C44" s="308"/>
      <c r="D44" s="580">
        <v>6</v>
      </c>
      <c r="E44" s="582"/>
      <c r="F44" s="576"/>
      <c r="G44" s="577"/>
      <c r="H44" s="578"/>
      <c r="I44" s="569"/>
      <c r="J44" s="569"/>
      <c r="K44" s="569"/>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row>
    <row r="45" spans="1:38" ht="15.75" customHeight="1" x14ac:dyDescent="0.3">
      <c r="A45" s="74"/>
      <c r="B45" s="74"/>
      <c r="C45" s="308"/>
      <c r="D45" s="309"/>
      <c r="E45" s="309"/>
      <c r="F45" s="309"/>
      <c r="G45" s="309"/>
      <c r="H45" s="309"/>
      <c r="I45" s="309"/>
      <c r="J45" s="309"/>
      <c r="K45" s="309"/>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row>
    <row r="46" spans="1:38" ht="15.75" customHeight="1" x14ac:dyDescent="0.3">
      <c r="A46" s="74"/>
      <c r="B46" s="74"/>
      <c r="C46" s="308"/>
      <c r="D46" s="580">
        <v>7</v>
      </c>
      <c r="E46" s="582"/>
      <c r="F46" s="576"/>
      <c r="G46" s="577"/>
      <c r="H46" s="578"/>
      <c r="I46" s="569"/>
      <c r="J46" s="569"/>
      <c r="K46" s="569"/>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row>
    <row r="47" spans="1:38" ht="15.75" customHeight="1" x14ac:dyDescent="0.3">
      <c r="A47" s="74"/>
      <c r="B47" s="74"/>
      <c r="C47" s="308"/>
      <c r="D47" s="309"/>
      <c r="E47" s="309"/>
      <c r="F47" s="309"/>
      <c r="G47" s="309"/>
      <c r="H47" s="309"/>
      <c r="I47" s="309"/>
      <c r="J47" s="309"/>
      <c r="K47" s="309"/>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row>
    <row r="48" spans="1:38" ht="15.75" customHeight="1" x14ac:dyDescent="0.3">
      <c r="A48" s="74"/>
      <c r="B48" s="74"/>
      <c r="C48" s="308"/>
      <c r="D48" s="580">
        <v>8</v>
      </c>
      <c r="E48" s="582"/>
      <c r="F48" s="576"/>
      <c r="G48" s="577"/>
      <c r="H48" s="578"/>
      <c r="I48" s="569"/>
      <c r="J48" s="569"/>
      <c r="K48" s="569"/>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row>
    <row r="49" spans="1:38" ht="15.75" customHeight="1" x14ac:dyDescent="0.3">
      <c r="A49" s="74"/>
      <c r="B49" s="74"/>
      <c r="C49" s="309"/>
      <c r="D49" s="309"/>
      <c r="E49" s="309"/>
      <c r="F49" s="309"/>
      <c r="G49" s="309"/>
      <c r="H49" s="309"/>
      <c r="I49" s="309"/>
      <c r="J49" s="309"/>
      <c r="K49" s="309"/>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row>
    <row r="50" spans="1:38" ht="15.75" customHeight="1" x14ac:dyDescent="0.3">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row>
    <row r="51" spans="1:38" ht="15.75" customHeight="1" x14ac:dyDescent="0.3">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row>
    <row r="52" spans="1:38" ht="15.75" customHeight="1" x14ac:dyDescent="0.3">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row>
    <row r="53" spans="1:38" ht="15.75" customHeight="1" x14ac:dyDescent="0.3">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row>
    <row r="54" spans="1:38" ht="15.75" customHeight="1" x14ac:dyDescent="0.3">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row>
    <row r="55" spans="1:38" ht="15.75" customHeight="1" x14ac:dyDescent="0.3">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row>
    <row r="56" spans="1:38" ht="15.75" customHeight="1" x14ac:dyDescent="0.3">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row>
    <row r="57" spans="1:38" ht="15.75" customHeight="1" x14ac:dyDescent="0.3">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row>
    <row r="58" spans="1:38" ht="15.75" customHeight="1" x14ac:dyDescent="0.3">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row>
    <row r="59" spans="1:38" ht="15.75" customHeight="1" x14ac:dyDescent="0.3">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row>
    <row r="60" spans="1:38" ht="15.75" customHeight="1" x14ac:dyDescent="0.3">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row>
    <row r="61" spans="1:38" ht="15.75" customHeight="1" x14ac:dyDescent="0.3">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row>
    <row r="62" spans="1:38" ht="15.75" customHeight="1" x14ac:dyDescent="0.3">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row>
    <row r="63" spans="1:38" ht="15.75" customHeight="1" x14ac:dyDescent="0.3">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row>
    <row r="64" spans="1:38" ht="15.75" customHeight="1" x14ac:dyDescent="0.3">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row>
    <row r="65" spans="1:38" ht="15.75" customHeight="1" x14ac:dyDescent="0.3">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row>
    <row r="66" spans="1:38" ht="15.75" customHeight="1" x14ac:dyDescent="0.3">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row>
    <row r="67" spans="1:38" ht="15.75" customHeight="1" x14ac:dyDescent="0.3">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row>
    <row r="68" spans="1:38" ht="15.75" customHeight="1" x14ac:dyDescent="0.3">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row>
    <row r="69" spans="1:38" ht="15.75" customHeight="1" x14ac:dyDescent="0.3">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row>
    <row r="70" spans="1:38" ht="15.75" customHeight="1" x14ac:dyDescent="0.3">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row>
    <row r="71" spans="1:38" ht="15.75" customHeight="1" x14ac:dyDescent="0.3">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row>
    <row r="72" spans="1:38" ht="15.75" customHeight="1" x14ac:dyDescent="0.3">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row>
    <row r="73" spans="1:38" ht="15.75" customHeight="1" x14ac:dyDescent="0.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row>
    <row r="74" spans="1:38" ht="15.75" customHeight="1" x14ac:dyDescent="0.3">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row>
    <row r="75" spans="1:38" ht="15.75" customHeight="1" x14ac:dyDescent="0.3">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row>
    <row r="76" spans="1:38" ht="15.75" customHeight="1" x14ac:dyDescent="0.3">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row>
    <row r="77" spans="1:38" ht="15.75" customHeight="1" x14ac:dyDescent="0.3">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row>
    <row r="78" spans="1:38" ht="15.75" customHeight="1" x14ac:dyDescent="0.3">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row>
    <row r="79" spans="1:38" ht="15.75" customHeight="1" x14ac:dyDescent="0.3">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row>
    <row r="80" spans="1:38" ht="15.75" customHeight="1" x14ac:dyDescent="0.3">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row>
    <row r="81" spans="1:38" ht="15.75" customHeight="1" x14ac:dyDescent="0.3">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row>
    <row r="82" spans="1:38" ht="15.75" customHeight="1" x14ac:dyDescent="0.3">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row>
    <row r="83" spans="1:38" ht="15.75" customHeight="1" x14ac:dyDescent="0.3">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row>
    <row r="84" spans="1:38" ht="15.75" customHeight="1" x14ac:dyDescent="0.3">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row>
    <row r="85" spans="1:38" ht="15.75" customHeight="1" x14ac:dyDescent="0.3">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row>
    <row r="86" spans="1:38" ht="15.75" customHeight="1" x14ac:dyDescent="0.3">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row>
    <row r="87" spans="1:38" ht="15.75" customHeight="1" x14ac:dyDescent="0.3">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row>
    <row r="88" spans="1:38" ht="15.75" customHeight="1" x14ac:dyDescent="0.3">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row>
    <row r="89" spans="1:38" ht="15.75" customHeight="1" x14ac:dyDescent="0.3">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row>
    <row r="90" spans="1:38" ht="15.75" customHeight="1" x14ac:dyDescent="0.3">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row>
    <row r="91" spans="1:38" ht="15.75" customHeight="1" x14ac:dyDescent="0.3">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row>
    <row r="92" spans="1:38" ht="15.75" customHeight="1" x14ac:dyDescent="0.3">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row>
    <row r="93" spans="1:38" ht="15.75" customHeight="1" x14ac:dyDescent="0.3">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row>
    <row r="94" spans="1:38" ht="15.75" customHeight="1" x14ac:dyDescent="0.3">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row>
    <row r="95" spans="1:38" ht="15.75" customHeight="1" x14ac:dyDescent="0.3">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row>
    <row r="96" spans="1:38" ht="15.75" customHeight="1" x14ac:dyDescent="0.3">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row>
    <row r="97" spans="1:38" ht="15.75" customHeight="1" x14ac:dyDescent="0.3">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row>
    <row r="98" spans="1:38" ht="15.75" customHeight="1" x14ac:dyDescent="0.3">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row>
    <row r="99" spans="1:38" ht="15.75" customHeight="1" x14ac:dyDescent="0.3">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row>
    <row r="100" spans="1:38" ht="15.75" customHeight="1" x14ac:dyDescent="0.3">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row>
    <row r="101" spans="1:38" ht="15.75" customHeight="1" x14ac:dyDescent="0.3">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row>
    <row r="102" spans="1:38" ht="15.75" customHeight="1" x14ac:dyDescent="0.3">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row>
    <row r="103" spans="1:38" ht="15.75" customHeight="1" x14ac:dyDescent="0.3">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row>
    <row r="104" spans="1:38" ht="15.75" customHeight="1" x14ac:dyDescent="0.3">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row>
    <row r="105" spans="1:38" ht="15.75" customHeight="1" x14ac:dyDescent="0.3">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row>
    <row r="106" spans="1:38" ht="15.75" customHeight="1" x14ac:dyDescent="0.3">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row>
    <row r="107" spans="1:38" ht="15.75" customHeight="1" x14ac:dyDescent="0.3">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row>
    <row r="108" spans="1:38" ht="15.75" customHeight="1" x14ac:dyDescent="0.3">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row>
    <row r="109" spans="1:38" ht="15.75" customHeight="1" x14ac:dyDescent="0.3">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row>
    <row r="110" spans="1:38" ht="15.75" customHeight="1" x14ac:dyDescent="0.3">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row>
    <row r="111" spans="1:38" ht="15.75" customHeight="1" x14ac:dyDescent="0.3">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row>
    <row r="112" spans="1:38" ht="15.75" customHeight="1" x14ac:dyDescent="0.3">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row>
    <row r="113" spans="1:38" ht="15.75" customHeight="1" x14ac:dyDescent="0.3">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row>
    <row r="114" spans="1:38" ht="15.75" customHeight="1" x14ac:dyDescent="0.3">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row>
    <row r="115" spans="1:38" ht="15.75" customHeight="1" x14ac:dyDescent="0.3">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row>
    <row r="116" spans="1:38" ht="15.75" customHeight="1" x14ac:dyDescent="0.3">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row>
    <row r="117" spans="1:38" ht="15.75" customHeight="1" x14ac:dyDescent="0.3">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row>
    <row r="118" spans="1:38" ht="15.75" customHeight="1" x14ac:dyDescent="0.3">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row>
    <row r="119" spans="1:38" ht="15.75" customHeight="1" x14ac:dyDescent="0.3">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row>
    <row r="120" spans="1:38" ht="15.75" customHeight="1" x14ac:dyDescent="0.3">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row>
    <row r="121" spans="1:38" ht="15.75" customHeight="1" x14ac:dyDescent="0.3">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row>
    <row r="122" spans="1:38" ht="15.75" customHeight="1" x14ac:dyDescent="0.3">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row>
    <row r="123" spans="1:38" ht="15.75" customHeight="1" x14ac:dyDescent="0.3">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row>
    <row r="124" spans="1:38" ht="15.75" customHeight="1" x14ac:dyDescent="0.3">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row>
    <row r="125" spans="1:38" ht="15.75" customHeight="1" x14ac:dyDescent="0.3">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row>
    <row r="126" spans="1:38" ht="15.75" customHeight="1" x14ac:dyDescent="0.3">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row>
    <row r="127" spans="1:38" ht="15.75" customHeight="1" x14ac:dyDescent="0.3">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row>
    <row r="128" spans="1:38" ht="15.75" customHeight="1" x14ac:dyDescent="0.3">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row>
    <row r="129" spans="1:38" ht="15.75" customHeight="1" x14ac:dyDescent="0.3">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row>
    <row r="130" spans="1:38" ht="15.75" customHeight="1" x14ac:dyDescent="0.3">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row>
    <row r="131" spans="1:38" ht="15.75" customHeight="1" x14ac:dyDescent="0.3">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row>
    <row r="132" spans="1:38" ht="15.75" customHeight="1" x14ac:dyDescent="0.3">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row>
    <row r="133" spans="1:38" ht="15.75" customHeight="1" x14ac:dyDescent="0.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row>
    <row r="134" spans="1:38" ht="15.75" customHeight="1" x14ac:dyDescent="0.3">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row>
    <row r="135" spans="1:38" ht="15.75" customHeight="1" x14ac:dyDescent="0.3">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row>
    <row r="136" spans="1:38" ht="15.75" customHeight="1" x14ac:dyDescent="0.3">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row>
    <row r="137" spans="1:38" ht="15.75" customHeight="1" x14ac:dyDescent="0.3">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row>
    <row r="138" spans="1:38" ht="15.75" customHeight="1" x14ac:dyDescent="0.3">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row>
    <row r="139" spans="1:38" ht="15.75" customHeight="1" x14ac:dyDescent="0.3">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row>
    <row r="140" spans="1:38" ht="15.75" customHeight="1" x14ac:dyDescent="0.3">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row>
    <row r="141" spans="1:38" ht="15.75" customHeight="1" x14ac:dyDescent="0.3">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row>
    <row r="142" spans="1:38" ht="15.75" customHeight="1" x14ac:dyDescent="0.3">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row>
    <row r="143" spans="1:38" ht="15.75" customHeight="1" x14ac:dyDescent="0.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row>
    <row r="144" spans="1:38" ht="15.75" customHeight="1" x14ac:dyDescent="0.3">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row>
    <row r="145" spans="1:38" ht="15.75" customHeight="1" x14ac:dyDescent="0.3">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row>
    <row r="146" spans="1:38" ht="15.75" customHeight="1" x14ac:dyDescent="0.3">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row>
    <row r="147" spans="1:38" ht="15.75" customHeight="1" x14ac:dyDescent="0.3">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row>
    <row r="148" spans="1:38" ht="15.75" customHeight="1" x14ac:dyDescent="0.3">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row>
    <row r="149" spans="1:38" ht="15.75" customHeight="1" x14ac:dyDescent="0.3">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row>
    <row r="150" spans="1:38" ht="15.75" customHeight="1" x14ac:dyDescent="0.3">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row>
    <row r="151" spans="1:38" ht="15.75" customHeight="1" x14ac:dyDescent="0.3">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row>
    <row r="152" spans="1:38" ht="15.75" customHeight="1" x14ac:dyDescent="0.3">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row>
    <row r="153" spans="1:38" ht="15.75" customHeight="1" x14ac:dyDescent="0.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row>
    <row r="154" spans="1:38" ht="15.75" customHeight="1" x14ac:dyDescent="0.3">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row>
    <row r="155" spans="1:38" ht="15.75" customHeight="1" x14ac:dyDescent="0.3">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row>
    <row r="156" spans="1:38" ht="15.75" customHeight="1" x14ac:dyDescent="0.3">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row>
    <row r="157" spans="1:38" ht="15.75" customHeight="1" x14ac:dyDescent="0.3">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row>
    <row r="158" spans="1:38" ht="15.75" customHeight="1" x14ac:dyDescent="0.3">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row>
    <row r="159" spans="1:38" ht="15.75" customHeight="1" x14ac:dyDescent="0.3">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row>
    <row r="160" spans="1:38" ht="15.75" customHeight="1" x14ac:dyDescent="0.3">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row>
    <row r="161" spans="1:38" ht="15.75" customHeight="1" x14ac:dyDescent="0.3">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row>
    <row r="162" spans="1:38" ht="15.75" customHeight="1" x14ac:dyDescent="0.3">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row>
    <row r="163" spans="1:38" ht="15.75" customHeight="1" x14ac:dyDescent="0.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row>
    <row r="164" spans="1:38" ht="15.75" customHeight="1" x14ac:dyDescent="0.3">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row>
    <row r="165" spans="1:38" ht="15.75" customHeight="1" x14ac:dyDescent="0.3">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row>
    <row r="166" spans="1:38" ht="15.75" customHeight="1" x14ac:dyDescent="0.3">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row>
    <row r="167" spans="1:38" ht="15.75" customHeight="1" x14ac:dyDescent="0.3">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row>
    <row r="168" spans="1:38" ht="15.75" customHeight="1" x14ac:dyDescent="0.3">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row>
    <row r="169" spans="1:38" ht="15.75" customHeight="1" x14ac:dyDescent="0.3">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row>
    <row r="170" spans="1:38" ht="15.75" customHeight="1" x14ac:dyDescent="0.3">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row>
    <row r="171" spans="1:38" ht="15.75" customHeight="1" x14ac:dyDescent="0.3">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row>
    <row r="172" spans="1:38" ht="15.75" customHeight="1" x14ac:dyDescent="0.3">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row>
    <row r="173" spans="1:38" ht="15.75" customHeight="1" x14ac:dyDescent="0.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row>
    <row r="174" spans="1:38" ht="15.75" customHeight="1" x14ac:dyDescent="0.3">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row>
    <row r="175" spans="1:38" ht="15.75" customHeight="1" x14ac:dyDescent="0.3">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row>
    <row r="176" spans="1:38" ht="15.75" customHeight="1" x14ac:dyDescent="0.3">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row>
    <row r="177" spans="1:38" ht="15.75" customHeight="1" x14ac:dyDescent="0.3">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row>
    <row r="178" spans="1:38" ht="15.75" customHeight="1" x14ac:dyDescent="0.3">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row>
    <row r="179" spans="1:38" ht="15.75" customHeight="1" x14ac:dyDescent="0.3">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row>
    <row r="180" spans="1:38" ht="15.75" customHeight="1" x14ac:dyDescent="0.3">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row>
    <row r="181" spans="1:38" ht="15.75" customHeight="1" x14ac:dyDescent="0.3">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row>
    <row r="182" spans="1:38" ht="15.75" customHeight="1" x14ac:dyDescent="0.3">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row>
    <row r="183" spans="1:38" ht="15.75" customHeight="1" x14ac:dyDescent="0.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row>
    <row r="184" spans="1:38" ht="15.75" customHeight="1" x14ac:dyDescent="0.3">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row>
    <row r="185" spans="1:38" ht="15.75" customHeight="1" x14ac:dyDescent="0.3">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row>
    <row r="186" spans="1:38" ht="15.75" customHeight="1" x14ac:dyDescent="0.3">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row>
    <row r="187" spans="1:38" ht="15.75" customHeight="1" x14ac:dyDescent="0.3">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row>
    <row r="188" spans="1:38" ht="15.75" customHeight="1" x14ac:dyDescent="0.3">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row>
    <row r="189" spans="1:38" ht="15.75" customHeight="1" x14ac:dyDescent="0.3">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row>
    <row r="190" spans="1:38" ht="15.75" customHeight="1" x14ac:dyDescent="0.3">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row>
    <row r="191" spans="1:38" ht="15.75" customHeight="1" x14ac:dyDescent="0.3">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row>
    <row r="192" spans="1:38" ht="15.75" customHeight="1" x14ac:dyDescent="0.3">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row>
    <row r="193" spans="1:38" ht="15.75" customHeight="1" x14ac:dyDescent="0.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row>
    <row r="194" spans="1:38" ht="15.75" customHeight="1" x14ac:dyDescent="0.3">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row>
    <row r="195" spans="1:38" ht="15.75" customHeight="1" x14ac:dyDescent="0.3">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row>
    <row r="196" spans="1:38" ht="15.75" customHeight="1" x14ac:dyDescent="0.3">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row>
    <row r="197" spans="1:38" ht="15.75" customHeight="1" x14ac:dyDescent="0.3">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row>
    <row r="198" spans="1:38" ht="15.75" customHeight="1" x14ac:dyDescent="0.3">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row>
    <row r="199" spans="1:38" ht="15.75" customHeight="1" x14ac:dyDescent="0.3">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row>
    <row r="200" spans="1:38" ht="15.75" customHeight="1" x14ac:dyDescent="0.3">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row>
    <row r="201" spans="1:38" ht="15.75" customHeight="1" x14ac:dyDescent="0.3">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row>
    <row r="202" spans="1:38" ht="15.75" customHeight="1" x14ac:dyDescent="0.3">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row>
    <row r="203" spans="1:38" ht="15.75" customHeight="1" x14ac:dyDescent="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row>
    <row r="204" spans="1:38" ht="15.75" customHeight="1" x14ac:dyDescent="0.3">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row>
    <row r="205" spans="1:38" ht="15.75" customHeight="1" x14ac:dyDescent="0.3">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row>
    <row r="206" spans="1:38" ht="15.75" customHeight="1" x14ac:dyDescent="0.3">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row>
    <row r="207" spans="1:38" ht="15.75" customHeight="1" x14ac:dyDescent="0.3">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row>
    <row r="208" spans="1:38" ht="15.75" customHeight="1" x14ac:dyDescent="0.3">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row>
    <row r="209" spans="1:38" ht="15.75" customHeight="1" x14ac:dyDescent="0.3">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row>
    <row r="210" spans="1:38" ht="15.75" customHeight="1" x14ac:dyDescent="0.3">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row>
    <row r="211" spans="1:38" ht="15.75" customHeight="1" x14ac:dyDescent="0.3">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row>
    <row r="212" spans="1:38" ht="15.75" customHeight="1" x14ac:dyDescent="0.3">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row>
    <row r="213" spans="1:38" ht="15.75" customHeight="1" x14ac:dyDescent="0.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row>
    <row r="214" spans="1:38" ht="15.75" customHeight="1" x14ac:dyDescent="0.3">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row>
    <row r="215" spans="1:38" ht="15.75" customHeight="1" x14ac:dyDescent="0.3">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row>
    <row r="216" spans="1:38" ht="15.75" customHeight="1" x14ac:dyDescent="0.3">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row>
    <row r="217" spans="1:38" ht="15.75" customHeight="1" x14ac:dyDescent="0.3">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row>
    <row r="218" spans="1:38" ht="15.75" customHeight="1" x14ac:dyDescent="0.3">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row>
    <row r="219" spans="1:38" ht="15.75" customHeight="1" x14ac:dyDescent="0.3">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row>
    <row r="220" spans="1:38" ht="15.75" customHeight="1" x14ac:dyDescent="0.3">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row>
    <row r="221" spans="1:38" ht="15.75" customHeight="1" x14ac:dyDescent="0.3">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c r="AL221" s="74"/>
    </row>
    <row r="222" spans="1:38" ht="15.75" customHeight="1" x14ac:dyDescent="0.3">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c r="AJ222" s="74"/>
      <c r="AK222" s="74"/>
      <c r="AL222" s="74"/>
    </row>
    <row r="223" spans="1:38" ht="15.75" customHeight="1" x14ac:dyDescent="0.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74"/>
      <c r="AJ223" s="74"/>
      <c r="AK223" s="74"/>
      <c r="AL223" s="74"/>
    </row>
    <row r="224" spans="1:38" ht="15.75" customHeight="1" x14ac:dyDescent="0.3">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74"/>
      <c r="AJ224" s="74"/>
      <c r="AK224" s="74"/>
      <c r="AL224" s="74"/>
    </row>
    <row r="225" spans="1:38" ht="15.75" customHeight="1" x14ac:dyDescent="0.3">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c r="AJ225" s="74"/>
      <c r="AK225" s="74"/>
      <c r="AL225" s="74"/>
    </row>
    <row r="226" spans="1:38" ht="15.75" customHeight="1" x14ac:dyDescent="0.3">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74"/>
      <c r="AJ226" s="74"/>
      <c r="AK226" s="74"/>
      <c r="AL226" s="74"/>
    </row>
    <row r="227" spans="1:38" ht="15.75" customHeight="1" x14ac:dyDescent="0.3">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c r="AG227" s="74"/>
      <c r="AH227" s="74"/>
      <c r="AI227" s="74"/>
      <c r="AJ227" s="74"/>
      <c r="AK227" s="74"/>
      <c r="AL227" s="74"/>
    </row>
    <row r="228" spans="1:38" ht="15.75" customHeight="1" x14ac:dyDescent="0.3">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4"/>
      <c r="AJ228" s="74"/>
      <c r="AK228" s="74"/>
      <c r="AL228" s="74"/>
    </row>
    <row r="229" spans="1:38" ht="15.75" customHeight="1" x14ac:dyDescent="0.3">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c r="AG229" s="74"/>
      <c r="AH229" s="74"/>
      <c r="AI229" s="74"/>
      <c r="AJ229" s="74"/>
      <c r="AK229" s="74"/>
      <c r="AL229" s="74"/>
    </row>
    <row r="230" spans="1:38" ht="15.75" customHeight="1" x14ac:dyDescent="0.3">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4"/>
      <c r="AJ230" s="74"/>
      <c r="AK230" s="74"/>
      <c r="AL230" s="74"/>
    </row>
    <row r="231" spans="1:38" ht="15.75" customHeight="1" x14ac:dyDescent="0.3">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c r="AG231" s="74"/>
      <c r="AH231" s="74"/>
      <c r="AI231" s="74"/>
      <c r="AJ231" s="74"/>
      <c r="AK231" s="74"/>
      <c r="AL231" s="74"/>
    </row>
    <row r="232" spans="1:38" ht="15.75" customHeight="1" x14ac:dyDescent="0.3">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c r="AL232" s="74"/>
    </row>
    <row r="233" spans="1:38" ht="15.75" customHeight="1" x14ac:dyDescent="0.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c r="AJ233" s="74"/>
      <c r="AK233" s="74"/>
      <c r="AL233" s="74"/>
    </row>
    <row r="234" spans="1:38" ht="15.75" customHeight="1" x14ac:dyDescent="0.3">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c r="AJ234" s="74"/>
      <c r="AK234" s="74"/>
      <c r="AL234" s="74"/>
    </row>
    <row r="235" spans="1:38" ht="15.75" customHeight="1" x14ac:dyDescent="0.3">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c r="AG235" s="74"/>
      <c r="AH235" s="74"/>
      <c r="AI235" s="74"/>
      <c r="AJ235" s="74"/>
      <c r="AK235" s="74"/>
      <c r="AL235" s="74"/>
    </row>
    <row r="236" spans="1:38" ht="15.75" customHeight="1" x14ac:dyDescent="0.3">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c r="AE236" s="74"/>
      <c r="AF236" s="74"/>
      <c r="AG236" s="74"/>
      <c r="AH236" s="74"/>
      <c r="AI236" s="74"/>
      <c r="AJ236" s="74"/>
      <c r="AK236" s="74"/>
      <c r="AL236" s="74"/>
    </row>
    <row r="237" spans="1:38" ht="15.75" customHeight="1" x14ac:dyDescent="0.3">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c r="AE237" s="74"/>
      <c r="AF237" s="74"/>
      <c r="AG237" s="74"/>
      <c r="AH237" s="74"/>
      <c r="AI237" s="74"/>
      <c r="AJ237" s="74"/>
      <c r="AK237" s="74"/>
      <c r="AL237" s="74"/>
    </row>
    <row r="238" spans="1:38" ht="15.75" customHeight="1" x14ac:dyDescent="0.3">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c r="AG238" s="74"/>
      <c r="AH238" s="74"/>
      <c r="AI238" s="74"/>
      <c r="AJ238" s="74"/>
      <c r="AK238" s="74"/>
      <c r="AL238" s="74"/>
    </row>
    <row r="239" spans="1:38" ht="15.75" customHeight="1" x14ac:dyDescent="0.3">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row>
    <row r="240" spans="1:38" ht="15.75" customHeight="1" x14ac:dyDescent="0.3">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c r="AJ240" s="74"/>
      <c r="AK240" s="74"/>
      <c r="AL240" s="74"/>
    </row>
    <row r="241" spans="1:38" ht="15.75" customHeight="1" x14ac:dyDescent="0.3">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c r="AJ241" s="74"/>
      <c r="AK241" s="74"/>
      <c r="AL241" s="74"/>
    </row>
    <row r="242" spans="1:38" ht="15.75" customHeight="1" x14ac:dyDescent="0.3">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c r="AG242" s="74"/>
      <c r="AH242" s="74"/>
      <c r="AI242" s="74"/>
      <c r="AJ242" s="74"/>
      <c r="AK242" s="74"/>
      <c r="AL242" s="74"/>
    </row>
    <row r="243" spans="1:38" ht="15.75" customHeight="1" x14ac:dyDescent="0.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c r="AG243" s="74"/>
      <c r="AH243" s="74"/>
      <c r="AI243" s="74"/>
      <c r="AJ243" s="74"/>
      <c r="AK243" s="74"/>
      <c r="AL243" s="74"/>
    </row>
    <row r="244" spans="1:38" ht="15.75" customHeight="1" x14ac:dyDescent="0.3">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c r="AJ244" s="74"/>
      <c r="AK244" s="74"/>
      <c r="AL244" s="74"/>
    </row>
    <row r="245" spans="1:38" ht="15.75" customHeight="1" x14ac:dyDescent="0.3">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c r="AJ245" s="74"/>
      <c r="AK245" s="74"/>
      <c r="AL245" s="74"/>
    </row>
    <row r="246" spans="1:38" ht="15.75" customHeight="1" x14ac:dyDescent="0.3">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c r="AG246" s="74"/>
      <c r="AH246" s="74"/>
      <c r="AI246" s="74"/>
      <c r="AJ246" s="74"/>
      <c r="AK246" s="74"/>
      <c r="AL246" s="74"/>
    </row>
    <row r="247" spans="1:38" ht="15.75" customHeight="1" x14ac:dyDescent="0.3">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c r="AG247" s="74"/>
      <c r="AH247" s="74"/>
      <c r="AI247" s="74"/>
      <c r="AJ247" s="74"/>
      <c r="AK247" s="74"/>
      <c r="AL247" s="74"/>
    </row>
    <row r="248" spans="1:38" ht="15.75" customHeight="1" x14ac:dyDescent="0.3">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c r="AJ248" s="74"/>
      <c r="AK248" s="74"/>
      <c r="AL248" s="74"/>
    </row>
    <row r="249" spans="1:38" ht="15.75" customHeight="1" x14ac:dyDescent="0.3">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c r="AL249" s="74"/>
    </row>
    <row r="250" spans="1:38" ht="15.75" customHeight="1" x14ac:dyDescent="0.3">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c r="AL250" s="74"/>
    </row>
    <row r="251" spans="1:38" ht="15.75" customHeight="1" x14ac:dyDescent="0.3">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c r="AL251" s="74"/>
    </row>
    <row r="252" spans="1:38" ht="15.75" customHeight="1" x14ac:dyDescent="0.3">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c r="AG252" s="74"/>
      <c r="AH252" s="74"/>
      <c r="AI252" s="74"/>
      <c r="AJ252" s="74"/>
      <c r="AK252" s="74"/>
      <c r="AL252" s="74"/>
    </row>
    <row r="253" spans="1:38" ht="15.75" customHeight="1" x14ac:dyDescent="0.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c r="AG253" s="74"/>
      <c r="AH253" s="74"/>
      <c r="AI253" s="74"/>
      <c r="AJ253" s="74"/>
      <c r="AK253" s="74"/>
      <c r="AL253" s="74"/>
    </row>
    <row r="254" spans="1:38" ht="15.75" customHeight="1" x14ac:dyDescent="0.3">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c r="AJ254" s="74"/>
      <c r="AK254" s="74"/>
      <c r="AL254" s="74"/>
    </row>
    <row r="255" spans="1:38" ht="15.75" customHeight="1" x14ac:dyDescent="0.3">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c r="AJ255" s="74"/>
      <c r="AK255" s="74"/>
      <c r="AL255" s="74"/>
    </row>
    <row r="256" spans="1:38" ht="15.75" customHeight="1" x14ac:dyDescent="0.3">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c r="AE256" s="74"/>
      <c r="AF256" s="74"/>
      <c r="AG256" s="74"/>
      <c r="AH256" s="74"/>
      <c r="AI256" s="74"/>
      <c r="AJ256" s="74"/>
      <c r="AK256" s="74"/>
      <c r="AL256" s="74"/>
    </row>
    <row r="257" spans="1:38" ht="15.75" customHeight="1" x14ac:dyDescent="0.3">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c r="AJ257" s="74"/>
      <c r="AK257" s="74"/>
      <c r="AL257" s="74"/>
    </row>
    <row r="258" spans="1:38" ht="15.75" customHeight="1" x14ac:dyDescent="0.3">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c r="AH258" s="74"/>
      <c r="AI258" s="74"/>
      <c r="AJ258" s="74"/>
      <c r="AK258" s="74"/>
      <c r="AL258" s="74"/>
    </row>
    <row r="259" spans="1:38" ht="15.75" customHeight="1" x14ac:dyDescent="0.3">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c r="AE259" s="74"/>
      <c r="AF259" s="74"/>
      <c r="AG259" s="74"/>
      <c r="AH259" s="74"/>
      <c r="AI259" s="74"/>
      <c r="AJ259" s="74"/>
      <c r="AK259" s="74"/>
      <c r="AL259" s="74"/>
    </row>
    <row r="260" spans="1:38" ht="15.75" customHeight="1" x14ac:dyDescent="0.3">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c r="AL260" s="74"/>
    </row>
    <row r="261" spans="1:38" ht="15.75" customHeight="1" x14ac:dyDescent="0.3">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c r="AJ261" s="74"/>
      <c r="AK261" s="74"/>
      <c r="AL261" s="74"/>
    </row>
    <row r="262" spans="1:38" ht="15.75" customHeight="1" x14ac:dyDescent="0.3">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c r="AJ262" s="74"/>
      <c r="AK262" s="74"/>
      <c r="AL262" s="74"/>
    </row>
    <row r="263" spans="1:38" ht="15.75" customHeight="1" x14ac:dyDescent="0.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c r="AG263" s="74"/>
      <c r="AH263" s="74"/>
      <c r="AI263" s="74"/>
      <c r="AJ263" s="74"/>
      <c r="AK263" s="74"/>
      <c r="AL263" s="74"/>
    </row>
    <row r="264" spans="1:38" ht="15.75" customHeight="1" x14ac:dyDescent="0.3">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c r="AE264" s="74"/>
      <c r="AF264" s="74"/>
      <c r="AG264" s="74"/>
      <c r="AH264" s="74"/>
      <c r="AI264" s="74"/>
      <c r="AJ264" s="74"/>
      <c r="AK264" s="74"/>
      <c r="AL264" s="74"/>
    </row>
    <row r="265" spans="1:38" ht="15.75" customHeight="1" x14ac:dyDescent="0.3">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c r="AE265" s="74"/>
      <c r="AF265" s="74"/>
      <c r="AG265" s="74"/>
      <c r="AH265" s="74"/>
      <c r="AI265" s="74"/>
      <c r="AJ265" s="74"/>
      <c r="AK265" s="74"/>
      <c r="AL265" s="74"/>
    </row>
    <row r="266" spans="1:38" ht="15.75" customHeight="1" x14ac:dyDescent="0.3">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c r="AG266" s="74"/>
      <c r="AH266" s="74"/>
      <c r="AI266" s="74"/>
      <c r="AJ266" s="74"/>
      <c r="AK266" s="74"/>
      <c r="AL266" s="74"/>
    </row>
    <row r="267" spans="1:38" ht="15.75" customHeight="1" x14ac:dyDescent="0.3">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c r="AG267" s="74"/>
      <c r="AH267" s="74"/>
      <c r="AI267" s="74"/>
      <c r="AJ267" s="74"/>
      <c r="AK267" s="74"/>
      <c r="AL267" s="74"/>
    </row>
    <row r="268" spans="1:38" ht="15.75" customHeight="1" x14ac:dyDescent="0.3">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c r="AJ268" s="74"/>
      <c r="AK268" s="74"/>
      <c r="AL268" s="74"/>
    </row>
    <row r="269" spans="1:38" ht="15.75" customHeight="1" x14ac:dyDescent="0.3">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c r="AG269" s="74"/>
      <c r="AH269" s="74"/>
      <c r="AI269" s="74"/>
      <c r="AJ269" s="74"/>
      <c r="AK269" s="74"/>
      <c r="AL269" s="74"/>
    </row>
    <row r="270" spans="1:38" ht="15.75" customHeight="1" x14ac:dyDescent="0.3">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c r="AE270" s="74"/>
      <c r="AF270" s="74"/>
      <c r="AG270" s="74"/>
      <c r="AH270" s="74"/>
      <c r="AI270" s="74"/>
      <c r="AJ270" s="74"/>
      <c r="AK270" s="74"/>
      <c r="AL270" s="74"/>
    </row>
    <row r="271" spans="1:38" ht="15.75" customHeight="1" x14ac:dyDescent="0.3">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c r="AE271" s="74"/>
      <c r="AF271" s="74"/>
      <c r="AG271" s="74"/>
      <c r="AH271" s="74"/>
      <c r="AI271" s="74"/>
      <c r="AJ271" s="74"/>
      <c r="AK271" s="74"/>
      <c r="AL271" s="74"/>
    </row>
    <row r="272" spans="1:38" ht="15.75" customHeight="1" x14ac:dyDescent="0.3">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c r="AG272" s="74"/>
      <c r="AH272" s="74"/>
      <c r="AI272" s="74"/>
      <c r="AJ272" s="74"/>
      <c r="AK272" s="74"/>
      <c r="AL272" s="74"/>
    </row>
    <row r="273" spans="1:38" ht="15.75" customHeight="1" x14ac:dyDescent="0.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c r="AG273" s="74"/>
      <c r="AH273" s="74"/>
      <c r="AI273" s="74"/>
      <c r="AJ273" s="74"/>
      <c r="AK273" s="74"/>
      <c r="AL273" s="74"/>
    </row>
    <row r="274" spans="1:38" ht="15.75" customHeight="1" x14ac:dyDescent="0.3">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c r="AG274" s="74"/>
      <c r="AH274" s="74"/>
      <c r="AI274" s="74"/>
      <c r="AJ274" s="74"/>
      <c r="AK274" s="74"/>
      <c r="AL274" s="74"/>
    </row>
    <row r="275" spans="1:38" ht="15.75" customHeight="1" x14ac:dyDescent="0.3">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c r="AG275" s="74"/>
      <c r="AH275" s="74"/>
      <c r="AI275" s="74"/>
      <c r="AJ275" s="74"/>
      <c r="AK275" s="74"/>
      <c r="AL275" s="74"/>
    </row>
    <row r="276" spans="1:38" ht="15.75" customHeight="1" x14ac:dyDescent="0.3">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c r="AG276" s="74"/>
      <c r="AH276" s="74"/>
      <c r="AI276" s="74"/>
      <c r="AJ276" s="74"/>
      <c r="AK276" s="74"/>
      <c r="AL276" s="74"/>
    </row>
    <row r="277" spans="1:38" ht="15.75" customHeight="1" x14ac:dyDescent="0.3">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c r="AL277" s="74"/>
    </row>
    <row r="278" spans="1:38" ht="15.75" customHeight="1" x14ac:dyDescent="0.3">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c r="AE278" s="74"/>
      <c r="AF278" s="74"/>
      <c r="AG278" s="74"/>
      <c r="AH278" s="74"/>
      <c r="AI278" s="74"/>
      <c r="AJ278" s="74"/>
      <c r="AK278" s="74"/>
      <c r="AL278" s="74"/>
    </row>
    <row r="279" spans="1:38" ht="15.75" customHeight="1" x14ac:dyDescent="0.3">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c r="AE279" s="74"/>
      <c r="AF279" s="74"/>
      <c r="AG279" s="74"/>
      <c r="AH279" s="74"/>
      <c r="AI279" s="74"/>
      <c r="AJ279" s="74"/>
      <c r="AK279" s="74"/>
      <c r="AL279" s="74"/>
    </row>
    <row r="280" spans="1:38" ht="15.75" customHeight="1" x14ac:dyDescent="0.3">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c r="AG280" s="74"/>
      <c r="AH280" s="74"/>
      <c r="AI280" s="74"/>
      <c r="AJ280" s="74"/>
      <c r="AK280" s="74"/>
      <c r="AL280" s="74"/>
    </row>
    <row r="281" spans="1:38" ht="15.75" customHeight="1" x14ac:dyDescent="0.3">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c r="AG281" s="74"/>
      <c r="AH281" s="74"/>
      <c r="AI281" s="74"/>
      <c r="AJ281" s="74"/>
      <c r="AK281" s="74"/>
      <c r="AL281" s="74"/>
    </row>
    <row r="282" spans="1:38" ht="15.75" customHeight="1" x14ac:dyDescent="0.3">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c r="AG282" s="74"/>
      <c r="AH282" s="74"/>
      <c r="AI282" s="74"/>
      <c r="AJ282" s="74"/>
      <c r="AK282" s="74"/>
      <c r="AL282" s="74"/>
    </row>
    <row r="283" spans="1:38" ht="15.75" customHeight="1" x14ac:dyDescent="0.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c r="AJ283" s="74"/>
      <c r="AK283" s="74"/>
      <c r="AL283" s="74"/>
    </row>
    <row r="284" spans="1:38" ht="15.75" customHeight="1" x14ac:dyDescent="0.3">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c r="AJ284" s="74"/>
      <c r="AK284" s="74"/>
      <c r="AL284" s="74"/>
    </row>
    <row r="285" spans="1:38" ht="15.75" customHeight="1" x14ac:dyDescent="0.3">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c r="AG285" s="74"/>
      <c r="AH285" s="74"/>
      <c r="AI285" s="74"/>
      <c r="AJ285" s="74"/>
      <c r="AK285" s="74"/>
      <c r="AL285" s="74"/>
    </row>
    <row r="286" spans="1:38" ht="15.75" customHeight="1" x14ac:dyDescent="0.3">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c r="AG286" s="74"/>
      <c r="AH286" s="74"/>
      <c r="AI286" s="74"/>
      <c r="AJ286" s="74"/>
      <c r="AK286" s="74"/>
      <c r="AL286" s="74"/>
    </row>
    <row r="287" spans="1:38" ht="15.75" customHeight="1" x14ac:dyDescent="0.3">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c r="AL287" s="74"/>
    </row>
    <row r="288" spans="1:38" ht="15.75" customHeight="1" x14ac:dyDescent="0.3">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c r="AE288" s="74"/>
      <c r="AF288" s="74"/>
      <c r="AG288" s="74"/>
      <c r="AH288" s="74"/>
      <c r="AI288" s="74"/>
      <c r="AJ288" s="74"/>
      <c r="AK288" s="74"/>
      <c r="AL288" s="74"/>
    </row>
    <row r="289" spans="1:38" ht="15.75" customHeight="1" x14ac:dyDescent="0.3">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c r="AE289" s="74"/>
      <c r="AF289" s="74"/>
      <c r="AG289" s="74"/>
      <c r="AH289" s="74"/>
      <c r="AI289" s="74"/>
      <c r="AJ289" s="74"/>
      <c r="AK289" s="74"/>
      <c r="AL289" s="74"/>
    </row>
    <row r="290" spans="1:38" ht="15.75" customHeight="1" x14ac:dyDescent="0.3">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c r="AG290" s="74"/>
      <c r="AH290" s="74"/>
      <c r="AI290" s="74"/>
      <c r="AJ290" s="74"/>
      <c r="AK290" s="74"/>
      <c r="AL290" s="74"/>
    </row>
    <row r="291" spans="1:38" ht="15.75" customHeight="1" x14ac:dyDescent="0.3">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c r="AG291" s="74"/>
      <c r="AH291" s="74"/>
      <c r="AI291" s="74"/>
      <c r="AJ291" s="74"/>
      <c r="AK291" s="74"/>
      <c r="AL291" s="74"/>
    </row>
    <row r="292" spans="1:38" ht="15.75" customHeight="1" x14ac:dyDescent="0.3">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c r="AJ292" s="74"/>
      <c r="AK292" s="74"/>
      <c r="AL292" s="74"/>
    </row>
    <row r="293" spans="1:38" ht="15.75" customHeight="1" x14ac:dyDescent="0.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c r="AG293" s="74"/>
      <c r="AH293" s="74"/>
      <c r="AI293" s="74"/>
      <c r="AJ293" s="74"/>
      <c r="AK293" s="74"/>
      <c r="AL293" s="74"/>
    </row>
    <row r="294" spans="1:38" ht="15.75" customHeight="1" x14ac:dyDescent="0.3">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c r="AG294" s="74"/>
      <c r="AH294" s="74"/>
      <c r="AI294" s="74"/>
      <c r="AJ294" s="74"/>
      <c r="AK294" s="74"/>
      <c r="AL294" s="74"/>
    </row>
    <row r="295" spans="1:38" ht="15.75" customHeight="1" x14ac:dyDescent="0.3">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c r="AG295" s="74"/>
      <c r="AH295" s="74"/>
      <c r="AI295" s="74"/>
      <c r="AJ295" s="74"/>
      <c r="AK295" s="74"/>
      <c r="AL295" s="74"/>
    </row>
    <row r="296" spans="1:38" ht="15.75" customHeight="1" x14ac:dyDescent="0.3">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c r="AE296" s="74"/>
      <c r="AF296" s="74"/>
      <c r="AG296" s="74"/>
      <c r="AH296" s="74"/>
      <c r="AI296" s="74"/>
      <c r="AJ296" s="74"/>
      <c r="AK296" s="74"/>
      <c r="AL296" s="74"/>
    </row>
    <row r="297" spans="1:38" ht="15.75" customHeight="1" x14ac:dyDescent="0.3">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c r="AE297" s="74"/>
      <c r="AF297" s="74"/>
      <c r="AG297" s="74"/>
      <c r="AH297" s="74"/>
      <c r="AI297" s="74"/>
      <c r="AJ297" s="74"/>
      <c r="AK297" s="74"/>
      <c r="AL297" s="74"/>
    </row>
    <row r="298" spans="1:38" ht="15.75" customHeight="1" x14ac:dyDescent="0.3">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c r="AG298" s="74"/>
      <c r="AH298" s="74"/>
      <c r="AI298" s="74"/>
      <c r="AJ298" s="74"/>
      <c r="AK298" s="74"/>
      <c r="AL298" s="74"/>
    </row>
    <row r="299" spans="1:38" ht="15.75" customHeight="1" x14ac:dyDescent="0.3">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c r="AG299" s="74"/>
      <c r="AH299" s="74"/>
      <c r="AI299" s="74"/>
      <c r="AJ299" s="74"/>
      <c r="AK299" s="74"/>
      <c r="AL299" s="74"/>
    </row>
    <row r="300" spans="1:38" ht="15.75" customHeight="1" x14ac:dyDescent="0.3">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c r="AG300" s="74"/>
      <c r="AH300" s="74"/>
      <c r="AI300" s="74"/>
      <c r="AJ300" s="74"/>
      <c r="AK300" s="74"/>
      <c r="AL300" s="74"/>
    </row>
    <row r="301" spans="1:38" ht="15.75" customHeight="1" x14ac:dyDescent="0.3">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c r="AJ301" s="74"/>
      <c r="AK301" s="74"/>
      <c r="AL301" s="74"/>
    </row>
    <row r="302" spans="1:38" ht="15.75" customHeight="1" x14ac:dyDescent="0.3">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c r="AJ302" s="74"/>
      <c r="AK302" s="74"/>
      <c r="AL302" s="74"/>
    </row>
    <row r="303" spans="1:38" ht="15.75" customHeight="1" x14ac:dyDescent="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c r="AG303" s="74"/>
      <c r="AH303" s="74"/>
      <c r="AI303" s="74"/>
      <c r="AJ303" s="74"/>
      <c r="AK303" s="74"/>
      <c r="AL303" s="74"/>
    </row>
    <row r="304" spans="1:38" ht="15.75" customHeight="1" x14ac:dyDescent="0.3">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c r="AG304" s="74"/>
      <c r="AH304" s="74"/>
      <c r="AI304" s="74"/>
      <c r="AJ304" s="74"/>
      <c r="AK304" s="74"/>
      <c r="AL304" s="74"/>
    </row>
    <row r="305" spans="1:38" ht="15.75" customHeight="1" x14ac:dyDescent="0.3">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c r="AG305" s="74"/>
      <c r="AH305" s="74"/>
      <c r="AI305" s="74"/>
      <c r="AJ305" s="74"/>
      <c r="AK305" s="74"/>
      <c r="AL305" s="74"/>
    </row>
    <row r="306" spans="1:38" ht="15.75" customHeight="1" x14ac:dyDescent="0.3">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c r="AE306" s="74"/>
      <c r="AF306" s="74"/>
      <c r="AG306" s="74"/>
      <c r="AH306" s="74"/>
      <c r="AI306" s="74"/>
      <c r="AJ306" s="74"/>
      <c r="AK306" s="74"/>
      <c r="AL306" s="74"/>
    </row>
    <row r="307" spans="1:38" ht="15.75" customHeight="1" x14ac:dyDescent="0.3">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c r="AE307" s="74"/>
      <c r="AF307" s="74"/>
      <c r="AG307" s="74"/>
      <c r="AH307" s="74"/>
      <c r="AI307" s="74"/>
      <c r="AJ307" s="74"/>
      <c r="AK307" s="74"/>
      <c r="AL307" s="74"/>
    </row>
    <row r="308" spans="1:38" ht="15.75" customHeight="1" x14ac:dyDescent="0.3">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c r="AG308" s="74"/>
      <c r="AH308" s="74"/>
      <c r="AI308" s="74"/>
      <c r="AJ308" s="74"/>
      <c r="AK308" s="74"/>
      <c r="AL308" s="74"/>
    </row>
    <row r="309" spans="1:38" ht="15.75" customHeight="1" x14ac:dyDescent="0.3">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c r="AG309" s="74"/>
      <c r="AH309" s="74"/>
      <c r="AI309" s="74"/>
      <c r="AJ309" s="74"/>
      <c r="AK309" s="74"/>
      <c r="AL309" s="74"/>
    </row>
    <row r="310" spans="1:38" ht="15.75" customHeight="1" x14ac:dyDescent="0.3">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c r="AJ310" s="74"/>
      <c r="AK310" s="74"/>
      <c r="AL310" s="74"/>
    </row>
    <row r="311" spans="1:38" ht="15.75" customHeight="1" x14ac:dyDescent="0.3">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c r="AG311" s="74"/>
      <c r="AH311" s="74"/>
      <c r="AI311" s="74"/>
      <c r="AJ311" s="74"/>
      <c r="AK311" s="74"/>
      <c r="AL311" s="74"/>
    </row>
    <row r="312" spans="1:38" ht="15.75" customHeight="1" x14ac:dyDescent="0.3">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c r="AG312" s="74"/>
      <c r="AH312" s="74"/>
      <c r="AI312" s="74"/>
      <c r="AJ312" s="74"/>
      <c r="AK312" s="74"/>
      <c r="AL312" s="74"/>
    </row>
    <row r="313" spans="1:38" ht="15.75" customHeight="1" x14ac:dyDescent="0.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c r="AG313" s="74"/>
      <c r="AH313" s="74"/>
      <c r="AI313" s="74"/>
      <c r="AJ313" s="74"/>
      <c r="AK313" s="74"/>
      <c r="AL313" s="74"/>
    </row>
    <row r="314" spans="1:38" ht="15.75" customHeight="1" x14ac:dyDescent="0.3">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c r="AJ314" s="74"/>
      <c r="AK314" s="74"/>
      <c r="AL314" s="74"/>
    </row>
    <row r="315" spans="1:38" ht="15.75" customHeight="1" x14ac:dyDescent="0.3">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c r="AJ315" s="74"/>
      <c r="AK315" s="74"/>
      <c r="AL315" s="74"/>
    </row>
    <row r="316" spans="1:38" ht="15.75" customHeight="1" x14ac:dyDescent="0.3">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c r="AL316" s="74"/>
    </row>
    <row r="317" spans="1:38" ht="15.75" customHeight="1" x14ac:dyDescent="0.3">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c r="AG317" s="74"/>
      <c r="AH317" s="74"/>
      <c r="AI317" s="74"/>
      <c r="AJ317" s="74"/>
      <c r="AK317" s="74"/>
      <c r="AL317" s="74"/>
    </row>
    <row r="318" spans="1:38" ht="15.75" customHeight="1" x14ac:dyDescent="0.3">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c r="AE318" s="74"/>
      <c r="AF318" s="74"/>
      <c r="AG318" s="74"/>
      <c r="AH318" s="74"/>
      <c r="AI318" s="74"/>
      <c r="AJ318" s="74"/>
      <c r="AK318" s="74"/>
      <c r="AL318" s="74"/>
    </row>
    <row r="319" spans="1:38" ht="15.75" customHeight="1" x14ac:dyDescent="0.3">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row>
    <row r="320" spans="1:38" ht="15.75" customHeight="1" x14ac:dyDescent="0.3">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c r="AG320" s="74"/>
      <c r="AH320" s="74"/>
      <c r="AI320" s="74"/>
      <c r="AJ320" s="74"/>
      <c r="AK320" s="74"/>
      <c r="AL320" s="74"/>
    </row>
    <row r="321" spans="1:38" ht="15.75" customHeight="1" x14ac:dyDescent="0.3">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c r="AG321" s="74"/>
      <c r="AH321" s="74"/>
      <c r="AI321" s="74"/>
      <c r="AJ321" s="74"/>
      <c r="AK321" s="74"/>
      <c r="AL321" s="74"/>
    </row>
    <row r="322" spans="1:38" ht="15.75" customHeight="1" x14ac:dyDescent="0.3">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c r="AG322" s="74"/>
      <c r="AH322" s="74"/>
      <c r="AI322" s="74"/>
      <c r="AJ322" s="74"/>
      <c r="AK322" s="74"/>
      <c r="AL322" s="74"/>
    </row>
    <row r="323" spans="1:38" ht="15.75" customHeight="1" x14ac:dyDescent="0.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c r="AG323" s="74"/>
      <c r="AH323" s="74"/>
      <c r="AI323" s="74"/>
      <c r="AJ323" s="74"/>
      <c r="AK323" s="74"/>
      <c r="AL323" s="74"/>
    </row>
    <row r="324" spans="1:38" ht="15.75" customHeight="1" x14ac:dyDescent="0.3">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c r="AE324" s="74"/>
      <c r="AF324" s="74"/>
      <c r="AG324" s="74"/>
      <c r="AH324" s="74"/>
      <c r="AI324" s="74"/>
      <c r="AJ324" s="74"/>
      <c r="AK324" s="74"/>
      <c r="AL324" s="74"/>
    </row>
    <row r="325" spans="1:38" ht="15.75" customHeight="1" x14ac:dyDescent="0.3">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c r="AG325" s="74"/>
      <c r="AH325" s="74"/>
      <c r="AI325" s="74"/>
      <c r="AJ325" s="74"/>
      <c r="AK325" s="74"/>
      <c r="AL325" s="74"/>
    </row>
    <row r="326" spans="1:38" ht="15.75" customHeight="1" x14ac:dyDescent="0.3">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74"/>
      <c r="AH326" s="74"/>
      <c r="AI326" s="74"/>
      <c r="AJ326" s="74"/>
      <c r="AK326" s="74"/>
      <c r="AL326" s="74"/>
    </row>
    <row r="327" spans="1:38" ht="15.75" customHeight="1" x14ac:dyDescent="0.3">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74"/>
      <c r="AH327" s="74"/>
      <c r="AI327" s="74"/>
      <c r="AJ327" s="74"/>
      <c r="AK327" s="74"/>
      <c r="AL327" s="74"/>
    </row>
    <row r="328" spans="1:38" ht="15.75" customHeight="1" x14ac:dyDescent="0.3">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c r="AJ328" s="74"/>
      <c r="AK328" s="74"/>
      <c r="AL328" s="74"/>
    </row>
    <row r="329" spans="1:38" ht="15.75" customHeight="1" x14ac:dyDescent="0.3">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c r="AG329" s="74"/>
      <c r="AH329" s="74"/>
      <c r="AI329" s="74"/>
      <c r="AJ329" s="74"/>
      <c r="AK329" s="74"/>
      <c r="AL329" s="74"/>
    </row>
    <row r="330" spans="1:38" ht="15.75" customHeight="1" x14ac:dyDescent="0.3">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c r="AJ330" s="74"/>
      <c r="AK330" s="74"/>
      <c r="AL330" s="74"/>
    </row>
    <row r="331" spans="1:38" ht="15.75" customHeight="1" x14ac:dyDescent="0.3">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c r="AG331" s="74"/>
      <c r="AH331" s="74"/>
      <c r="AI331" s="74"/>
      <c r="AJ331" s="74"/>
      <c r="AK331" s="74"/>
      <c r="AL331" s="74"/>
    </row>
    <row r="332" spans="1:38" ht="15.75" customHeight="1" x14ac:dyDescent="0.3">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c r="AJ332" s="74"/>
      <c r="AK332" s="74"/>
      <c r="AL332" s="74"/>
    </row>
    <row r="333" spans="1:38" ht="15.75" customHeight="1" x14ac:dyDescent="0.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c r="AJ333" s="74"/>
      <c r="AK333" s="74"/>
      <c r="AL333" s="74"/>
    </row>
    <row r="334" spans="1:38" ht="15.75" customHeight="1" x14ac:dyDescent="0.3">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c r="AG334" s="74"/>
      <c r="AH334" s="74"/>
      <c r="AI334" s="74"/>
      <c r="AJ334" s="74"/>
      <c r="AK334" s="74"/>
      <c r="AL334" s="74"/>
    </row>
    <row r="335" spans="1:38" ht="15.75" customHeight="1" x14ac:dyDescent="0.3">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c r="AG335" s="74"/>
      <c r="AH335" s="74"/>
      <c r="AI335" s="74"/>
      <c r="AJ335" s="74"/>
      <c r="AK335" s="74"/>
      <c r="AL335" s="74"/>
    </row>
    <row r="336" spans="1:38" ht="15.75" customHeight="1" x14ac:dyDescent="0.3">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c r="AE336" s="74"/>
      <c r="AF336" s="74"/>
      <c r="AG336" s="74"/>
      <c r="AH336" s="74"/>
      <c r="AI336" s="74"/>
      <c r="AJ336" s="74"/>
      <c r="AK336" s="74"/>
      <c r="AL336" s="74"/>
    </row>
    <row r="337" spans="1:38" ht="15.75" customHeight="1" x14ac:dyDescent="0.3">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c r="AE337" s="74"/>
      <c r="AF337" s="74"/>
      <c r="AG337" s="74"/>
      <c r="AH337" s="74"/>
      <c r="AI337" s="74"/>
      <c r="AJ337" s="74"/>
      <c r="AK337" s="74"/>
      <c r="AL337" s="74"/>
    </row>
    <row r="338" spans="1:38" ht="15.75" customHeight="1" x14ac:dyDescent="0.3">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c r="AL338" s="74"/>
    </row>
    <row r="339" spans="1:38" ht="15.75" customHeight="1" x14ac:dyDescent="0.3">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c r="AJ339" s="74"/>
      <c r="AK339" s="74"/>
      <c r="AL339" s="74"/>
    </row>
    <row r="340" spans="1:38" ht="15.75" customHeight="1" x14ac:dyDescent="0.3">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c r="AH340" s="74"/>
      <c r="AI340" s="74"/>
      <c r="AJ340" s="74"/>
      <c r="AK340" s="74"/>
      <c r="AL340" s="74"/>
    </row>
    <row r="341" spans="1:38" ht="15.75" customHeight="1" x14ac:dyDescent="0.3">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74"/>
      <c r="AH341" s="74"/>
      <c r="AI341" s="74"/>
      <c r="AJ341" s="74"/>
      <c r="AK341" s="74"/>
      <c r="AL341" s="74"/>
    </row>
    <row r="342" spans="1:38" ht="15.75" customHeight="1" x14ac:dyDescent="0.3">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74"/>
      <c r="AH342" s="74"/>
      <c r="AI342" s="74"/>
      <c r="AJ342" s="74"/>
      <c r="AK342" s="74"/>
      <c r="AL342" s="74"/>
    </row>
    <row r="343" spans="1:38" ht="15.75" customHeight="1" x14ac:dyDescent="0.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c r="AG343" s="74"/>
      <c r="AH343" s="74"/>
      <c r="AI343" s="74"/>
      <c r="AJ343" s="74"/>
      <c r="AK343" s="74"/>
      <c r="AL343" s="74"/>
    </row>
    <row r="344" spans="1:38" ht="15.75" customHeight="1" x14ac:dyDescent="0.3">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c r="AG344" s="74"/>
      <c r="AH344" s="74"/>
      <c r="AI344" s="74"/>
      <c r="AJ344" s="74"/>
      <c r="AK344" s="74"/>
      <c r="AL344" s="74"/>
    </row>
    <row r="345" spans="1:38" ht="15.75" customHeight="1" x14ac:dyDescent="0.3">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c r="AE345" s="74"/>
      <c r="AF345" s="74"/>
      <c r="AG345" s="74"/>
      <c r="AH345" s="74"/>
      <c r="AI345" s="74"/>
      <c r="AJ345" s="74"/>
      <c r="AK345" s="74"/>
      <c r="AL345" s="74"/>
    </row>
    <row r="346" spans="1:38" ht="15.75" customHeight="1" x14ac:dyDescent="0.3">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c r="AG346" s="74"/>
      <c r="AH346" s="74"/>
      <c r="AI346" s="74"/>
      <c r="AJ346" s="74"/>
      <c r="AK346" s="74"/>
      <c r="AL346" s="74"/>
    </row>
    <row r="347" spans="1:38" ht="15.75" customHeight="1" x14ac:dyDescent="0.3">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c r="AG347" s="74"/>
      <c r="AH347" s="74"/>
      <c r="AI347" s="74"/>
      <c r="AJ347" s="74"/>
      <c r="AK347" s="74"/>
      <c r="AL347" s="74"/>
    </row>
    <row r="348" spans="1:38" ht="15.75" customHeight="1" x14ac:dyDescent="0.3">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c r="AJ348" s="74"/>
      <c r="AK348" s="74"/>
      <c r="AL348" s="74"/>
    </row>
    <row r="349" spans="1:38" ht="15.75" customHeight="1" x14ac:dyDescent="0.3">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c r="AJ349" s="74"/>
      <c r="AK349" s="74"/>
      <c r="AL349" s="74"/>
    </row>
    <row r="350" spans="1:38" ht="15.75" customHeight="1" x14ac:dyDescent="0.3">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c r="AJ350" s="74"/>
      <c r="AK350" s="74"/>
      <c r="AL350" s="74"/>
    </row>
    <row r="351" spans="1:38" ht="15.75" customHeight="1" x14ac:dyDescent="0.3">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c r="AJ351" s="74"/>
      <c r="AK351" s="74"/>
      <c r="AL351" s="74"/>
    </row>
    <row r="352" spans="1:38" ht="15.75" customHeight="1" x14ac:dyDescent="0.3">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c r="AJ352" s="74"/>
      <c r="AK352" s="74"/>
      <c r="AL352" s="74"/>
    </row>
    <row r="353" spans="1:38" ht="15.75" customHeight="1" x14ac:dyDescent="0.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c r="AJ353" s="74"/>
      <c r="AK353" s="74"/>
      <c r="AL353" s="74"/>
    </row>
    <row r="354" spans="1:38" ht="15.75" customHeight="1" x14ac:dyDescent="0.3">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c r="AJ354" s="74"/>
      <c r="AK354" s="74"/>
      <c r="AL354" s="74"/>
    </row>
    <row r="355" spans="1:38" ht="15.75" customHeight="1" x14ac:dyDescent="0.3">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c r="AJ355" s="74"/>
      <c r="AK355" s="74"/>
      <c r="AL355" s="74"/>
    </row>
    <row r="356" spans="1:38" ht="15.75" customHeight="1" x14ac:dyDescent="0.3">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c r="AJ356" s="74"/>
      <c r="AK356" s="74"/>
      <c r="AL356" s="74"/>
    </row>
    <row r="357" spans="1:38" ht="15.75" customHeight="1" x14ac:dyDescent="0.3">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c r="AJ357" s="74"/>
      <c r="AK357" s="74"/>
      <c r="AL357" s="74"/>
    </row>
    <row r="358" spans="1:38" ht="15.75" customHeight="1" x14ac:dyDescent="0.3">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c r="AJ358" s="74"/>
      <c r="AK358" s="74"/>
      <c r="AL358" s="74"/>
    </row>
    <row r="359" spans="1:38" ht="15.75" customHeight="1" x14ac:dyDescent="0.3">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c r="AJ359" s="74"/>
      <c r="AK359" s="74"/>
      <c r="AL359" s="74"/>
    </row>
    <row r="360" spans="1:38" ht="15.75" customHeight="1" x14ac:dyDescent="0.3">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c r="AJ360" s="74"/>
      <c r="AK360" s="74"/>
      <c r="AL360" s="74"/>
    </row>
    <row r="361" spans="1:38" ht="15.75" customHeight="1" x14ac:dyDescent="0.3">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c r="AJ361" s="74"/>
      <c r="AK361" s="74"/>
      <c r="AL361" s="74"/>
    </row>
    <row r="362" spans="1:38" ht="15.75" customHeight="1" x14ac:dyDescent="0.3">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c r="AJ362" s="74"/>
      <c r="AK362" s="74"/>
      <c r="AL362" s="74"/>
    </row>
    <row r="363" spans="1:38" ht="15.75" customHeight="1" x14ac:dyDescent="0.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c r="AJ363" s="74"/>
      <c r="AK363" s="74"/>
      <c r="AL363" s="74"/>
    </row>
    <row r="364" spans="1:38" ht="15.75" customHeight="1" x14ac:dyDescent="0.3">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c r="AJ364" s="74"/>
      <c r="AK364" s="74"/>
      <c r="AL364" s="74"/>
    </row>
    <row r="365" spans="1:38" ht="15.75" customHeight="1" x14ac:dyDescent="0.3">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c r="AJ365" s="74"/>
      <c r="AK365" s="74"/>
      <c r="AL365" s="74"/>
    </row>
    <row r="366" spans="1:38" ht="15.75" customHeight="1" x14ac:dyDescent="0.3">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c r="AJ366" s="74"/>
      <c r="AK366" s="74"/>
      <c r="AL366" s="74"/>
    </row>
    <row r="367" spans="1:38" ht="15.75" customHeight="1" x14ac:dyDescent="0.3">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c r="AJ367" s="74"/>
      <c r="AK367" s="74"/>
      <c r="AL367" s="74"/>
    </row>
    <row r="368" spans="1:38" ht="15.75" customHeight="1" x14ac:dyDescent="0.3">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c r="AJ368" s="74"/>
      <c r="AK368" s="74"/>
      <c r="AL368" s="74"/>
    </row>
    <row r="369" spans="1:38" ht="15.75" customHeight="1" x14ac:dyDescent="0.3">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c r="AJ369" s="74"/>
      <c r="AK369" s="74"/>
      <c r="AL369" s="74"/>
    </row>
    <row r="370" spans="1:38" ht="15.75" customHeight="1" x14ac:dyDescent="0.3">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c r="AG370" s="74"/>
      <c r="AH370" s="74"/>
      <c r="AI370" s="74"/>
      <c r="AJ370" s="74"/>
      <c r="AK370" s="74"/>
      <c r="AL370" s="74"/>
    </row>
    <row r="371" spans="1:38" ht="15.75" customHeight="1" x14ac:dyDescent="0.3">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c r="AG371" s="74"/>
      <c r="AH371" s="74"/>
      <c r="AI371" s="74"/>
      <c r="AJ371" s="74"/>
      <c r="AK371" s="74"/>
      <c r="AL371" s="74"/>
    </row>
    <row r="372" spans="1:38" ht="15.75" customHeight="1" x14ac:dyDescent="0.3">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c r="AJ372" s="74"/>
      <c r="AK372" s="74"/>
      <c r="AL372" s="74"/>
    </row>
    <row r="373" spans="1:38" ht="15.75" customHeight="1" x14ac:dyDescent="0.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c r="AJ373" s="74"/>
      <c r="AK373" s="74"/>
      <c r="AL373" s="74"/>
    </row>
    <row r="374" spans="1:38" ht="15.75" customHeight="1" x14ac:dyDescent="0.3">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c r="AJ374" s="74"/>
      <c r="AK374" s="74"/>
      <c r="AL374" s="74"/>
    </row>
    <row r="375" spans="1:38" ht="15.75" customHeight="1" x14ac:dyDescent="0.3">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c r="AJ375" s="74"/>
      <c r="AK375" s="74"/>
      <c r="AL375" s="74"/>
    </row>
    <row r="376" spans="1:38" ht="15.75" customHeight="1" x14ac:dyDescent="0.3">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c r="AJ376" s="74"/>
      <c r="AK376" s="74"/>
      <c r="AL376" s="74"/>
    </row>
    <row r="377" spans="1:38" ht="15.75" customHeight="1" x14ac:dyDescent="0.3">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c r="AJ377" s="74"/>
      <c r="AK377" s="74"/>
      <c r="AL377" s="74"/>
    </row>
    <row r="378" spans="1:38" ht="15.75" customHeight="1" x14ac:dyDescent="0.3">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c r="AG378" s="74"/>
      <c r="AH378" s="74"/>
      <c r="AI378" s="74"/>
      <c r="AJ378" s="74"/>
      <c r="AK378" s="74"/>
      <c r="AL378" s="74"/>
    </row>
    <row r="379" spans="1:38" ht="15.75" customHeight="1" x14ac:dyDescent="0.3">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c r="AG379" s="74"/>
      <c r="AH379" s="74"/>
      <c r="AI379" s="74"/>
      <c r="AJ379" s="74"/>
      <c r="AK379" s="74"/>
      <c r="AL379" s="74"/>
    </row>
    <row r="380" spans="1:38" ht="15.75" customHeight="1" x14ac:dyDescent="0.3">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c r="AL380" s="74"/>
    </row>
    <row r="381" spans="1:38" ht="15.75" customHeight="1" x14ac:dyDescent="0.3">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c r="AJ381" s="74"/>
      <c r="AK381" s="74"/>
      <c r="AL381" s="74"/>
    </row>
    <row r="382" spans="1:38" ht="15.75" customHeight="1" x14ac:dyDescent="0.3">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c r="AL382" s="74"/>
    </row>
    <row r="383" spans="1:38" ht="15.75" customHeight="1" x14ac:dyDescent="0.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c r="AJ383" s="74"/>
      <c r="AK383" s="74"/>
      <c r="AL383" s="74"/>
    </row>
    <row r="384" spans="1:38" ht="15.75" customHeight="1" x14ac:dyDescent="0.3">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c r="AG384" s="74"/>
      <c r="AH384" s="74"/>
      <c r="AI384" s="74"/>
      <c r="AJ384" s="74"/>
      <c r="AK384" s="74"/>
      <c r="AL384" s="74"/>
    </row>
    <row r="385" spans="1:38" ht="15.75" customHeight="1" x14ac:dyDescent="0.3">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c r="AJ385" s="74"/>
      <c r="AK385" s="74"/>
      <c r="AL385" s="74"/>
    </row>
    <row r="386" spans="1:38" ht="15.75" customHeight="1" x14ac:dyDescent="0.3">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c r="AG386" s="74"/>
      <c r="AH386" s="74"/>
      <c r="AI386" s="74"/>
      <c r="AJ386" s="74"/>
      <c r="AK386" s="74"/>
      <c r="AL386" s="74"/>
    </row>
    <row r="387" spans="1:38" ht="15.75" customHeight="1" x14ac:dyDescent="0.3">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c r="AG387" s="74"/>
      <c r="AH387" s="74"/>
      <c r="AI387" s="74"/>
      <c r="AJ387" s="74"/>
      <c r="AK387" s="74"/>
      <c r="AL387" s="74"/>
    </row>
    <row r="388" spans="1:38" ht="15.75" customHeight="1" x14ac:dyDescent="0.3">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c r="AG388" s="74"/>
      <c r="AH388" s="74"/>
      <c r="AI388" s="74"/>
      <c r="AJ388" s="74"/>
      <c r="AK388" s="74"/>
      <c r="AL388" s="74"/>
    </row>
    <row r="389" spans="1:38" ht="15.75" customHeight="1" x14ac:dyDescent="0.3">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c r="AG389" s="74"/>
      <c r="AH389" s="74"/>
      <c r="AI389" s="74"/>
      <c r="AJ389" s="74"/>
      <c r="AK389" s="74"/>
      <c r="AL389" s="74"/>
    </row>
    <row r="390" spans="1:38" ht="15.75" customHeight="1" x14ac:dyDescent="0.3">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c r="AG390" s="74"/>
      <c r="AH390" s="74"/>
      <c r="AI390" s="74"/>
      <c r="AJ390" s="74"/>
      <c r="AK390" s="74"/>
      <c r="AL390" s="74"/>
    </row>
    <row r="391" spans="1:38" ht="15.75" customHeight="1" x14ac:dyDescent="0.3">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c r="AG391" s="74"/>
      <c r="AH391" s="74"/>
      <c r="AI391" s="74"/>
      <c r="AJ391" s="74"/>
      <c r="AK391" s="74"/>
      <c r="AL391" s="74"/>
    </row>
    <row r="392" spans="1:38" ht="15.75" customHeight="1" x14ac:dyDescent="0.3">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c r="AG392" s="74"/>
      <c r="AH392" s="74"/>
      <c r="AI392" s="74"/>
      <c r="AJ392" s="74"/>
      <c r="AK392" s="74"/>
      <c r="AL392" s="74"/>
    </row>
    <row r="393" spans="1:38" ht="15.75" customHeight="1" x14ac:dyDescent="0.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c r="AJ393" s="74"/>
      <c r="AK393" s="74"/>
      <c r="AL393" s="74"/>
    </row>
    <row r="394" spans="1:38" ht="15.75" customHeight="1" x14ac:dyDescent="0.3">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c r="AG394" s="74"/>
      <c r="AH394" s="74"/>
      <c r="AI394" s="74"/>
      <c r="AJ394" s="74"/>
      <c r="AK394" s="74"/>
      <c r="AL394" s="74"/>
    </row>
    <row r="395" spans="1:38" ht="15.75" customHeight="1" x14ac:dyDescent="0.3">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c r="AG395" s="74"/>
      <c r="AH395" s="74"/>
      <c r="AI395" s="74"/>
      <c r="AJ395" s="74"/>
      <c r="AK395" s="74"/>
      <c r="AL395" s="74"/>
    </row>
    <row r="396" spans="1:38" ht="15.75" customHeight="1" x14ac:dyDescent="0.3">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c r="AJ396" s="74"/>
      <c r="AK396" s="74"/>
      <c r="AL396" s="74"/>
    </row>
    <row r="397" spans="1:38" ht="15.75" customHeight="1" x14ac:dyDescent="0.3">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c r="AJ397" s="74"/>
      <c r="AK397" s="74"/>
      <c r="AL397" s="74"/>
    </row>
    <row r="398" spans="1:38" ht="15.75" customHeight="1" x14ac:dyDescent="0.3">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c r="AG398" s="74"/>
      <c r="AH398" s="74"/>
      <c r="AI398" s="74"/>
      <c r="AJ398" s="74"/>
      <c r="AK398" s="74"/>
      <c r="AL398" s="74"/>
    </row>
    <row r="399" spans="1:38" ht="15.75" customHeight="1" x14ac:dyDescent="0.3">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c r="AG399" s="74"/>
      <c r="AH399" s="74"/>
      <c r="AI399" s="74"/>
      <c r="AJ399" s="74"/>
      <c r="AK399" s="74"/>
      <c r="AL399" s="74"/>
    </row>
    <row r="400" spans="1:38" ht="15.75" customHeight="1" x14ac:dyDescent="0.3">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row>
    <row r="401" spans="1:38" ht="15.75" customHeight="1" x14ac:dyDescent="0.3">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c r="AL401" s="74"/>
    </row>
    <row r="402" spans="1:38" ht="15.75" customHeight="1" x14ac:dyDescent="0.3">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c r="AL402" s="74"/>
    </row>
    <row r="403" spans="1:38" ht="15.75" customHeight="1" x14ac:dyDescent="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c r="AL403" s="74"/>
    </row>
    <row r="404" spans="1:38" ht="15.75" customHeight="1" x14ac:dyDescent="0.3">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c r="AL404" s="74"/>
    </row>
    <row r="405" spans="1:38" ht="15.75" customHeight="1" x14ac:dyDescent="0.3">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c r="AL405" s="74"/>
    </row>
    <row r="406" spans="1:38" ht="15.75" customHeight="1" x14ac:dyDescent="0.3">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row>
    <row r="407" spans="1:38" ht="15.75" customHeight="1" x14ac:dyDescent="0.3">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row>
    <row r="408" spans="1:38" ht="15.75" customHeight="1" x14ac:dyDescent="0.3">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c r="AL408" s="74"/>
    </row>
    <row r="409" spans="1:38" ht="15.75" customHeight="1" x14ac:dyDescent="0.3">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c r="AL409" s="74"/>
    </row>
    <row r="410" spans="1:38" ht="15.75" customHeight="1" x14ac:dyDescent="0.3">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c r="AG410" s="74"/>
      <c r="AH410" s="74"/>
      <c r="AI410" s="74"/>
      <c r="AJ410" s="74"/>
      <c r="AK410" s="74"/>
      <c r="AL410" s="74"/>
    </row>
    <row r="411" spans="1:38" ht="15.75" customHeight="1" x14ac:dyDescent="0.3">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c r="AE411" s="74"/>
      <c r="AF411" s="74"/>
      <c r="AG411" s="74"/>
      <c r="AH411" s="74"/>
      <c r="AI411" s="74"/>
      <c r="AJ411" s="74"/>
      <c r="AK411" s="74"/>
      <c r="AL411" s="74"/>
    </row>
    <row r="412" spans="1:38" ht="15.75" customHeight="1" x14ac:dyDescent="0.3">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c r="AG412" s="74"/>
      <c r="AH412" s="74"/>
      <c r="AI412" s="74"/>
      <c r="AJ412" s="74"/>
      <c r="AK412" s="74"/>
      <c r="AL412" s="74"/>
    </row>
    <row r="413" spans="1:38" ht="15.75" customHeight="1" x14ac:dyDescent="0.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c r="AG413" s="74"/>
      <c r="AH413" s="74"/>
      <c r="AI413" s="74"/>
      <c r="AJ413" s="74"/>
      <c r="AK413" s="74"/>
      <c r="AL413" s="74"/>
    </row>
    <row r="414" spans="1:38" ht="15.75" customHeight="1" x14ac:dyDescent="0.3">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c r="AE414" s="74"/>
      <c r="AF414" s="74"/>
      <c r="AG414" s="74"/>
      <c r="AH414" s="74"/>
      <c r="AI414" s="74"/>
      <c r="AJ414" s="74"/>
      <c r="AK414" s="74"/>
      <c r="AL414" s="74"/>
    </row>
    <row r="415" spans="1:38" ht="15.75" customHeight="1" x14ac:dyDescent="0.3">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c r="AE415" s="74"/>
      <c r="AF415" s="74"/>
      <c r="AG415" s="74"/>
      <c r="AH415" s="74"/>
      <c r="AI415" s="74"/>
      <c r="AJ415" s="74"/>
      <c r="AK415" s="74"/>
      <c r="AL415" s="74"/>
    </row>
    <row r="416" spans="1:38" ht="15.75" customHeight="1" x14ac:dyDescent="0.3">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c r="AG416" s="74"/>
      <c r="AH416" s="74"/>
      <c r="AI416" s="74"/>
      <c r="AJ416" s="74"/>
      <c r="AK416" s="74"/>
      <c r="AL416" s="74"/>
    </row>
    <row r="417" spans="1:38" ht="15.75" customHeight="1" x14ac:dyDescent="0.3">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c r="AE417" s="74"/>
      <c r="AF417" s="74"/>
      <c r="AG417" s="74"/>
      <c r="AH417" s="74"/>
      <c r="AI417" s="74"/>
      <c r="AJ417" s="74"/>
      <c r="AK417" s="74"/>
      <c r="AL417" s="74"/>
    </row>
    <row r="418" spans="1:38" ht="15.75" customHeight="1" x14ac:dyDescent="0.3">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c r="AE418" s="74"/>
      <c r="AF418" s="74"/>
      <c r="AG418" s="74"/>
      <c r="AH418" s="74"/>
      <c r="AI418" s="74"/>
      <c r="AJ418" s="74"/>
      <c r="AK418" s="74"/>
      <c r="AL418" s="74"/>
    </row>
    <row r="419" spans="1:38" ht="15.75" customHeight="1" x14ac:dyDescent="0.3">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c r="AE419" s="74"/>
      <c r="AF419" s="74"/>
      <c r="AG419" s="74"/>
      <c r="AH419" s="74"/>
      <c r="AI419" s="74"/>
      <c r="AJ419" s="74"/>
      <c r="AK419" s="74"/>
      <c r="AL419" s="74"/>
    </row>
    <row r="420" spans="1:38" ht="15.75" customHeight="1" x14ac:dyDescent="0.3">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c r="AE420" s="74"/>
      <c r="AF420" s="74"/>
      <c r="AG420" s="74"/>
      <c r="AH420" s="74"/>
      <c r="AI420" s="74"/>
      <c r="AJ420" s="74"/>
      <c r="AK420" s="74"/>
      <c r="AL420" s="74"/>
    </row>
    <row r="421" spans="1:38" ht="15.75" customHeight="1" x14ac:dyDescent="0.3">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c r="AE421" s="74"/>
      <c r="AF421" s="74"/>
      <c r="AG421" s="74"/>
      <c r="AH421" s="74"/>
      <c r="AI421" s="74"/>
      <c r="AJ421" s="74"/>
      <c r="AK421" s="74"/>
      <c r="AL421" s="74"/>
    </row>
    <row r="422" spans="1:38" ht="15.75" customHeight="1" x14ac:dyDescent="0.3">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row>
    <row r="423" spans="1:38" ht="15.75" customHeight="1" x14ac:dyDescent="0.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c r="AG423" s="74"/>
      <c r="AH423" s="74"/>
      <c r="AI423" s="74"/>
      <c r="AJ423" s="74"/>
      <c r="AK423" s="74"/>
      <c r="AL423" s="74"/>
    </row>
    <row r="424" spans="1:38" ht="15.75" customHeight="1" x14ac:dyDescent="0.3">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row>
    <row r="425" spans="1:38" ht="15.75" customHeight="1" x14ac:dyDescent="0.3">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row>
    <row r="426" spans="1:38" ht="15.75" customHeight="1" x14ac:dyDescent="0.3">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c r="AG426" s="74"/>
      <c r="AH426" s="74"/>
      <c r="AI426" s="74"/>
      <c r="AJ426" s="74"/>
      <c r="AK426" s="74"/>
      <c r="AL426" s="74"/>
    </row>
    <row r="427" spans="1:38" ht="15.75" customHeight="1" x14ac:dyDescent="0.3">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c r="AG427" s="74"/>
      <c r="AH427" s="74"/>
      <c r="AI427" s="74"/>
      <c r="AJ427" s="74"/>
      <c r="AK427" s="74"/>
      <c r="AL427" s="74"/>
    </row>
    <row r="428" spans="1:38" ht="15.75" customHeight="1" x14ac:dyDescent="0.3">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c r="AG428" s="74"/>
      <c r="AH428" s="74"/>
      <c r="AI428" s="74"/>
      <c r="AJ428" s="74"/>
      <c r="AK428" s="74"/>
      <c r="AL428" s="74"/>
    </row>
    <row r="429" spans="1:38" ht="15.75" customHeight="1" x14ac:dyDescent="0.3">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c r="AG429" s="74"/>
      <c r="AH429" s="74"/>
      <c r="AI429" s="74"/>
      <c r="AJ429" s="74"/>
      <c r="AK429" s="74"/>
      <c r="AL429" s="74"/>
    </row>
    <row r="430" spans="1:38" ht="15.75" customHeight="1" x14ac:dyDescent="0.3">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c r="AG430" s="74"/>
      <c r="AH430" s="74"/>
      <c r="AI430" s="74"/>
      <c r="AJ430" s="74"/>
      <c r="AK430" s="74"/>
      <c r="AL430" s="74"/>
    </row>
    <row r="431" spans="1:38" ht="15.75" customHeight="1" x14ac:dyDescent="0.3">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c r="AG431" s="74"/>
      <c r="AH431" s="74"/>
      <c r="AI431" s="74"/>
      <c r="AJ431" s="74"/>
      <c r="AK431" s="74"/>
      <c r="AL431" s="74"/>
    </row>
    <row r="432" spans="1:38" ht="15.75" customHeight="1" x14ac:dyDescent="0.3">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4"/>
    </row>
    <row r="433" spans="1:38" ht="15.75" customHeight="1" x14ac:dyDescent="0.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row>
    <row r="434" spans="1:38" ht="15.75" customHeight="1" x14ac:dyDescent="0.3">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c r="AG434" s="74"/>
      <c r="AH434" s="74"/>
      <c r="AI434" s="74"/>
      <c r="AJ434" s="74"/>
      <c r="AK434" s="74"/>
      <c r="AL434" s="74"/>
    </row>
    <row r="435" spans="1:38" ht="15.75" customHeight="1" x14ac:dyDescent="0.3">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c r="AG435" s="74"/>
      <c r="AH435" s="74"/>
      <c r="AI435" s="74"/>
      <c r="AJ435" s="74"/>
      <c r="AK435" s="74"/>
      <c r="AL435" s="74"/>
    </row>
    <row r="436" spans="1:38" ht="15.75" customHeight="1" x14ac:dyDescent="0.3">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c r="AE436" s="74"/>
      <c r="AF436" s="74"/>
      <c r="AG436" s="74"/>
      <c r="AH436" s="74"/>
      <c r="AI436" s="74"/>
      <c r="AJ436" s="74"/>
      <c r="AK436" s="74"/>
      <c r="AL436" s="74"/>
    </row>
    <row r="437" spans="1:38" ht="15.75" customHeight="1" x14ac:dyDescent="0.3">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c r="AE437" s="74"/>
      <c r="AF437" s="74"/>
      <c r="AG437" s="74"/>
      <c r="AH437" s="74"/>
      <c r="AI437" s="74"/>
      <c r="AJ437" s="74"/>
      <c r="AK437" s="74"/>
      <c r="AL437" s="74"/>
    </row>
    <row r="438" spans="1:38" ht="15.75" customHeight="1" x14ac:dyDescent="0.3">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c r="AE438" s="74"/>
      <c r="AF438" s="74"/>
      <c r="AG438" s="74"/>
      <c r="AH438" s="74"/>
      <c r="AI438" s="74"/>
      <c r="AJ438" s="74"/>
      <c r="AK438" s="74"/>
      <c r="AL438" s="74"/>
    </row>
    <row r="439" spans="1:38" ht="15.75" customHeight="1" x14ac:dyDescent="0.3">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c r="AE439" s="74"/>
      <c r="AF439" s="74"/>
      <c r="AG439" s="74"/>
      <c r="AH439" s="74"/>
      <c r="AI439" s="74"/>
      <c r="AJ439" s="74"/>
      <c r="AK439" s="74"/>
      <c r="AL439" s="74"/>
    </row>
    <row r="440" spans="1:38" ht="15.75" customHeight="1" x14ac:dyDescent="0.3">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c r="AE440" s="74"/>
      <c r="AF440" s="74"/>
      <c r="AG440" s="74"/>
      <c r="AH440" s="74"/>
      <c r="AI440" s="74"/>
      <c r="AJ440" s="74"/>
      <c r="AK440" s="74"/>
      <c r="AL440" s="74"/>
    </row>
    <row r="441" spans="1:38" ht="15.75" customHeight="1" x14ac:dyDescent="0.3">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c r="AE441" s="74"/>
      <c r="AF441" s="74"/>
      <c r="AG441" s="74"/>
      <c r="AH441" s="74"/>
      <c r="AI441" s="74"/>
      <c r="AJ441" s="74"/>
      <c r="AK441" s="74"/>
      <c r="AL441" s="74"/>
    </row>
    <row r="442" spans="1:38" ht="15.75" customHeight="1" x14ac:dyDescent="0.3">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c r="AG442" s="74"/>
      <c r="AH442" s="74"/>
      <c r="AI442" s="74"/>
      <c r="AJ442" s="74"/>
      <c r="AK442" s="74"/>
      <c r="AL442" s="74"/>
    </row>
    <row r="443" spans="1:38" ht="15.75" customHeight="1" x14ac:dyDescent="0.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c r="AG443" s="74"/>
      <c r="AH443" s="74"/>
      <c r="AI443" s="74"/>
      <c r="AJ443" s="74"/>
      <c r="AK443" s="74"/>
      <c r="AL443" s="74"/>
    </row>
    <row r="444" spans="1:38" ht="15.75" customHeight="1" x14ac:dyDescent="0.3">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c r="AG444" s="74"/>
      <c r="AH444" s="74"/>
      <c r="AI444" s="74"/>
      <c r="AJ444" s="74"/>
      <c r="AK444" s="74"/>
      <c r="AL444" s="74"/>
    </row>
    <row r="445" spans="1:38" ht="15.75" customHeight="1" x14ac:dyDescent="0.3">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c r="AE445" s="74"/>
      <c r="AF445" s="74"/>
      <c r="AG445" s="74"/>
      <c r="AH445" s="74"/>
      <c r="AI445" s="74"/>
      <c r="AJ445" s="74"/>
      <c r="AK445" s="74"/>
      <c r="AL445" s="74"/>
    </row>
    <row r="446" spans="1:38" ht="15.75" customHeight="1" x14ac:dyDescent="0.3">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c r="AG446" s="74"/>
      <c r="AH446" s="74"/>
      <c r="AI446" s="74"/>
      <c r="AJ446" s="74"/>
      <c r="AK446" s="74"/>
      <c r="AL446" s="74"/>
    </row>
    <row r="447" spans="1:38" ht="15.75" customHeight="1" x14ac:dyDescent="0.3">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c r="AG447" s="74"/>
      <c r="AH447" s="74"/>
      <c r="AI447" s="74"/>
      <c r="AJ447" s="74"/>
      <c r="AK447" s="74"/>
      <c r="AL447" s="74"/>
    </row>
    <row r="448" spans="1:38" ht="15.75" customHeight="1" x14ac:dyDescent="0.3">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c r="AG448" s="74"/>
      <c r="AH448" s="74"/>
      <c r="AI448" s="74"/>
      <c r="AJ448" s="74"/>
      <c r="AK448" s="74"/>
      <c r="AL448" s="74"/>
    </row>
    <row r="449" spans="1:38" ht="15.75" customHeight="1" x14ac:dyDescent="0.3">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c r="AG449" s="74"/>
      <c r="AH449" s="74"/>
      <c r="AI449" s="74"/>
      <c r="AJ449" s="74"/>
      <c r="AK449" s="74"/>
      <c r="AL449" s="74"/>
    </row>
    <row r="450" spans="1:38" ht="15.75" customHeight="1" x14ac:dyDescent="0.3">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c r="AG450" s="74"/>
      <c r="AH450" s="74"/>
      <c r="AI450" s="74"/>
      <c r="AJ450" s="74"/>
      <c r="AK450" s="74"/>
      <c r="AL450" s="74"/>
    </row>
    <row r="451" spans="1:38" ht="15.75" customHeight="1" x14ac:dyDescent="0.3">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row>
    <row r="452" spans="1:38" ht="15.75" customHeight="1" x14ac:dyDescent="0.3">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c r="AH452" s="74"/>
      <c r="AI452" s="74"/>
      <c r="AJ452" s="74"/>
      <c r="AK452" s="74"/>
      <c r="AL452" s="74"/>
    </row>
    <row r="453" spans="1:38" ht="15.75" customHeight="1" x14ac:dyDescent="0.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c r="AH453" s="74"/>
      <c r="AI453" s="74"/>
      <c r="AJ453" s="74"/>
      <c r="AK453" s="74"/>
      <c r="AL453" s="74"/>
    </row>
    <row r="454" spans="1:38" ht="15.75" customHeight="1" x14ac:dyDescent="0.3">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c r="AH454" s="74"/>
      <c r="AI454" s="74"/>
      <c r="AJ454" s="74"/>
      <c r="AK454" s="74"/>
      <c r="AL454" s="74"/>
    </row>
    <row r="455" spans="1:38" ht="15.75" customHeight="1" x14ac:dyDescent="0.3">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c r="AH455" s="74"/>
      <c r="AI455" s="74"/>
      <c r="AJ455" s="74"/>
      <c r="AK455" s="74"/>
      <c r="AL455" s="74"/>
    </row>
    <row r="456" spans="1:38" ht="15.75" customHeight="1" x14ac:dyDescent="0.3">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c r="AG456" s="74"/>
      <c r="AH456" s="74"/>
      <c r="AI456" s="74"/>
      <c r="AJ456" s="74"/>
      <c r="AK456" s="74"/>
      <c r="AL456" s="74"/>
    </row>
    <row r="457" spans="1:38" ht="15.75" customHeight="1" x14ac:dyDescent="0.3">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c r="AH457" s="74"/>
      <c r="AI457" s="74"/>
      <c r="AJ457" s="74"/>
      <c r="AK457" s="74"/>
      <c r="AL457" s="74"/>
    </row>
    <row r="458" spans="1:38" ht="15.75" customHeight="1" x14ac:dyDescent="0.3">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c r="AJ458" s="74"/>
      <c r="AK458" s="74"/>
      <c r="AL458" s="74"/>
    </row>
    <row r="459" spans="1:38" ht="15.75" customHeight="1" x14ac:dyDescent="0.3">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c r="AJ459" s="74"/>
      <c r="AK459" s="74"/>
      <c r="AL459" s="74"/>
    </row>
    <row r="460" spans="1:38" ht="15.75" customHeight="1" x14ac:dyDescent="0.3">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c r="AH460" s="74"/>
      <c r="AI460" s="74"/>
      <c r="AJ460" s="74"/>
      <c r="AK460" s="74"/>
      <c r="AL460" s="74"/>
    </row>
    <row r="461" spans="1:38" ht="15.75" customHeight="1" x14ac:dyDescent="0.3">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c r="AG461" s="74"/>
      <c r="AH461" s="74"/>
      <c r="AI461" s="74"/>
      <c r="AJ461" s="74"/>
      <c r="AK461" s="74"/>
      <c r="AL461" s="74"/>
    </row>
    <row r="462" spans="1:38" ht="15.75" customHeight="1" x14ac:dyDescent="0.3">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c r="AG462" s="74"/>
      <c r="AH462" s="74"/>
      <c r="AI462" s="74"/>
      <c r="AJ462" s="74"/>
      <c r="AK462" s="74"/>
      <c r="AL462" s="74"/>
    </row>
    <row r="463" spans="1:38" ht="15.75" customHeight="1" x14ac:dyDescent="0.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c r="AG463" s="74"/>
      <c r="AH463" s="74"/>
      <c r="AI463" s="74"/>
      <c r="AJ463" s="74"/>
      <c r="AK463" s="74"/>
      <c r="AL463" s="74"/>
    </row>
    <row r="464" spans="1:38" ht="15.75" customHeight="1" x14ac:dyDescent="0.3">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c r="AG464" s="74"/>
      <c r="AH464" s="74"/>
      <c r="AI464" s="74"/>
      <c r="AJ464" s="74"/>
      <c r="AK464" s="74"/>
      <c r="AL464" s="74"/>
    </row>
    <row r="465" spans="1:38" ht="15.75" customHeight="1" x14ac:dyDescent="0.3">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c r="AG465" s="74"/>
      <c r="AH465" s="74"/>
      <c r="AI465" s="74"/>
      <c r="AJ465" s="74"/>
      <c r="AK465" s="74"/>
      <c r="AL465" s="74"/>
    </row>
    <row r="466" spans="1:38" ht="15.75" customHeight="1" x14ac:dyDescent="0.3">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c r="AG466" s="74"/>
      <c r="AH466" s="74"/>
      <c r="AI466" s="74"/>
      <c r="AJ466" s="74"/>
      <c r="AK466" s="74"/>
      <c r="AL466" s="74"/>
    </row>
    <row r="467" spans="1:38" ht="15.75" customHeight="1" x14ac:dyDescent="0.3">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c r="AG467" s="74"/>
      <c r="AH467" s="74"/>
      <c r="AI467" s="74"/>
      <c r="AJ467" s="74"/>
      <c r="AK467" s="74"/>
      <c r="AL467" s="74"/>
    </row>
    <row r="468" spans="1:38" ht="15.75" customHeight="1" x14ac:dyDescent="0.3">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c r="AH468" s="74"/>
      <c r="AI468" s="74"/>
      <c r="AJ468" s="74"/>
      <c r="AK468" s="74"/>
      <c r="AL468" s="74"/>
    </row>
    <row r="469" spans="1:38" ht="15.75" customHeight="1" x14ac:dyDescent="0.3">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c r="AH469" s="74"/>
      <c r="AI469" s="74"/>
      <c r="AJ469" s="74"/>
      <c r="AK469" s="74"/>
      <c r="AL469" s="74"/>
    </row>
    <row r="470" spans="1:38" ht="15.75" customHeight="1" x14ac:dyDescent="0.3">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c r="AH470" s="74"/>
      <c r="AI470" s="74"/>
      <c r="AJ470" s="74"/>
      <c r="AK470" s="74"/>
      <c r="AL470" s="74"/>
    </row>
    <row r="471" spans="1:38" ht="15.75" customHeight="1" x14ac:dyDescent="0.3">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c r="AJ471" s="74"/>
      <c r="AK471" s="74"/>
      <c r="AL471" s="74"/>
    </row>
    <row r="472" spans="1:38" ht="15.75" customHeight="1" x14ac:dyDescent="0.3">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c r="AH472" s="74"/>
      <c r="AI472" s="74"/>
      <c r="AJ472" s="74"/>
      <c r="AK472" s="74"/>
      <c r="AL472" s="74"/>
    </row>
    <row r="473" spans="1:38" ht="15.75" customHeight="1" x14ac:dyDescent="0.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c r="AH473" s="74"/>
      <c r="AI473" s="74"/>
      <c r="AJ473" s="74"/>
      <c r="AK473" s="74"/>
      <c r="AL473" s="74"/>
    </row>
    <row r="474" spans="1:38" ht="15.75" customHeight="1" x14ac:dyDescent="0.3">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c r="AH474" s="74"/>
      <c r="AI474" s="74"/>
      <c r="AJ474" s="74"/>
      <c r="AK474" s="74"/>
      <c r="AL474" s="74"/>
    </row>
    <row r="475" spans="1:38" ht="15.75" customHeight="1" x14ac:dyDescent="0.3">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c r="AH475" s="74"/>
      <c r="AI475" s="74"/>
      <c r="AJ475" s="74"/>
      <c r="AK475" s="74"/>
      <c r="AL475" s="74"/>
    </row>
    <row r="476" spans="1:38" ht="15.75" customHeight="1" x14ac:dyDescent="0.3">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c r="AH476" s="74"/>
      <c r="AI476" s="74"/>
      <c r="AJ476" s="74"/>
      <c r="AK476" s="74"/>
      <c r="AL476" s="74"/>
    </row>
    <row r="477" spans="1:38" ht="15.75" customHeight="1" x14ac:dyDescent="0.3">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c r="AH477" s="74"/>
      <c r="AI477" s="74"/>
      <c r="AJ477" s="74"/>
      <c r="AK477" s="74"/>
      <c r="AL477" s="74"/>
    </row>
    <row r="478" spans="1:38" ht="15.75" customHeight="1" x14ac:dyDescent="0.3">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c r="AH478" s="74"/>
      <c r="AI478" s="74"/>
      <c r="AJ478" s="74"/>
      <c r="AK478" s="74"/>
      <c r="AL478" s="74"/>
    </row>
    <row r="479" spans="1:38" ht="15.75" customHeight="1" x14ac:dyDescent="0.3">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c r="AH479" s="74"/>
      <c r="AI479" s="74"/>
      <c r="AJ479" s="74"/>
      <c r="AK479" s="74"/>
      <c r="AL479" s="74"/>
    </row>
    <row r="480" spans="1:38" ht="15.75" customHeight="1" x14ac:dyDescent="0.3">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c r="AH480" s="74"/>
      <c r="AI480" s="74"/>
      <c r="AJ480" s="74"/>
      <c r="AK480" s="74"/>
      <c r="AL480" s="74"/>
    </row>
    <row r="481" spans="1:38" ht="15.75" customHeight="1" x14ac:dyDescent="0.3">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c r="AH481" s="74"/>
      <c r="AI481" s="74"/>
      <c r="AJ481" s="74"/>
      <c r="AK481" s="74"/>
      <c r="AL481" s="74"/>
    </row>
    <row r="482" spans="1:38" ht="15.75" customHeight="1" x14ac:dyDescent="0.3">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c r="AH482" s="74"/>
      <c r="AI482" s="74"/>
      <c r="AJ482" s="74"/>
      <c r="AK482" s="74"/>
      <c r="AL482" s="74"/>
    </row>
    <row r="483" spans="1:38" ht="15.75" customHeight="1" x14ac:dyDescent="0.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c r="AH483" s="74"/>
      <c r="AI483" s="74"/>
      <c r="AJ483" s="74"/>
      <c r="AK483" s="74"/>
      <c r="AL483" s="74"/>
    </row>
    <row r="484" spans="1:38" ht="15.75" customHeight="1" x14ac:dyDescent="0.3">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c r="AH484" s="74"/>
      <c r="AI484" s="74"/>
      <c r="AJ484" s="74"/>
      <c r="AK484" s="74"/>
      <c r="AL484" s="74"/>
    </row>
    <row r="485" spans="1:38" ht="15.75" customHeight="1" x14ac:dyDescent="0.3">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c r="AH485" s="74"/>
      <c r="AI485" s="74"/>
      <c r="AJ485" s="74"/>
      <c r="AK485" s="74"/>
      <c r="AL485" s="74"/>
    </row>
    <row r="486" spans="1:38" ht="15.75" customHeight="1" x14ac:dyDescent="0.3">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c r="AH486" s="74"/>
      <c r="AI486" s="74"/>
      <c r="AJ486" s="74"/>
      <c r="AK486" s="74"/>
      <c r="AL486" s="74"/>
    </row>
    <row r="487" spans="1:38" ht="15.75" customHeight="1" x14ac:dyDescent="0.3">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c r="AH487" s="74"/>
      <c r="AI487" s="74"/>
      <c r="AJ487" s="74"/>
      <c r="AK487" s="74"/>
      <c r="AL487" s="74"/>
    </row>
    <row r="488" spans="1:38" ht="15.75" customHeight="1" x14ac:dyDescent="0.3">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c r="AH488" s="74"/>
      <c r="AI488" s="74"/>
      <c r="AJ488" s="74"/>
      <c r="AK488" s="74"/>
      <c r="AL488" s="74"/>
    </row>
    <row r="489" spans="1:38" ht="15.75" customHeight="1" x14ac:dyDescent="0.3">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c r="AH489" s="74"/>
      <c r="AI489" s="74"/>
      <c r="AJ489" s="74"/>
      <c r="AK489" s="74"/>
      <c r="AL489" s="74"/>
    </row>
    <row r="490" spans="1:38" ht="15.75" customHeight="1" x14ac:dyDescent="0.3">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c r="AH490" s="74"/>
      <c r="AI490" s="74"/>
      <c r="AJ490" s="74"/>
      <c r="AK490" s="74"/>
      <c r="AL490" s="74"/>
    </row>
    <row r="491" spans="1:38" ht="15.75" customHeight="1" x14ac:dyDescent="0.3">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c r="AG491" s="74"/>
      <c r="AH491" s="74"/>
      <c r="AI491" s="74"/>
      <c r="AJ491" s="74"/>
      <c r="AK491" s="74"/>
      <c r="AL491" s="74"/>
    </row>
    <row r="492" spans="1:38" ht="15.75" customHeight="1" x14ac:dyDescent="0.3">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c r="AG492" s="74"/>
      <c r="AH492" s="74"/>
      <c r="AI492" s="74"/>
      <c r="AJ492" s="74"/>
      <c r="AK492" s="74"/>
      <c r="AL492" s="74"/>
    </row>
    <row r="493" spans="1:38" ht="15.75" customHeight="1" x14ac:dyDescent="0.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c r="AG493" s="74"/>
      <c r="AH493" s="74"/>
      <c r="AI493" s="74"/>
      <c r="AJ493" s="74"/>
      <c r="AK493" s="74"/>
      <c r="AL493" s="74"/>
    </row>
    <row r="494" spans="1:38" ht="15.75" customHeight="1" x14ac:dyDescent="0.3">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c r="AG494" s="74"/>
      <c r="AH494" s="74"/>
      <c r="AI494" s="74"/>
      <c r="AJ494" s="74"/>
      <c r="AK494" s="74"/>
      <c r="AL494" s="74"/>
    </row>
    <row r="495" spans="1:38" ht="15.75" customHeight="1" x14ac:dyDescent="0.3">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c r="AG495" s="74"/>
      <c r="AH495" s="74"/>
      <c r="AI495" s="74"/>
      <c r="AJ495" s="74"/>
      <c r="AK495" s="74"/>
      <c r="AL495" s="74"/>
    </row>
    <row r="496" spans="1:38" ht="15.75" customHeight="1" x14ac:dyDescent="0.3">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c r="AG496" s="74"/>
      <c r="AH496" s="74"/>
      <c r="AI496" s="74"/>
      <c r="AJ496" s="74"/>
      <c r="AK496" s="74"/>
      <c r="AL496" s="74"/>
    </row>
    <row r="497" spans="1:38" ht="15.75" customHeight="1" x14ac:dyDescent="0.3">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c r="AG497" s="74"/>
      <c r="AH497" s="74"/>
      <c r="AI497" s="74"/>
      <c r="AJ497" s="74"/>
      <c r="AK497" s="74"/>
      <c r="AL497" s="74"/>
    </row>
    <row r="498" spans="1:38" ht="15.75" customHeight="1" x14ac:dyDescent="0.3">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c r="AG498" s="74"/>
      <c r="AH498" s="74"/>
      <c r="AI498" s="74"/>
      <c r="AJ498" s="74"/>
      <c r="AK498" s="74"/>
      <c r="AL498" s="74"/>
    </row>
    <row r="499" spans="1:38" ht="15.75" customHeight="1" x14ac:dyDescent="0.3">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c r="AH499" s="74"/>
      <c r="AI499" s="74"/>
      <c r="AJ499" s="74"/>
      <c r="AK499" s="74"/>
      <c r="AL499" s="74"/>
    </row>
    <row r="500" spans="1:38" ht="15.75" customHeight="1" x14ac:dyDescent="0.3">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c r="AH500" s="74"/>
      <c r="AI500" s="74"/>
      <c r="AJ500" s="74"/>
      <c r="AK500" s="74"/>
      <c r="AL500" s="74"/>
    </row>
    <row r="501" spans="1:38" ht="15.75" customHeight="1" x14ac:dyDescent="0.3">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c r="AH501" s="74"/>
      <c r="AI501" s="74"/>
      <c r="AJ501" s="74"/>
      <c r="AK501" s="74"/>
      <c r="AL501" s="74"/>
    </row>
    <row r="502" spans="1:38" ht="15.75" customHeight="1" x14ac:dyDescent="0.3">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c r="AH502" s="74"/>
      <c r="AI502" s="74"/>
      <c r="AJ502" s="74"/>
      <c r="AK502" s="74"/>
      <c r="AL502" s="74"/>
    </row>
    <row r="503" spans="1:38" ht="15.75" customHeight="1" x14ac:dyDescent="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c r="AH503" s="74"/>
      <c r="AI503" s="74"/>
      <c r="AJ503" s="74"/>
      <c r="AK503" s="74"/>
      <c r="AL503" s="74"/>
    </row>
    <row r="504" spans="1:38" ht="15.75" customHeight="1" x14ac:dyDescent="0.3">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c r="AH504" s="74"/>
      <c r="AI504" s="74"/>
      <c r="AJ504" s="74"/>
      <c r="AK504" s="74"/>
      <c r="AL504" s="74"/>
    </row>
    <row r="505" spans="1:38" ht="15.75" customHeight="1" x14ac:dyDescent="0.3">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c r="AH505" s="74"/>
      <c r="AI505" s="74"/>
      <c r="AJ505" s="74"/>
      <c r="AK505" s="74"/>
      <c r="AL505" s="74"/>
    </row>
    <row r="506" spans="1:38" ht="15.75" customHeight="1" x14ac:dyDescent="0.3">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c r="AH506" s="74"/>
      <c r="AI506" s="74"/>
      <c r="AJ506" s="74"/>
      <c r="AK506" s="74"/>
      <c r="AL506" s="74"/>
    </row>
    <row r="507" spans="1:38" ht="15.75" customHeight="1" x14ac:dyDescent="0.3">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c r="AH507" s="74"/>
      <c r="AI507" s="74"/>
      <c r="AJ507" s="74"/>
      <c r="AK507" s="74"/>
      <c r="AL507" s="74"/>
    </row>
    <row r="508" spans="1:38" ht="15.75" customHeight="1" x14ac:dyDescent="0.3">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c r="AH508" s="74"/>
      <c r="AI508" s="74"/>
      <c r="AJ508" s="74"/>
      <c r="AK508" s="74"/>
      <c r="AL508" s="74"/>
    </row>
    <row r="509" spans="1:38" ht="15.75" customHeight="1" x14ac:dyDescent="0.3">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c r="AH509" s="74"/>
      <c r="AI509" s="74"/>
      <c r="AJ509" s="74"/>
      <c r="AK509" s="74"/>
      <c r="AL509" s="74"/>
    </row>
    <row r="510" spans="1:38" ht="15.75" customHeight="1" x14ac:dyDescent="0.3">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c r="AH510" s="74"/>
      <c r="AI510" s="74"/>
      <c r="AJ510" s="74"/>
      <c r="AK510" s="74"/>
      <c r="AL510" s="74"/>
    </row>
    <row r="511" spans="1:38" ht="15.75" customHeight="1" x14ac:dyDescent="0.3">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c r="AH511" s="74"/>
      <c r="AI511" s="74"/>
      <c r="AJ511" s="74"/>
      <c r="AK511" s="74"/>
      <c r="AL511" s="74"/>
    </row>
    <row r="512" spans="1:38" ht="15.75" customHeight="1" x14ac:dyDescent="0.3">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c r="AH512" s="74"/>
      <c r="AI512" s="74"/>
      <c r="AJ512" s="74"/>
      <c r="AK512" s="74"/>
      <c r="AL512" s="74"/>
    </row>
    <row r="513" spans="1:38" ht="15.75" customHeight="1" x14ac:dyDescent="0.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c r="AH513" s="74"/>
      <c r="AI513" s="74"/>
      <c r="AJ513" s="74"/>
      <c r="AK513" s="74"/>
      <c r="AL513" s="74"/>
    </row>
    <row r="514" spans="1:38" ht="15.75" customHeight="1" x14ac:dyDescent="0.3">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c r="AH514" s="74"/>
      <c r="AI514" s="74"/>
      <c r="AJ514" s="74"/>
      <c r="AK514" s="74"/>
      <c r="AL514" s="74"/>
    </row>
    <row r="515" spans="1:38" ht="15.75" customHeight="1" x14ac:dyDescent="0.3">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c r="AH515" s="74"/>
      <c r="AI515" s="74"/>
      <c r="AJ515" s="74"/>
      <c r="AK515" s="74"/>
      <c r="AL515" s="74"/>
    </row>
    <row r="516" spans="1:38" ht="15.75" customHeight="1" x14ac:dyDescent="0.3">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c r="AH516" s="74"/>
      <c r="AI516" s="74"/>
      <c r="AJ516" s="74"/>
      <c r="AK516" s="74"/>
      <c r="AL516" s="74"/>
    </row>
    <row r="517" spans="1:38" ht="15.75" customHeight="1" x14ac:dyDescent="0.3">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c r="AH517" s="74"/>
      <c r="AI517" s="74"/>
      <c r="AJ517" s="74"/>
      <c r="AK517" s="74"/>
      <c r="AL517" s="74"/>
    </row>
    <row r="518" spans="1:38" ht="15.75" customHeight="1" x14ac:dyDescent="0.3">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c r="AH518" s="74"/>
      <c r="AI518" s="74"/>
      <c r="AJ518" s="74"/>
      <c r="AK518" s="74"/>
      <c r="AL518" s="74"/>
    </row>
    <row r="519" spans="1:38" ht="15.75" customHeight="1" x14ac:dyDescent="0.3">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c r="AH519" s="74"/>
      <c r="AI519" s="74"/>
      <c r="AJ519" s="74"/>
      <c r="AK519" s="74"/>
      <c r="AL519" s="74"/>
    </row>
    <row r="520" spans="1:38" ht="15.75" customHeight="1" x14ac:dyDescent="0.3">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c r="AH520" s="74"/>
      <c r="AI520" s="74"/>
      <c r="AJ520" s="74"/>
      <c r="AK520" s="74"/>
      <c r="AL520" s="74"/>
    </row>
    <row r="521" spans="1:38" ht="15.75" customHeight="1" x14ac:dyDescent="0.3">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c r="AH521" s="74"/>
      <c r="AI521" s="74"/>
      <c r="AJ521" s="74"/>
      <c r="AK521" s="74"/>
      <c r="AL521" s="74"/>
    </row>
    <row r="522" spans="1:38" ht="15.75" customHeight="1" x14ac:dyDescent="0.3">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c r="AH522" s="74"/>
      <c r="AI522" s="74"/>
      <c r="AJ522" s="74"/>
      <c r="AK522" s="74"/>
      <c r="AL522" s="74"/>
    </row>
    <row r="523" spans="1:38" ht="15.75" customHeight="1" x14ac:dyDescent="0.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c r="AH523" s="74"/>
      <c r="AI523" s="74"/>
      <c r="AJ523" s="74"/>
      <c r="AK523" s="74"/>
      <c r="AL523" s="74"/>
    </row>
    <row r="524" spans="1:38" ht="15.75" customHeight="1" x14ac:dyDescent="0.3">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c r="AH524" s="74"/>
      <c r="AI524" s="74"/>
      <c r="AJ524" s="74"/>
      <c r="AK524" s="74"/>
      <c r="AL524" s="74"/>
    </row>
    <row r="525" spans="1:38" ht="15.75" customHeight="1" x14ac:dyDescent="0.3">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c r="AH525" s="74"/>
      <c r="AI525" s="74"/>
      <c r="AJ525" s="74"/>
      <c r="AK525" s="74"/>
      <c r="AL525" s="74"/>
    </row>
    <row r="526" spans="1:38" ht="15.75" customHeight="1" x14ac:dyDescent="0.3">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c r="AH526" s="74"/>
      <c r="AI526" s="74"/>
      <c r="AJ526" s="74"/>
      <c r="AK526" s="74"/>
      <c r="AL526" s="74"/>
    </row>
    <row r="527" spans="1:38" ht="15.75" customHeight="1" x14ac:dyDescent="0.3">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c r="AH527" s="74"/>
      <c r="AI527" s="74"/>
      <c r="AJ527" s="74"/>
      <c r="AK527" s="74"/>
      <c r="AL527" s="74"/>
    </row>
    <row r="528" spans="1:38" ht="15.75" customHeight="1" x14ac:dyDescent="0.3">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c r="AH528" s="74"/>
      <c r="AI528" s="74"/>
      <c r="AJ528" s="74"/>
      <c r="AK528" s="74"/>
      <c r="AL528" s="74"/>
    </row>
    <row r="529" spans="1:38" ht="15.75" customHeight="1" x14ac:dyDescent="0.3">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c r="AH529" s="74"/>
      <c r="AI529" s="74"/>
      <c r="AJ529" s="74"/>
      <c r="AK529" s="74"/>
      <c r="AL529" s="74"/>
    </row>
    <row r="530" spans="1:38" ht="15.75" customHeight="1" x14ac:dyDescent="0.3">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c r="AH530" s="74"/>
      <c r="AI530" s="74"/>
      <c r="AJ530" s="74"/>
      <c r="AK530" s="74"/>
      <c r="AL530" s="74"/>
    </row>
    <row r="531" spans="1:38" ht="15.75" customHeight="1" x14ac:dyDescent="0.3">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c r="AH531" s="74"/>
      <c r="AI531" s="74"/>
      <c r="AJ531" s="74"/>
      <c r="AK531" s="74"/>
      <c r="AL531" s="74"/>
    </row>
    <row r="532" spans="1:38" ht="15.75" customHeight="1" x14ac:dyDescent="0.3">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c r="AH532" s="74"/>
      <c r="AI532" s="74"/>
      <c r="AJ532" s="74"/>
      <c r="AK532" s="74"/>
      <c r="AL532" s="74"/>
    </row>
    <row r="533" spans="1:38" ht="15.75" customHeight="1" x14ac:dyDescent="0.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c r="AH533" s="74"/>
      <c r="AI533" s="74"/>
      <c r="AJ533" s="74"/>
      <c r="AK533" s="74"/>
      <c r="AL533" s="74"/>
    </row>
    <row r="534" spans="1:38" ht="15.75" customHeight="1" x14ac:dyDescent="0.3">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c r="AH534" s="74"/>
      <c r="AI534" s="74"/>
      <c r="AJ534" s="74"/>
      <c r="AK534" s="74"/>
      <c r="AL534" s="74"/>
    </row>
    <row r="535" spans="1:38" ht="15.75" customHeight="1" x14ac:dyDescent="0.3">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c r="AH535" s="74"/>
      <c r="AI535" s="74"/>
      <c r="AJ535" s="74"/>
      <c r="AK535" s="74"/>
      <c r="AL535" s="74"/>
    </row>
    <row r="536" spans="1:38" ht="15.75" customHeight="1" x14ac:dyDescent="0.3">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c r="AH536" s="74"/>
      <c r="AI536" s="74"/>
      <c r="AJ536" s="74"/>
      <c r="AK536" s="74"/>
      <c r="AL536" s="74"/>
    </row>
    <row r="537" spans="1:38" ht="15.75" customHeight="1" x14ac:dyDescent="0.3">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c r="AH537" s="74"/>
      <c r="AI537" s="74"/>
      <c r="AJ537" s="74"/>
      <c r="AK537" s="74"/>
      <c r="AL537" s="74"/>
    </row>
    <row r="538" spans="1:38" ht="15.75" customHeight="1" x14ac:dyDescent="0.3">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c r="AH538" s="74"/>
      <c r="AI538" s="74"/>
      <c r="AJ538" s="74"/>
      <c r="AK538" s="74"/>
      <c r="AL538" s="74"/>
    </row>
    <row r="539" spans="1:38" ht="15.75" customHeight="1" x14ac:dyDescent="0.3">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c r="AH539" s="74"/>
      <c r="AI539" s="74"/>
      <c r="AJ539" s="74"/>
      <c r="AK539" s="74"/>
      <c r="AL539" s="74"/>
    </row>
    <row r="540" spans="1:38" ht="15.75" customHeight="1" x14ac:dyDescent="0.3">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c r="AH540" s="74"/>
      <c r="AI540" s="74"/>
      <c r="AJ540" s="74"/>
      <c r="AK540" s="74"/>
      <c r="AL540" s="74"/>
    </row>
    <row r="541" spans="1:38" ht="15.75" customHeight="1" x14ac:dyDescent="0.3">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c r="AH541" s="74"/>
      <c r="AI541" s="74"/>
      <c r="AJ541" s="74"/>
      <c r="AK541" s="74"/>
      <c r="AL541" s="74"/>
    </row>
    <row r="542" spans="1:38" ht="15.75" customHeight="1" x14ac:dyDescent="0.3">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c r="AH542" s="74"/>
      <c r="AI542" s="74"/>
      <c r="AJ542" s="74"/>
      <c r="AK542" s="74"/>
      <c r="AL542" s="74"/>
    </row>
    <row r="543" spans="1:38" ht="15.75" customHeight="1" x14ac:dyDescent="0.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c r="AH543" s="74"/>
      <c r="AI543" s="74"/>
      <c r="AJ543" s="74"/>
      <c r="AK543" s="74"/>
      <c r="AL543" s="74"/>
    </row>
    <row r="544" spans="1:38" ht="15.75" customHeight="1" x14ac:dyDescent="0.3">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c r="AH544" s="74"/>
      <c r="AI544" s="74"/>
      <c r="AJ544" s="74"/>
      <c r="AK544" s="74"/>
      <c r="AL544" s="74"/>
    </row>
    <row r="545" spans="1:38" ht="15.75" customHeight="1" x14ac:dyDescent="0.3">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c r="AH545" s="74"/>
      <c r="AI545" s="74"/>
      <c r="AJ545" s="74"/>
      <c r="AK545" s="74"/>
      <c r="AL545" s="74"/>
    </row>
    <row r="546" spans="1:38" ht="15.75" customHeight="1" x14ac:dyDescent="0.3">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c r="AH546" s="74"/>
      <c r="AI546" s="74"/>
      <c r="AJ546" s="74"/>
      <c r="AK546" s="74"/>
      <c r="AL546" s="74"/>
    </row>
    <row r="547" spans="1:38" ht="15.75" customHeight="1" x14ac:dyDescent="0.3">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c r="AH547" s="74"/>
      <c r="AI547" s="74"/>
      <c r="AJ547" s="74"/>
      <c r="AK547" s="74"/>
      <c r="AL547" s="74"/>
    </row>
    <row r="548" spans="1:38" ht="15.75" customHeight="1" x14ac:dyDescent="0.3">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c r="AH548" s="74"/>
      <c r="AI548" s="74"/>
      <c r="AJ548" s="74"/>
      <c r="AK548" s="74"/>
      <c r="AL548" s="74"/>
    </row>
    <row r="549" spans="1:38" ht="15.75" customHeight="1" x14ac:dyDescent="0.3">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c r="AH549" s="74"/>
      <c r="AI549" s="74"/>
      <c r="AJ549" s="74"/>
      <c r="AK549" s="74"/>
      <c r="AL549" s="74"/>
    </row>
    <row r="550" spans="1:38" ht="15.75" customHeight="1" x14ac:dyDescent="0.3">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c r="AH550" s="74"/>
      <c r="AI550" s="74"/>
      <c r="AJ550" s="74"/>
      <c r="AK550" s="74"/>
      <c r="AL550" s="74"/>
    </row>
    <row r="551" spans="1:38" ht="15.75" customHeight="1" x14ac:dyDescent="0.3">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c r="AH551" s="74"/>
      <c r="AI551" s="74"/>
      <c r="AJ551" s="74"/>
      <c r="AK551" s="74"/>
      <c r="AL551" s="74"/>
    </row>
    <row r="552" spans="1:38" ht="15.75" customHeight="1" x14ac:dyDescent="0.3">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c r="AH552" s="74"/>
      <c r="AI552" s="74"/>
      <c r="AJ552" s="74"/>
      <c r="AK552" s="74"/>
      <c r="AL552" s="74"/>
    </row>
    <row r="553" spans="1:38" ht="15.75" customHeight="1" x14ac:dyDescent="0.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c r="AH553" s="74"/>
      <c r="AI553" s="74"/>
      <c r="AJ553" s="74"/>
      <c r="AK553" s="74"/>
      <c r="AL553" s="74"/>
    </row>
    <row r="554" spans="1:38" ht="15.75" customHeight="1" x14ac:dyDescent="0.3">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c r="AH554" s="74"/>
      <c r="AI554" s="74"/>
      <c r="AJ554" s="74"/>
      <c r="AK554" s="74"/>
      <c r="AL554" s="74"/>
    </row>
    <row r="555" spans="1:38" ht="15.75" customHeight="1" x14ac:dyDescent="0.3">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c r="AH555" s="74"/>
      <c r="AI555" s="74"/>
      <c r="AJ555" s="74"/>
      <c r="AK555" s="74"/>
      <c r="AL555" s="74"/>
    </row>
    <row r="556" spans="1:38" ht="15.75" customHeight="1" x14ac:dyDescent="0.3">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c r="AJ556" s="74"/>
      <c r="AK556" s="74"/>
      <c r="AL556" s="74"/>
    </row>
    <row r="557" spans="1:38" ht="15.75" customHeight="1" x14ac:dyDescent="0.3">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c r="AH557" s="74"/>
      <c r="AI557" s="74"/>
      <c r="AJ557" s="74"/>
      <c r="AK557" s="74"/>
      <c r="AL557" s="74"/>
    </row>
    <row r="558" spans="1:38" ht="15.75" customHeight="1" x14ac:dyDescent="0.3">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c r="AH558" s="74"/>
      <c r="AI558" s="74"/>
      <c r="AJ558" s="74"/>
      <c r="AK558" s="74"/>
      <c r="AL558" s="74"/>
    </row>
    <row r="559" spans="1:38" ht="15.75" customHeight="1" x14ac:dyDescent="0.3">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c r="AH559" s="74"/>
      <c r="AI559" s="74"/>
      <c r="AJ559" s="74"/>
      <c r="AK559" s="74"/>
      <c r="AL559" s="74"/>
    </row>
    <row r="560" spans="1:38" ht="15.75" customHeight="1" x14ac:dyDescent="0.3">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c r="AH560" s="74"/>
      <c r="AI560" s="74"/>
      <c r="AJ560" s="74"/>
      <c r="AK560" s="74"/>
      <c r="AL560" s="74"/>
    </row>
    <row r="561" spans="1:38" ht="15.75" customHeight="1" x14ac:dyDescent="0.3">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c r="AH561" s="74"/>
      <c r="AI561" s="74"/>
      <c r="AJ561" s="74"/>
      <c r="AK561" s="74"/>
      <c r="AL561" s="74"/>
    </row>
    <row r="562" spans="1:38" ht="15.75" customHeight="1" x14ac:dyDescent="0.3">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c r="AH562" s="74"/>
      <c r="AI562" s="74"/>
      <c r="AJ562" s="74"/>
      <c r="AK562" s="74"/>
      <c r="AL562" s="74"/>
    </row>
    <row r="563" spans="1:38" ht="15.75" customHeight="1" x14ac:dyDescent="0.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c r="AH563" s="74"/>
      <c r="AI563" s="74"/>
      <c r="AJ563" s="74"/>
      <c r="AK563" s="74"/>
      <c r="AL563" s="74"/>
    </row>
    <row r="564" spans="1:38" ht="15.75" customHeight="1" x14ac:dyDescent="0.3">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c r="AH564" s="74"/>
      <c r="AI564" s="74"/>
      <c r="AJ564" s="74"/>
      <c r="AK564" s="74"/>
      <c r="AL564" s="74"/>
    </row>
    <row r="565" spans="1:38" ht="15.75" customHeight="1" x14ac:dyDescent="0.3">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c r="AH565" s="74"/>
      <c r="AI565" s="74"/>
      <c r="AJ565" s="74"/>
      <c r="AK565" s="74"/>
      <c r="AL565" s="74"/>
    </row>
    <row r="566" spans="1:38" ht="15.75" customHeight="1" x14ac:dyDescent="0.3">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c r="AH566" s="74"/>
      <c r="AI566" s="74"/>
      <c r="AJ566" s="74"/>
      <c r="AK566" s="74"/>
      <c r="AL566" s="74"/>
    </row>
    <row r="567" spans="1:38" ht="15.75" customHeight="1" x14ac:dyDescent="0.3">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c r="AH567" s="74"/>
      <c r="AI567" s="74"/>
      <c r="AJ567" s="74"/>
      <c r="AK567" s="74"/>
      <c r="AL567" s="74"/>
    </row>
    <row r="568" spans="1:38" ht="15.75" customHeight="1" x14ac:dyDescent="0.3">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c r="AH568" s="74"/>
      <c r="AI568" s="74"/>
      <c r="AJ568" s="74"/>
      <c r="AK568" s="74"/>
      <c r="AL568" s="74"/>
    </row>
    <row r="569" spans="1:38" ht="15.75" customHeight="1" x14ac:dyDescent="0.3">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c r="AH569" s="74"/>
      <c r="AI569" s="74"/>
      <c r="AJ569" s="74"/>
      <c r="AK569" s="74"/>
      <c r="AL569" s="74"/>
    </row>
    <row r="570" spans="1:38" ht="15.75" customHeight="1" x14ac:dyDescent="0.3">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c r="AH570" s="74"/>
      <c r="AI570" s="74"/>
      <c r="AJ570" s="74"/>
      <c r="AK570" s="74"/>
      <c r="AL570" s="74"/>
    </row>
    <row r="571" spans="1:38" ht="15.75" customHeight="1" x14ac:dyDescent="0.3">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c r="AH571" s="74"/>
      <c r="AI571" s="74"/>
      <c r="AJ571" s="74"/>
      <c r="AK571" s="74"/>
      <c r="AL571" s="74"/>
    </row>
    <row r="572" spans="1:38" ht="15.75" customHeight="1" x14ac:dyDescent="0.3">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c r="AH572" s="74"/>
      <c r="AI572" s="74"/>
      <c r="AJ572" s="74"/>
      <c r="AK572" s="74"/>
      <c r="AL572" s="74"/>
    </row>
    <row r="573" spans="1:38" ht="15.75" customHeight="1" x14ac:dyDescent="0.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c r="AH573" s="74"/>
      <c r="AI573" s="74"/>
      <c r="AJ573" s="74"/>
      <c r="AK573" s="74"/>
      <c r="AL573" s="74"/>
    </row>
    <row r="574" spans="1:38" ht="15.75" customHeight="1" x14ac:dyDescent="0.3">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c r="AH574" s="74"/>
      <c r="AI574" s="74"/>
      <c r="AJ574" s="74"/>
      <c r="AK574" s="74"/>
      <c r="AL574" s="74"/>
    </row>
    <row r="575" spans="1:38" ht="15.75" customHeight="1" x14ac:dyDescent="0.3">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c r="AH575" s="74"/>
      <c r="AI575" s="74"/>
      <c r="AJ575" s="74"/>
      <c r="AK575" s="74"/>
      <c r="AL575" s="74"/>
    </row>
    <row r="576" spans="1:38" ht="15.75" customHeight="1" x14ac:dyDescent="0.3">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c r="AH576" s="74"/>
      <c r="AI576" s="74"/>
      <c r="AJ576" s="74"/>
      <c r="AK576" s="74"/>
      <c r="AL576" s="74"/>
    </row>
    <row r="577" spans="1:38" ht="15.75" customHeight="1" x14ac:dyDescent="0.3">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c r="AH577" s="74"/>
      <c r="AI577" s="74"/>
      <c r="AJ577" s="74"/>
      <c r="AK577" s="74"/>
      <c r="AL577" s="74"/>
    </row>
    <row r="578" spans="1:38" ht="15.75" customHeight="1" x14ac:dyDescent="0.3">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c r="AH578" s="74"/>
      <c r="AI578" s="74"/>
      <c r="AJ578" s="74"/>
      <c r="AK578" s="74"/>
      <c r="AL578" s="74"/>
    </row>
    <row r="579" spans="1:38" ht="15.75" customHeight="1" x14ac:dyDescent="0.3">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c r="AH579" s="74"/>
      <c r="AI579" s="74"/>
      <c r="AJ579" s="74"/>
      <c r="AK579" s="74"/>
      <c r="AL579" s="74"/>
    </row>
    <row r="580" spans="1:38" ht="15.75" customHeight="1" x14ac:dyDescent="0.3">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c r="AH580" s="74"/>
      <c r="AI580" s="74"/>
      <c r="AJ580" s="74"/>
      <c r="AK580" s="74"/>
      <c r="AL580" s="74"/>
    </row>
    <row r="581" spans="1:38" ht="15.75" customHeight="1" x14ac:dyDescent="0.3">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c r="AH581" s="74"/>
      <c r="AI581" s="74"/>
      <c r="AJ581" s="74"/>
      <c r="AK581" s="74"/>
      <c r="AL581" s="74"/>
    </row>
    <row r="582" spans="1:38" ht="15.75" customHeight="1" x14ac:dyDescent="0.3">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c r="AH582" s="74"/>
      <c r="AI582" s="74"/>
      <c r="AJ582" s="74"/>
      <c r="AK582" s="74"/>
      <c r="AL582" s="74"/>
    </row>
    <row r="583" spans="1:38" ht="15.75" customHeight="1" x14ac:dyDescent="0.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c r="AH583" s="74"/>
      <c r="AI583" s="74"/>
      <c r="AJ583" s="74"/>
      <c r="AK583" s="74"/>
      <c r="AL583" s="74"/>
    </row>
    <row r="584" spans="1:38" ht="15.75" customHeight="1" x14ac:dyDescent="0.3">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c r="AH584" s="74"/>
      <c r="AI584" s="74"/>
      <c r="AJ584" s="74"/>
      <c r="AK584" s="74"/>
      <c r="AL584" s="74"/>
    </row>
    <row r="585" spans="1:38" ht="15.75" customHeight="1" x14ac:dyDescent="0.3">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c r="AH585" s="74"/>
      <c r="AI585" s="74"/>
      <c r="AJ585" s="74"/>
      <c r="AK585" s="74"/>
      <c r="AL585" s="74"/>
    </row>
    <row r="586" spans="1:38" ht="15.75" customHeight="1" x14ac:dyDescent="0.3">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c r="AH586" s="74"/>
      <c r="AI586" s="74"/>
      <c r="AJ586" s="74"/>
      <c r="AK586" s="74"/>
      <c r="AL586" s="74"/>
    </row>
    <row r="587" spans="1:38" ht="15.75" customHeight="1" x14ac:dyDescent="0.3">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c r="AH587" s="74"/>
      <c r="AI587" s="74"/>
      <c r="AJ587" s="74"/>
      <c r="AK587" s="74"/>
      <c r="AL587" s="74"/>
    </row>
    <row r="588" spans="1:38" ht="15.75" customHeight="1" x14ac:dyDescent="0.3">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c r="AH588" s="74"/>
      <c r="AI588" s="74"/>
      <c r="AJ588" s="74"/>
      <c r="AK588" s="74"/>
      <c r="AL588" s="74"/>
    </row>
    <row r="589" spans="1:38" ht="15.75" customHeight="1" x14ac:dyDescent="0.3">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c r="AH589" s="74"/>
      <c r="AI589" s="74"/>
      <c r="AJ589" s="74"/>
      <c r="AK589" s="74"/>
      <c r="AL589" s="74"/>
    </row>
    <row r="590" spans="1:38" ht="15.75" customHeight="1" x14ac:dyDescent="0.3">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c r="AH590" s="74"/>
      <c r="AI590" s="74"/>
      <c r="AJ590" s="74"/>
      <c r="AK590" s="74"/>
      <c r="AL590" s="74"/>
    </row>
    <row r="591" spans="1:38" ht="15.75" customHeight="1" x14ac:dyDescent="0.3">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c r="AH591" s="74"/>
      <c r="AI591" s="74"/>
      <c r="AJ591" s="74"/>
      <c r="AK591" s="74"/>
      <c r="AL591" s="74"/>
    </row>
    <row r="592" spans="1:38" ht="15.75" customHeight="1" x14ac:dyDescent="0.3">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c r="AH592" s="74"/>
      <c r="AI592" s="74"/>
      <c r="AJ592" s="74"/>
      <c r="AK592" s="74"/>
      <c r="AL592" s="74"/>
    </row>
    <row r="593" spans="1:38" ht="15.75" customHeight="1" x14ac:dyDescent="0.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c r="AH593" s="74"/>
      <c r="AI593" s="74"/>
      <c r="AJ593" s="74"/>
      <c r="AK593" s="74"/>
      <c r="AL593" s="74"/>
    </row>
    <row r="594" spans="1:38" ht="15.75" customHeight="1" x14ac:dyDescent="0.3">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c r="AH594" s="74"/>
      <c r="AI594" s="74"/>
      <c r="AJ594" s="74"/>
      <c r="AK594" s="74"/>
      <c r="AL594" s="74"/>
    </row>
    <row r="595" spans="1:38" ht="15.75" customHeight="1" x14ac:dyDescent="0.3">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c r="AH595" s="74"/>
      <c r="AI595" s="74"/>
      <c r="AJ595" s="74"/>
      <c r="AK595" s="74"/>
      <c r="AL595" s="74"/>
    </row>
    <row r="596" spans="1:38" ht="15.75" customHeight="1" x14ac:dyDescent="0.3">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c r="AH596" s="74"/>
      <c r="AI596" s="74"/>
      <c r="AJ596" s="74"/>
      <c r="AK596" s="74"/>
      <c r="AL596" s="74"/>
    </row>
    <row r="597" spans="1:38" ht="15.75" customHeight="1" x14ac:dyDescent="0.3">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c r="AH597" s="74"/>
      <c r="AI597" s="74"/>
      <c r="AJ597" s="74"/>
      <c r="AK597" s="74"/>
      <c r="AL597" s="74"/>
    </row>
    <row r="598" spans="1:38" ht="15.75" customHeight="1" x14ac:dyDescent="0.3">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c r="AH598" s="74"/>
      <c r="AI598" s="74"/>
      <c r="AJ598" s="74"/>
      <c r="AK598" s="74"/>
      <c r="AL598" s="74"/>
    </row>
    <row r="599" spans="1:38" ht="15.75" customHeight="1" x14ac:dyDescent="0.3">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c r="AH599" s="74"/>
      <c r="AI599" s="74"/>
      <c r="AJ599" s="74"/>
      <c r="AK599" s="74"/>
      <c r="AL599" s="74"/>
    </row>
    <row r="600" spans="1:38" ht="15.75" customHeight="1" x14ac:dyDescent="0.3">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c r="AH600" s="74"/>
      <c r="AI600" s="74"/>
      <c r="AJ600" s="74"/>
      <c r="AK600" s="74"/>
      <c r="AL600" s="74"/>
    </row>
    <row r="601" spans="1:38" ht="15.75" customHeight="1" x14ac:dyDescent="0.3">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c r="AH601" s="74"/>
      <c r="AI601" s="74"/>
      <c r="AJ601" s="74"/>
      <c r="AK601" s="74"/>
      <c r="AL601" s="74"/>
    </row>
    <row r="602" spans="1:38" ht="15.75" customHeight="1" x14ac:dyDescent="0.3">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c r="AH602" s="74"/>
      <c r="AI602" s="74"/>
      <c r="AJ602" s="74"/>
      <c r="AK602" s="74"/>
      <c r="AL602" s="74"/>
    </row>
    <row r="603" spans="1:38" ht="15.75" customHeight="1" x14ac:dyDescent="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c r="AE603" s="74"/>
      <c r="AF603" s="74"/>
      <c r="AG603" s="74"/>
      <c r="AH603" s="74"/>
      <c r="AI603" s="74"/>
      <c r="AJ603" s="74"/>
      <c r="AK603" s="74"/>
      <c r="AL603" s="74"/>
    </row>
    <row r="604" spans="1:38" ht="15.75" customHeight="1" x14ac:dyDescent="0.3">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c r="AE604" s="74"/>
      <c r="AF604" s="74"/>
      <c r="AG604" s="74"/>
      <c r="AH604" s="74"/>
      <c r="AI604" s="74"/>
      <c r="AJ604" s="74"/>
      <c r="AK604" s="74"/>
      <c r="AL604" s="74"/>
    </row>
    <row r="605" spans="1:38" ht="15.75" customHeight="1" x14ac:dyDescent="0.3">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c r="AE605" s="74"/>
      <c r="AF605" s="74"/>
      <c r="AG605" s="74"/>
      <c r="AH605" s="74"/>
      <c r="AI605" s="74"/>
      <c r="AJ605" s="74"/>
      <c r="AK605" s="74"/>
      <c r="AL605" s="74"/>
    </row>
    <row r="606" spans="1:38" ht="15.75" customHeight="1" x14ac:dyDescent="0.3">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c r="AE606" s="74"/>
      <c r="AF606" s="74"/>
      <c r="AG606" s="74"/>
      <c r="AH606" s="74"/>
      <c r="AI606" s="74"/>
      <c r="AJ606" s="74"/>
      <c r="AK606" s="74"/>
      <c r="AL606" s="74"/>
    </row>
    <row r="607" spans="1:38" ht="15.75" customHeight="1" x14ac:dyDescent="0.3">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c r="AE607" s="74"/>
      <c r="AF607" s="74"/>
      <c r="AG607" s="74"/>
      <c r="AH607" s="74"/>
      <c r="AI607" s="74"/>
      <c r="AJ607" s="74"/>
      <c r="AK607" s="74"/>
      <c r="AL607" s="74"/>
    </row>
    <row r="608" spans="1:38" ht="15.75" customHeight="1" x14ac:dyDescent="0.3">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c r="AE608" s="74"/>
      <c r="AF608" s="74"/>
      <c r="AG608" s="74"/>
      <c r="AH608" s="74"/>
      <c r="AI608" s="74"/>
      <c r="AJ608" s="74"/>
      <c r="AK608" s="74"/>
      <c r="AL608" s="74"/>
    </row>
    <row r="609" spans="1:38" ht="15.75" customHeight="1" x14ac:dyDescent="0.3">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c r="AE609" s="74"/>
      <c r="AF609" s="74"/>
      <c r="AG609" s="74"/>
      <c r="AH609" s="74"/>
      <c r="AI609" s="74"/>
      <c r="AJ609" s="74"/>
      <c r="AK609" s="74"/>
      <c r="AL609" s="74"/>
    </row>
    <row r="610" spans="1:38" ht="15.75" customHeight="1" x14ac:dyDescent="0.3">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c r="AE610" s="74"/>
      <c r="AF610" s="74"/>
      <c r="AG610" s="74"/>
      <c r="AH610" s="74"/>
      <c r="AI610" s="74"/>
      <c r="AJ610" s="74"/>
      <c r="AK610" s="74"/>
      <c r="AL610" s="74"/>
    </row>
    <row r="611" spans="1:38" ht="15.75" customHeight="1" x14ac:dyDescent="0.3">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c r="AE611" s="74"/>
      <c r="AF611" s="74"/>
      <c r="AG611" s="74"/>
      <c r="AH611" s="74"/>
      <c r="AI611" s="74"/>
      <c r="AJ611" s="74"/>
      <c r="AK611" s="74"/>
      <c r="AL611" s="74"/>
    </row>
    <row r="612" spans="1:38" ht="15.75" customHeight="1" x14ac:dyDescent="0.3">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c r="AE612" s="74"/>
      <c r="AF612" s="74"/>
      <c r="AG612" s="74"/>
      <c r="AH612" s="74"/>
      <c r="AI612" s="74"/>
      <c r="AJ612" s="74"/>
      <c r="AK612" s="74"/>
      <c r="AL612" s="74"/>
    </row>
    <row r="613" spans="1:38" ht="15.75" customHeight="1" x14ac:dyDescent="0.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c r="AE613" s="74"/>
      <c r="AF613" s="74"/>
      <c r="AG613" s="74"/>
      <c r="AH613" s="74"/>
      <c r="AI613" s="74"/>
      <c r="AJ613" s="74"/>
      <c r="AK613" s="74"/>
      <c r="AL613" s="74"/>
    </row>
    <row r="614" spans="1:38" ht="15.75" customHeight="1" x14ac:dyDescent="0.3">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c r="AE614" s="74"/>
      <c r="AF614" s="74"/>
      <c r="AG614" s="74"/>
      <c r="AH614" s="74"/>
      <c r="AI614" s="74"/>
      <c r="AJ614" s="74"/>
      <c r="AK614" s="74"/>
      <c r="AL614" s="74"/>
    </row>
    <row r="615" spans="1:38" ht="15.75" customHeight="1" x14ac:dyDescent="0.3">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c r="AE615" s="74"/>
      <c r="AF615" s="74"/>
      <c r="AG615" s="74"/>
      <c r="AH615" s="74"/>
      <c r="AI615" s="74"/>
      <c r="AJ615" s="74"/>
      <c r="AK615" s="74"/>
      <c r="AL615" s="74"/>
    </row>
    <row r="616" spans="1:38" ht="15.75" customHeight="1" x14ac:dyDescent="0.3">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c r="AE616" s="74"/>
      <c r="AF616" s="74"/>
      <c r="AG616" s="74"/>
      <c r="AH616" s="74"/>
      <c r="AI616" s="74"/>
      <c r="AJ616" s="74"/>
      <c r="AK616" s="74"/>
      <c r="AL616" s="74"/>
    </row>
    <row r="617" spans="1:38" ht="15.75" customHeight="1" x14ac:dyDescent="0.3">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c r="AE617" s="74"/>
      <c r="AF617" s="74"/>
      <c r="AG617" s="74"/>
      <c r="AH617" s="74"/>
      <c r="AI617" s="74"/>
      <c r="AJ617" s="74"/>
      <c r="AK617" s="74"/>
      <c r="AL617" s="74"/>
    </row>
    <row r="618" spans="1:38" ht="15.75" customHeight="1" x14ac:dyDescent="0.3">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c r="AE618" s="74"/>
      <c r="AF618" s="74"/>
      <c r="AG618" s="74"/>
      <c r="AH618" s="74"/>
      <c r="AI618" s="74"/>
      <c r="AJ618" s="74"/>
      <c r="AK618" s="74"/>
      <c r="AL618" s="74"/>
    </row>
    <row r="619" spans="1:38" ht="15.75" customHeight="1" x14ac:dyDescent="0.3">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c r="AE619" s="74"/>
      <c r="AF619" s="74"/>
      <c r="AG619" s="74"/>
      <c r="AH619" s="74"/>
      <c r="AI619" s="74"/>
      <c r="AJ619" s="74"/>
      <c r="AK619" s="74"/>
      <c r="AL619" s="74"/>
    </row>
    <row r="620" spans="1:38" ht="15.75" customHeight="1" x14ac:dyDescent="0.3">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c r="AE620" s="74"/>
      <c r="AF620" s="74"/>
      <c r="AG620" s="74"/>
      <c r="AH620" s="74"/>
      <c r="AI620" s="74"/>
      <c r="AJ620" s="74"/>
      <c r="AK620" s="74"/>
      <c r="AL620" s="74"/>
    </row>
    <row r="621" spans="1:38" ht="15.75" customHeight="1" x14ac:dyDescent="0.3">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c r="AE621" s="74"/>
      <c r="AF621" s="74"/>
      <c r="AG621" s="74"/>
      <c r="AH621" s="74"/>
      <c r="AI621" s="74"/>
      <c r="AJ621" s="74"/>
      <c r="AK621" s="74"/>
      <c r="AL621" s="74"/>
    </row>
    <row r="622" spans="1:38" ht="15.75" customHeight="1" x14ac:dyDescent="0.3">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c r="AE622" s="74"/>
      <c r="AF622" s="74"/>
      <c r="AG622" s="74"/>
      <c r="AH622" s="74"/>
      <c r="AI622" s="74"/>
      <c r="AJ622" s="74"/>
      <c r="AK622" s="74"/>
      <c r="AL622" s="74"/>
    </row>
    <row r="623" spans="1:38" ht="15.75" customHeight="1" x14ac:dyDescent="0.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c r="AE623" s="74"/>
      <c r="AF623" s="74"/>
      <c r="AG623" s="74"/>
      <c r="AH623" s="74"/>
      <c r="AI623" s="74"/>
      <c r="AJ623" s="74"/>
      <c r="AK623" s="74"/>
      <c r="AL623" s="74"/>
    </row>
    <row r="624" spans="1:38" ht="15.75" customHeight="1" x14ac:dyDescent="0.3">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c r="AE624" s="74"/>
      <c r="AF624" s="74"/>
      <c r="AG624" s="74"/>
      <c r="AH624" s="74"/>
      <c r="AI624" s="74"/>
      <c r="AJ624" s="74"/>
      <c r="AK624" s="74"/>
      <c r="AL624" s="74"/>
    </row>
    <row r="625" spans="1:38" ht="15.75" customHeight="1" x14ac:dyDescent="0.3">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c r="AE625" s="74"/>
      <c r="AF625" s="74"/>
      <c r="AG625" s="74"/>
      <c r="AH625" s="74"/>
      <c r="AI625" s="74"/>
      <c r="AJ625" s="74"/>
      <c r="AK625" s="74"/>
      <c r="AL625" s="74"/>
    </row>
    <row r="626" spans="1:38" ht="15.75" customHeight="1" x14ac:dyDescent="0.3">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c r="AE626" s="74"/>
      <c r="AF626" s="74"/>
      <c r="AG626" s="74"/>
      <c r="AH626" s="74"/>
      <c r="AI626" s="74"/>
      <c r="AJ626" s="74"/>
      <c r="AK626" s="74"/>
      <c r="AL626" s="74"/>
    </row>
    <row r="627" spans="1:38" ht="15.75" customHeight="1" x14ac:dyDescent="0.3">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c r="AE627" s="74"/>
      <c r="AF627" s="74"/>
      <c r="AG627" s="74"/>
      <c r="AH627" s="74"/>
      <c r="AI627" s="74"/>
      <c r="AJ627" s="74"/>
      <c r="AK627" s="74"/>
      <c r="AL627" s="74"/>
    </row>
    <row r="628" spans="1:38" ht="15.75" customHeight="1" x14ac:dyDescent="0.3">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c r="AE628" s="74"/>
      <c r="AF628" s="74"/>
      <c r="AG628" s="74"/>
      <c r="AH628" s="74"/>
      <c r="AI628" s="74"/>
      <c r="AJ628" s="74"/>
      <c r="AK628" s="74"/>
      <c r="AL628" s="74"/>
    </row>
    <row r="629" spans="1:38" ht="15.75" customHeight="1" x14ac:dyDescent="0.3">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c r="AE629" s="74"/>
      <c r="AF629" s="74"/>
      <c r="AG629" s="74"/>
      <c r="AH629" s="74"/>
      <c r="AI629" s="74"/>
      <c r="AJ629" s="74"/>
      <c r="AK629" s="74"/>
      <c r="AL629" s="74"/>
    </row>
    <row r="630" spans="1:38" ht="15.75" customHeight="1" x14ac:dyDescent="0.3">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c r="AE630" s="74"/>
      <c r="AF630" s="74"/>
      <c r="AG630" s="74"/>
      <c r="AH630" s="74"/>
      <c r="AI630" s="74"/>
      <c r="AJ630" s="74"/>
      <c r="AK630" s="74"/>
      <c r="AL630" s="74"/>
    </row>
    <row r="631" spans="1:38" ht="15.75" customHeight="1" x14ac:dyDescent="0.3">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c r="AE631" s="74"/>
      <c r="AF631" s="74"/>
      <c r="AG631" s="74"/>
      <c r="AH631" s="74"/>
      <c r="AI631" s="74"/>
      <c r="AJ631" s="74"/>
      <c r="AK631" s="74"/>
      <c r="AL631" s="74"/>
    </row>
    <row r="632" spans="1:38" ht="15.75" customHeight="1" x14ac:dyDescent="0.3">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c r="AE632" s="74"/>
      <c r="AF632" s="74"/>
      <c r="AG632" s="74"/>
      <c r="AH632" s="74"/>
      <c r="AI632" s="74"/>
      <c r="AJ632" s="74"/>
      <c r="AK632" s="74"/>
      <c r="AL632" s="74"/>
    </row>
    <row r="633" spans="1:38" ht="15.75" customHeight="1" x14ac:dyDescent="0.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c r="AE633" s="74"/>
      <c r="AF633" s="74"/>
      <c r="AG633" s="74"/>
      <c r="AH633" s="74"/>
      <c r="AI633" s="74"/>
      <c r="AJ633" s="74"/>
      <c r="AK633" s="74"/>
      <c r="AL633" s="74"/>
    </row>
    <row r="634" spans="1:38" ht="15.75" customHeight="1" x14ac:dyDescent="0.3">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c r="AE634" s="74"/>
      <c r="AF634" s="74"/>
      <c r="AG634" s="74"/>
      <c r="AH634" s="74"/>
      <c r="AI634" s="74"/>
      <c r="AJ634" s="74"/>
      <c r="AK634" s="74"/>
      <c r="AL634" s="74"/>
    </row>
    <row r="635" spans="1:38" ht="15.75" customHeight="1" x14ac:dyDescent="0.3">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c r="AE635" s="74"/>
      <c r="AF635" s="74"/>
      <c r="AG635" s="74"/>
      <c r="AH635" s="74"/>
      <c r="AI635" s="74"/>
      <c r="AJ635" s="74"/>
      <c r="AK635" s="74"/>
      <c r="AL635" s="74"/>
    </row>
    <row r="636" spans="1:38" ht="15.75" customHeight="1" x14ac:dyDescent="0.3">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c r="AE636" s="74"/>
      <c r="AF636" s="74"/>
      <c r="AG636" s="74"/>
      <c r="AH636" s="74"/>
      <c r="AI636" s="74"/>
      <c r="AJ636" s="74"/>
      <c r="AK636" s="74"/>
      <c r="AL636" s="74"/>
    </row>
    <row r="637" spans="1:38" ht="15.75" customHeight="1" x14ac:dyDescent="0.3">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c r="AJ637" s="74"/>
      <c r="AK637" s="74"/>
      <c r="AL637" s="74"/>
    </row>
    <row r="638" spans="1:38" ht="15.75" customHeight="1" x14ac:dyDescent="0.3">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c r="AH638" s="74"/>
      <c r="AI638" s="74"/>
      <c r="AJ638" s="74"/>
      <c r="AK638" s="74"/>
      <c r="AL638" s="74"/>
    </row>
    <row r="639" spans="1:38" ht="15.75" customHeight="1" x14ac:dyDescent="0.3">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c r="AE639" s="74"/>
      <c r="AF639" s="74"/>
      <c r="AG639" s="74"/>
      <c r="AH639" s="74"/>
      <c r="AI639" s="74"/>
      <c r="AJ639" s="74"/>
      <c r="AK639" s="74"/>
      <c r="AL639" s="74"/>
    </row>
    <row r="640" spans="1:38" ht="15.75" customHeight="1" x14ac:dyDescent="0.3">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c r="AE640" s="74"/>
      <c r="AF640" s="74"/>
      <c r="AG640" s="74"/>
      <c r="AH640" s="74"/>
      <c r="AI640" s="74"/>
      <c r="AJ640" s="74"/>
      <c r="AK640" s="74"/>
      <c r="AL640" s="74"/>
    </row>
    <row r="641" spans="1:38" ht="15.75" customHeight="1" x14ac:dyDescent="0.3">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c r="AE641" s="74"/>
      <c r="AF641" s="74"/>
      <c r="AG641" s="74"/>
      <c r="AH641" s="74"/>
      <c r="AI641" s="74"/>
      <c r="AJ641" s="74"/>
      <c r="AK641" s="74"/>
      <c r="AL641" s="74"/>
    </row>
    <row r="642" spans="1:38" ht="15.75" customHeight="1" x14ac:dyDescent="0.3">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c r="AE642" s="74"/>
      <c r="AF642" s="74"/>
      <c r="AG642" s="74"/>
      <c r="AH642" s="74"/>
      <c r="AI642" s="74"/>
      <c r="AJ642" s="74"/>
      <c r="AK642" s="74"/>
      <c r="AL642" s="74"/>
    </row>
    <row r="643" spans="1:38" ht="15.75" customHeight="1" x14ac:dyDescent="0.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c r="AE643" s="74"/>
      <c r="AF643" s="74"/>
      <c r="AG643" s="74"/>
      <c r="AH643" s="74"/>
      <c r="AI643" s="74"/>
      <c r="AJ643" s="74"/>
      <c r="AK643" s="74"/>
      <c r="AL643" s="74"/>
    </row>
    <row r="644" spans="1:38" ht="15.75" customHeight="1" x14ac:dyDescent="0.3">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c r="AE644" s="74"/>
      <c r="AF644" s="74"/>
      <c r="AG644" s="74"/>
      <c r="AH644" s="74"/>
      <c r="AI644" s="74"/>
      <c r="AJ644" s="74"/>
      <c r="AK644" s="74"/>
      <c r="AL644" s="74"/>
    </row>
    <row r="645" spans="1:38" ht="15.75" customHeight="1" x14ac:dyDescent="0.3">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c r="AE645" s="74"/>
      <c r="AF645" s="74"/>
      <c r="AG645" s="74"/>
      <c r="AH645" s="74"/>
      <c r="AI645" s="74"/>
      <c r="AJ645" s="74"/>
      <c r="AK645" s="74"/>
      <c r="AL645" s="74"/>
    </row>
    <row r="646" spans="1:38" ht="15.75" customHeight="1" x14ac:dyDescent="0.3">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c r="AE646" s="74"/>
      <c r="AF646" s="74"/>
      <c r="AG646" s="74"/>
      <c r="AH646" s="74"/>
      <c r="AI646" s="74"/>
      <c r="AJ646" s="74"/>
      <c r="AK646" s="74"/>
      <c r="AL646" s="74"/>
    </row>
    <row r="647" spans="1:38" ht="15.75" customHeight="1" x14ac:dyDescent="0.3">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c r="AE647" s="74"/>
      <c r="AF647" s="74"/>
      <c r="AG647" s="74"/>
      <c r="AH647" s="74"/>
      <c r="AI647" s="74"/>
      <c r="AJ647" s="74"/>
      <c r="AK647" s="74"/>
      <c r="AL647" s="74"/>
    </row>
    <row r="648" spans="1:38" ht="15.75" customHeight="1" x14ac:dyDescent="0.3">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c r="AE648" s="74"/>
      <c r="AF648" s="74"/>
      <c r="AG648" s="74"/>
      <c r="AH648" s="74"/>
      <c r="AI648" s="74"/>
      <c r="AJ648" s="74"/>
      <c r="AK648" s="74"/>
      <c r="AL648" s="74"/>
    </row>
    <row r="649" spans="1:38" ht="15.75" customHeight="1" x14ac:dyDescent="0.3">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c r="AE649" s="74"/>
      <c r="AF649" s="74"/>
      <c r="AG649" s="74"/>
      <c r="AH649" s="74"/>
      <c r="AI649" s="74"/>
      <c r="AJ649" s="74"/>
      <c r="AK649" s="74"/>
      <c r="AL649" s="74"/>
    </row>
    <row r="650" spans="1:38" ht="15.75" customHeight="1" x14ac:dyDescent="0.3">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c r="AE650" s="74"/>
      <c r="AF650" s="74"/>
      <c r="AG650" s="74"/>
      <c r="AH650" s="74"/>
      <c r="AI650" s="74"/>
      <c r="AJ650" s="74"/>
      <c r="AK650" s="74"/>
      <c r="AL650" s="74"/>
    </row>
    <row r="651" spans="1:38" ht="15.75" customHeight="1" x14ac:dyDescent="0.3">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c r="AE651" s="74"/>
      <c r="AF651" s="74"/>
      <c r="AG651" s="74"/>
      <c r="AH651" s="74"/>
      <c r="AI651" s="74"/>
      <c r="AJ651" s="74"/>
      <c r="AK651" s="74"/>
      <c r="AL651" s="74"/>
    </row>
    <row r="652" spans="1:38" ht="15.75" customHeight="1" x14ac:dyDescent="0.3">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c r="AE652" s="74"/>
      <c r="AF652" s="74"/>
      <c r="AG652" s="74"/>
      <c r="AH652" s="74"/>
      <c r="AI652" s="74"/>
      <c r="AJ652" s="74"/>
      <c r="AK652" s="74"/>
      <c r="AL652" s="74"/>
    </row>
    <row r="653" spans="1:38" ht="15.75" customHeight="1" x14ac:dyDescent="0.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c r="AE653" s="74"/>
      <c r="AF653" s="74"/>
      <c r="AG653" s="74"/>
      <c r="AH653" s="74"/>
      <c r="AI653" s="74"/>
      <c r="AJ653" s="74"/>
      <c r="AK653" s="74"/>
      <c r="AL653" s="74"/>
    </row>
    <row r="654" spans="1:38" ht="15.75" customHeight="1" x14ac:dyDescent="0.3">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74"/>
      <c r="AH654" s="74"/>
      <c r="AI654" s="74"/>
      <c r="AJ654" s="74"/>
      <c r="AK654" s="74"/>
      <c r="AL654" s="74"/>
    </row>
    <row r="655" spans="1:38" ht="15.75" customHeight="1" x14ac:dyDescent="0.3">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c r="AE655" s="74"/>
      <c r="AF655" s="74"/>
      <c r="AG655" s="74"/>
      <c r="AH655" s="74"/>
      <c r="AI655" s="74"/>
      <c r="AJ655" s="74"/>
      <c r="AK655" s="74"/>
      <c r="AL655" s="74"/>
    </row>
    <row r="656" spans="1:38" ht="15.75" customHeight="1" x14ac:dyDescent="0.3">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c r="AE656" s="74"/>
      <c r="AF656" s="74"/>
      <c r="AG656" s="74"/>
      <c r="AH656" s="74"/>
      <c r="AI656" s="74"/>
      <c r="AJ656" s="74"/>
      <c r="AK656" s="74"/>
      <c r="AL656" s="74"/>
    </row>
    <row r="657" spans="1:38" ht="15.75" customHeight="1" x14ac:dyDescent="0.3">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c r="AE657" s="74"/>
      <c r="AF657" s="74"/>
      <c r="AG657" s="74"/>
      <c r="AH657" s="74"/>
      <c r="AI657" s="74"/>
      <c r="AJ657" s="74"/>
      <c r="AK657" s="74"/>
      <c r="AL657" s="74"/>
    </row>
    <row r="658" spans="1:38" ht="15.75" customHeight="1" x14ac:dyDescent="0.3">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c r="AE658" s="74"/>
      <c r="AF658" s="74"/>
      <c r="AG658" s="74"/>
      <c r="AH658" s="74"/>
      <c r="AI658" s="74"/>
      <c r="AJ658" s="74"/>
      <c r="AK658" s="74"/>
      <c r="AL658" s="74"/>
    </row>
    <row r="659" spans="1:38" ht="15.75" customHeight="1" x14ac:dyDescent="0.3">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c r="AE659" s="74"/>
      <c r="AF659" s="74"/>
      <c r="AG659" s="74"/>
      <c r="AH659" s="74"/>
      <c r="AI659" s="74"/>
      <c r="AJ659" s="74"/>
      <c r="AK659" s="74"/>
      <c r="AL659" s="74"/>
    </row>
    <row r="660" spans="1:38" ht="15.75" customHeight="1" x14ac:dyDescent="0.3">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c r="AE660" s="74"/>
      <c r="AF660" s="74"/>
      <c r="AG660" s="74"/>
      <c r="AH660" s="74"/>
      <c r="AI660" s="74"/>
      <c r="AJ660" s="74"/>
      <c r="AK660" s="74"/>
      <c r="AL660" s="74"/>
    </row>
    <row r="661" spans="1:38" ht="15.75" customHeight="1" x14ac:dyDescent="0.3">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c r="AE661" s="74"/>
      <c r="AF661" s="74"/>
      <c r="AG661" s="74"/>
      <c r="AH661" s="74"/>
      <c r="AI661" s="74"/>
      <c r="AJ661" s="74"/>
      <c r="AK661" s="74"/>
      <c r="AL661" s="74"/>
    </row>
    <row r="662" spans="1:38" ht="15.75" customHeight="1" x14ac:dyDescent="0.3">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c r="AE662" s="74"/>
      <c r="AF662" s="74"/>
      <c r="AG662" s="74"/>
      <c r="AH662" s="74"/>
      <c r="AI662" s="74"/>
      <c r="AJ662" s="74"/>
      <c r="AK662" s="74"/>
      <c r="AL662" s="74"/>
    </row>
    <row r="663" spans="1:38" ht="15.75" customHeight="1" x14ac:dyDescent="0.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c r="AE663" s="74"/>
      <c r="AF663" s="74"/>
      <c r="AG663" s="74"/>
      <c r="AH663" s="74"/>
      <c r="AI663" s="74"/>
      <c r="AJ663" s="74"/>
      <c r="AK663" s="74"/>
      <c r="AL663" s="74"/>
    </row>
    <row r="664" spans="1:38" ht="15.75" customHeight="1" x14ac:dyDescent="0.3">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c r="AE664" s="74"/>
      <c r="AF664" s="74"/>
      <c r="AG664" s="74"/>
      <c r="AH664" s="74"/>
      <c r="AI664" s="74"/>
      <c r="AJ664" s="74"/>
      <c r="AK664" s="74"/>
      <c r="AL664" s="74"/>
    </row>
    <row r="665" spans="1:38" ht="15.75" customHeight="1" x14ac:dyDescent="0.3">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c r="AE665" s="74"/>
      <c r="AF665" s="74"/>
      <c r="AG665" s="74"/>
      <c r="AH665" s="74"/>
      <c r="AI665" s="74"/>
      <c r="AJ665" s="74"/>
      <c r="AK665" s="74"/>
      <c r="AL665" s="74"/>
    </row>
    <row r="666" spans="1:38" ht="15.75" customHeight="1" x14ac:dyDescent="0.3">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c r="AE666" s="74"/>
      <c r="AF666" s="74"/>
      <c r="AG666" s="74"/>
      <c r="AH666" s="74"/>
      <c r="AI666" s="74"/>
      <c r="AJ666" s="74"/>
      <c r="AK666" s="74"/>
      <c r="AL666" s="74"/>
    </row>
    <row r="667" spans="1:38" ht="15.75" customHeight="1" x14ac:dyDescent="0.3">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c r="AE667" s="74"/>
      <c r="AF667" s="74"/>
      <c r="AG667" s="74"/>
      <c r="AH667" s="74"/>
      <c r="AI667" s="74"/>
      <c r="AJ667" s="74"/>
      <c r="AK667" s="74"/>
      <c r="AL667" s="74"/>
    </row>
    <row r="668" spans="1:38" ht="15.75" customHeight="1" x14ac:dyDescent="0.3">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c r="AE668" s="74"/>
      <c r="AF668" s="74"/>
      <c r="AG668" s="74"/>
      <c r="AH668" s="74"/>
      <c r="AI668" s="74"/>
      <c r="AJ668" s="74"/>
      <c r="AK668" s="74"/>
      <c r="AL668" s="74"/>
    </row>
    <row r="669" spans="1:38" ht="15.75" customHeight="1" x14ac:dyDescent="0.3">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c r="AE669" s="74"/>
      <c r="AF669" s="74"/>
      <c r="AG669" s="74"/>
      <c r="AH669" s="74"/>
      <c r="AI669" s="74"/>
      <c r="AJ669" s="74"/>
      <c r="AK669" s="74"/>
      <c r="AL669" s="74"/>
    </row>
    <row r="670" spans="1:38" ht="15.75" customHeight="1" x14ac:dyDescent="0.3">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c r="AE670" s="74"/>
      <c r="AF670" s="74"/>
      <c r="AG670" s="74"/>
      <c r="AH670" s="74"/>
      <c r="AI670" s="74"/>
      <c r="AJ670" s="74"/>
      <c r="AK670" s="74"/>
      <c r="AL670" s="74"/>
    </row>
    <row r="671" spans="1:38" ht="15.75" customHeight="1" x14ac:dyDescent="0.3">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c r="AE671" s="74"/>
      <c r="AF671" s="74"/>
      <c r="AG671" s="74"/>
      <c r="AH671" s="74"/>
      <c r="AI671" s="74"/>
      <c r="AJ671" s="74"/>
      <c r="AK671" s="74"/>
      <c r="AL671" s="74"/>
    </row>
    <row r="672" spans="1:38" ht="15.75" customHeight="1" x14ac:dyDescent="0.3">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c r="AE672" s="74"/>
      <c r="AF672" s="74"/>
      <c r="AG672" s="74"/>
      <c r="AH672" s="74"/>
      <c r="AI672" s="74"/>
      <c r="AJ672" s="74"/>
      <c r="AK672" s="74"/>
      <c r="AL672" s="74"/>
    </row>
    <row r="673" spans="1:38" ht="15.75" customHeight="1" x14ac:dyDescent="0.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c r="AE673" s="74"/>
      <c r="AF673" s="74"/>
      <c r="AG673" s="74"/>
      <c r="AH673" s="74"/>
      <c r="AI673" s="74"/>
      <c r="AJ673" s="74"/>
      <c r="AK673" s="74"/>
      <c r="AL673" s="74"/>
    </row>
    <row r="674" spans="1:38" ht="15.75" customHeight="1" x14ac:dyDescent="0.3">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c r="AE674" s="74"/>
      <c r="AF674" s="74"/>
      <c r="AG674" s="74"/>
      <c r="AH674" s="74"/>
      <c r="AI674" s="74"/>
      <c r="AJ674" s="74"/>
      <c r="AK674" s="74"/>
      <c r="AL674" s="74"/>
    </row>
    <row r="675" spans="1:38" ht="15.75" customHeight="1" x14ac:dyDescent="0.3">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74"/>
      <c r="AH675" s="74"/>
      <c r="AI675" s="74"/>
      <c r="AJ675" s="74"/>
      <c r="AK675" s="74"/>
      <c r="AL675" s="74"/>
    </row>
    <row r="676" spans="1:38" ht="15.75" customHeight="1" x14ac:dyDescent="0.3">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c r="AE676" s="74"/>
      <c r="AF676" s="74"/>
      <c r="AG676" s="74"/>
      <c r="AH676" s="74"/>
      <c r="AI676" s="74"/>
      <c r="AJ676" s="74"/>
      <c r="AK676" s="74"/>
      <c r="AL676" s="74"/>
    </row>
    <row r="677" spans="1:38" ht="15.75" customHeight="1" x14ac:dyDescent="0.3">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c r="AE677" s="74"/>
      <c r="AF677" s="74"/>
      <c r="AG677" s="74"/>
      <c r="AH677" s="74"/>
      <c r="AI677" s="74"/>
      <c r="AJ677" s="74"/>
      <c r="AK677" s="74"/>
      <c r="AL677" s="74"/>
    </row>
    <row r="678" spans="1:38" ht="15.75" customHeight="1" x14ac:dyDescent="0.3">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c r="AE678" s="74"/>
      <c r="AF678" s="74"/>
      <c r="AG678" s="74"/>
      <c r="AH678" s="74"/>
      <c r="AI678" s="74"/>
      <c r="AJ678" s="74"/>
      <c r="AK678" s="74"/>
      <c r="AL678" s="74"/>
    </row>
    <row r="679" spans="1:38" ht="15.75" customHeight="1" x14ac:dyDescent="0.3">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c r="AE679" s="74"/>
      <c r="AF679" s="74"/>
      <c r="AG679" s="74"/>
      <c r="AH679" s="74"/>
      <c r="AI679" s="74"/>
      <c r="AJ679" s="74"/>
      <c r="AK679" s="74"/>
      <c r="AL679" s="74"/>
    </row>
    <row r="680" spans="1:38" ht="15.75" customHeight="1" x14ac:dyDescent="0.3">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c r="AE680" s="74"/>
      <c r="AF680" s="74"/>
      <c r="AG680" s="74"/>
      <c r="AH680" s="74"/>
      <c r="AI680" s="74"/>
      <c r="AJ680" s="74"/>
      <c r="AK680" s="74"/>
      <c r="AL680" s="74"/>
    </row>
    <row r="681" spans="1:38" ht="15.75" customHeight="1" x14ac:dyDescent="0.3">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c r="AE681" s="74"/>
      <c r="AF681" s="74"/>
      <c r="AG681" s="74"/>
      <c r="AH681" s="74"/>
      <c r="AI681" s="74"/>
      <c r="AJ681" s="74"/>
      <c r="AK681" s="74"/>
      <c r="AL681" s="74"/>
    </row>
    <row r="682" spans="1:38" ht="15.75" customHeight="1" x14ac:dyDescent="0.3">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c r="AE682" s="74"/>
      <c r="AF682" s="74"/>
      <c r="AG682" s="74"/>
      <c r="AH682" s="74"/>
      <c r="AI682" s="74"/>
      <c r="AJ682" s="74"/>
      <c r="AK682" s="74"/>
      <c r="AL682" s="74"/>
    </row>
    <row r="683" spans="1:38" ht="15.75" customHeight="1" x14ac:dyDescent="0.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c r="AE683" s="74"/>
      <c r="AF683" s="74"/>
      <c r="AG683" s="74"/>
      <c r="AH683" s="74"/>
      <c r="AI683" s="74"/>
      <c r="AJ683" s="74"/>
      <c r="AK683" s="74"/>
      <c r="AL683" s="74"/>
    </row>
    <row r="684" spans="1:38" ht="15.75" customHeight="1" x14ac:dyDescent="0.3">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c r="AE684" s="74"/>
      <c r="AF684" s="74"/>
      <c r="AG684" s="74"/>
      <c r="AH684" s="74"/>
      <c r="AI684" s="74"/>
      <c r="AJ684" s="74"/>
      <c r="AK684" s="74"/>
      <c r="AL684" s="74"/>
    </row>
    <row r="685" spans="1:38" ht="15.75" customHeight="1" x14ac:dyDescent="0.3">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c r="AE685" s="74"/>
      <c r="AF685" s="74"/>
      <c r="AG685" s="74"/>
      <c r="AH685" s="74"/>
      <c r="AI685" s="74"/>
      <c r="AJ685" s="74"/>
      <c r="AK685" s="74"/>
      <c r="AL685" s="74"/>
    </row>
    <row r="686" spans="1:38" ht="15.75" customHeight="1" x14ac:dyDescent="0.3">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74"/>
      <c r="AH686" s="74"/>
      <c r="AI686" s="74"/>
      <c r="AJ686" s="74"/>
      <c r="AK686" s="74"/>
      <c r="AL686" s="74"/>
    </row>
    <row r="687" spans="1:38" ht="15.75" customHeight="1" x14ac:dyDescent="0.3">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c r="AE687" s="74"/>
      <c r="AF687" s="74"/>
      <c r="AG687" s="74"/>
      <c r="AH687" s="74"/>
      <c r="AI687" s="74"/>
      <c r="AJ687" s="74"/>
      <c r="AK687" s="74"/>
      <c r="AL687" s="74"/>
    </row>
    <row r="688" spans="1:38" ht="15.75" customHeight="1" x14ac:dyDescent="0.3">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c r="AE688" s="74"/>
      <c r="AF688" s="74"/>
      <c r="AG688" s="74"/>
      <c r="AH688" s="74"/>
      <c r="AI688" s="74"/>
      <c r="AJ688" s="74"/>
      <c r="AK688" s="74"/>
      <c r="AL688" s="74"/>
    </row>
    <row r="689" spans="1:38" ht="15.75" customHeight="1" x14ac:dyDescent="0.3">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74"/>
      <c r="AH689" s="74"/>
      <c r="AI689" s="74"/>
      <c r="AJ689" s="74"/>
      <c r="AK689" s="74"/>
      <c r="AL689" s="74"/>
    </row>
    <row r="690" spans="1:38" ht="15.75" customHeight="1" x14ac:dyDescent="0.3">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c r="AE690" s="74"/>
      <c r="AF690" s="74"/>
      <c r="AG690" s="74"/>
      <c r="AH690" s="74"/>
      <c r="AI690" s="74"/>
      <c r="AJ690" s="74"/>
      <c r="AK690" s="74"/>
      <c r="AL690" s="74"/>
    </row>
    <row r="691" spans="1:38" ht="15.75" customHeight="1" x14ac:dyDescent="0.3">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c r="AE691" s="74"/>
      <c r="AF691" s="74"/>
      <c r="AG691" s="74"/>
      <c r="AH691" s="74"/>
      <c r="AI691" s="74"/>
      <c r="AJ691" s="74"/>
      <c r="AK691" s="74"/>
      <c r="AL691" s="74"/>
    </row>
    <row r="692" spans="1:38" ht="15.75" customHeight="1" x14ac:dyDescent="0.3">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c r="AE692" s="74"/>
      <c r="AF692" s="74"/>
      <c r="AG692" s="74"/>
      <c r="AH692" s="74"/>
      <c r="AI692" s="74"/>
      <c r="AJ692" s="74"/>
      <c r="AK692" s="74"/>
      <c r="AL692" s="74"/>
    </row>
    <row r="693" spans="1:38" ht="15.75" customHeight="1" x14ac:dyDescent="0.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c r="AE693" s="74"/>
      <c r="AF693" s="74"/>
      <c r="AG693" s="74"/>
      <c r="AH693" s="74"/>
      <c r="AI693" s="74"/>
      <c r="AJ693" s="74"/>
      <c r="AK693" s="74"/>
      <c r="AL693" s="74"/>
    </row>
    <row r="694" spans="1:38" ht="15.75" customHeight="1" x14ac:dyDescent="0.3">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c r="AE694" s="74"/>
      <c r="AF694" s="74"/>
      <c r="AG694" s="74"/>
      <c r="AH694" s="74"/>
      <c r="AI694" s="74"/>
      <c r="AJ694" s="74"/>
      <c r="AK694" s="74"/>
      <c r="AL694" s="74"/>
    </row>
    <row r="695" spans="1:38" ht="15.75" customHeight="1" x14ac:dyDescent="0.3">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c r="AE695" s="74"/>
      <c r="AF695" s="74"/>
      <c r="AG695" s="74"/>
      <c r="AH695" s="74"/>
      <c r="AI695" s="74"/>
      <c r="AJ695" s="74"/>
      <c r="AK695" s="74"/>
      <c r="AL695" s="74"/>
    </row>
    <row r="696" spans="1:38" ht="15.75" customHeight="1" x14ac:dyDescent="0.3">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c r="AH696" s="74"/>
      <c r="AI696" s="74"/>
      <c r="AJ696" s="74"/>
      <c r="AK696" s="74"/>
      <c r="AL696" s="74"/>
    </row>
    <row r="697" spans="1:38" ht="15.75" customHeight="1" x14ac:dyDescent="0.3">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c r="AH697" s="74"/>
      <c r="AI697" s="74"/>
      <c r="AJ697" s="74"/>
      <c r="AK697" s="74"/>
      <c r="AL697" s="74"/>
    </row>
    <row r="698" spans="1:38" ht="15.75" customHeight="1" x14ac:dyDescent="0.3">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c r="AH698" s="74"/>
      <c r="AI698" s="74"/>
      <c r="AJ698" s="74"/>
      <c r="AK698" s="74"/>
      <c r="AL698" s="74"/>
    </row>
    <row r="699" spans="1:38" ht="15.75" customHeight="1" x14ac:dyDescent="0.3">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c r="AH699" s="74"/>
      <c r="AI699" s="74"/>
      <c r="AJ699" s="74"/>
      <c r="AK699" s="74"/>
      <c r="AL699" s="74"/>
    </row>
    <row r="700" spans="1:38" ht="15.75" customHeight="1" x14ac:dyDescent="0.3">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c r="AH700" s="74"/>
      <c r="AI700" s="74"/>
      <c r="AJ700" s="74"/>
      <c r="AK700" s="74"/>
      <c r="AL700" s="74"/>
    </row>
    <row r="701" spans="1:38" ht="15.75" customHeight="1" x14ac:dyDescent="0.3">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c r="AH701" s="74"/>
      <c r="AI701" s="74"/>
      <c r="AJ701" s="74"/>
      <c r="AK701" s="74"/>
      <c r="AL701" s="74"/>
    </row>
    <row r="702" spans="1:38" ht="15.75" customHeight="1" x14ac:dyDescent="0.3">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c r="AH702" s="74"/>
      <c r="AI702" s="74"/>
      <c r="AJ702" s="74"/>
      <c r="AK702" s="74"/>
      <c r="AL702" s="74"/>
    </row>
    <row r="703" spans="1:38" ht="15.75" customHeight="1" x14ac:dyDescent="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74"/>
      <c r="AH703" s="74"/>
      <c r="AI703" s="74"/>
      <c r="AJ703" s="74"/>
      <c r="AK703" s="74"/>
      <c r="AL703" s="74"/>
    </row>
    <row r="704" spans="1:38" ht="15.75" customHeight="1" x14ac:dyDescent="0.3">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c r="AE704" s="74"/>
      <c r="AF704" s="74"/>
      <c r="AG704" s="74"/>
      <c r="AH704" s="74"/>
      <c r="AI704" s="74"/>
      <c r="AJ704" s="74"/>
      <c r="AK704" s="74"/>
      <c r="AL704" s="74"/>
    </row>
    <row r="705" spans="1:38" ht="15.75" customHeight="1" x14ac:dyDescent="0.3">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c r="AE705" s="74"/>
      <c r="AF705" s="74"/>
      <c r="AG705" s="74"/>
      <c r="AH705" s="74"/>
      <c r="AI705" s="74"/>
      <c r="AJ705" s="74"/>
      <c r="AK705" s="74"/>
      <c r="AL705" s="74"/>
    </row>
    <row r="706" spans="1:38" ht="15.75" customHeight="1" x14ac:dyDescent="0.3">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c r="AE706" s="74"/>
      <c r="AF706" s="74"/>
      <c r="AG706" s="74"/>
      <c r="AH706" s="74"/>
      <c r="AI706" s="74"/>
      <c r="AJ706" s="74"/>
      <c r="AK706" s="74"/>
      <c r="AL706" s="74"/>
    </row>
    <row r="707" spans="1:38" ht="15.75" customHeight="1" x14ac:dyDescent="0.3">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c r="AE707" s="74"/>
      <c r="AF707" s="74"/>
      <c r="AG707" s="74"/>
      <c r="AH707" s="74"/>
      <c r="AI707" s="74"/>
      <c r="AJ707" s="74"/>
      <c r="AK707" s="74"/>
      <c r="AL707" s="74"/>
    </row>
    <row r="708" spans="1:38" ht="15.75" customHeight="1" x14ac:dyDescent="0.3">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c r="AE708" s="74"/>
      <c r="AF708" s="74"/>
      <c r="AG708" s="74"/>
      <c r="AH708" s="74"/>
      <c r="AI708" s="74"/>
      <c r="AJ708" s="74"/>
      <c r="AK708" s="74"/>
      <c r="AL708" s="74"/>
    </row>
    <row r="709" spans="1:38" ht="15.75" customHeight="1" x14ac:dyDescent="0.3">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c r="AJ709" s="74"/>
      <c r="AK709" s="74"/>
      <c r="AL709" s="74"/>
    </row>
    <row r="710" spans="1:38" ht="15.75" customHeight="1" x14ac:dyDescent="0.3">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c r="AH710" s="74"/>
      <c r="AI710" s="74"/>
      <c r="AJ710" s="74"/>
      <c r="AK710" s="74"/>
      <c r="AL710" s="74"/>
    </row>
    <row r="711" spans="1:38" ht="15.75" customHeight="1" x14ac:dyDescent="0.3">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c r="AE711" s="74"/>
      <c r="AF711" s="74"/>
      <c r="AG711" s="74"/>
      <c r="AH711" s="74"/>
      <c r="AI711" s="74"/>
      <c r="AJ711" s="74"/>
      <c r="AK711" s="74"/>
      <c r="AL711" s="74"/>
    </row>
    <row r="712" spans="1:38" ht="15.75" customHeight="1" x14ac:dyDescent="0.3">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c r="AE712" s="74"/>
      <c r="AF712" s="74"/>
      <c r="AG712" s="74"/>
      <c r="AH712" s="74"/>
      <c r="AI712" s="74"/>
      <c r="AJ712" s="74"/>
      <c r="AK712" s="74"/>
      <c r="AL712" s="74"/>
    </row>
    <row r="713" spans="1:38" ht="15.75" customHeight="1" x14ac:dyDescent="0.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c r="AE713" s="74"/>
      <c r="AF713" s="74"/>
      <c r="AG713" s="74"/>
      <c r="AH713" s="74"/>
      <c r="AI713" s="74"/>
      <c r="AJ713" s="74"/>
      <c r="AK713" s="74"/>
      <c r="AL713" s="74"/>
    </row>
    <row r="714" spans="1:38" ht="15.75" customHeight="1" x14ac:dyDescent="0.3">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c r="AE714" s="74"/>
      <c r="AF714" s="74"/>
      <c r="AG714" s="74"/>
      <c r="AH714" s="74"/>
      <c r="AI714" s="74"/>
      <c r="AJ714" s="74"/>
      <c r="AK714" s="74"/>
      <c r="AL714" s="74"/>
    </row>
    <row r="715" spans="1:38" ht="15.75" customHeight="1" x14ac:dyDescent="0.3">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c r="AE715" s="74"/>
      <c r="AF715" s="74"/>
      <c r="AG715" s="74"/>
      <c r="AH715" s="74"/>
      <c r="AI715" s="74"/>
      <c r="AJ715" s="74"/>
      <c r="AK715" s="74"/>
      <c r="AL715" s="74"/>
    </row>
    <row r="716" spans="1:38" ht="15.75" customHeight="1" x14ac:dyDescent="0.3">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c r="AE716" s="74"/>
      <c r="AF716" s="74"/>
      <c r="AG716" s="74"/>
      <c r="AH716" s="74"/>
      <c r="AI716" s="74"/>
      <c r="AJ716" s="74"/>
      <c r="AK716" s="74"/>
      <c r="AL716" s="74"/>
    </row>
    <row r="717" spans="1:38" ht="15.75" customHeight="1" x14ac:dyDescent="0.3">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c r="AE717" s="74"/>
      <c r="AF717" s="74"/>
      <c r="AG717" s="74"/>
      <c r="AH717" s="74"/>
      <c r="AI717" s="74"/>
      <c r="AJ717" s="74"/>
      <c r="AK717" s="74"/>
      <c r="AL717" s="74"/>
    </row>
    <row r="718" spans="1:38" ht="15.75" customHeight="1" x14ac:dyDescent="0.3">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c r="AE718" s="74"/>
      <c r="AF718" s="74"/>
      <c r="AG718" s="74"/>
      <c r="AH718" s="74"/>
      <c r="AI718" s="74"/>
      <c r="AJ718" s="74"/>
      <c r="AK718" s="74"/>
      <c r="AL718" s="74"/>
    </row>
    <row r="719" spans="1:38" ht="15.75" customHeight="1" x14ac:dyDescent="0.3">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c r="AE719" s="74"/>
      <c r="AF719" s="74"/>
      <c r="AG719" s="74"/>
      <c r="AH719" s="74"/>
      <c r="AI719" s="74"/>
      <c r="AJ719" s="74"/>
      <c r="AK719" s="74"/>
      <c r="AL719" s="74"/>
    </row>
    <row r="720" spans="1:38" ht="15.75" customHeight="1" x14ac:dyDescent="0.3">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c r="AE720" s="74"/>
      <c r="AF720" s="74"/>
      <c r="AG720" s="74"/>
      <c r="AH720" s="74"/>
      <c r="AI720" s="74"/>
      <c r="AJ720" s="74"/>
      <c r="AK720" s="74"/>
      <c r="AL720" s="74"/>
    </row>
    <row r="721" spans="1:38" ht="15.75" customHeight="1" x14ac:dyDescent="0.3">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c r="AE721" s="74"/>
      <c r="AF721" s="74"/>
      <c r="AG721" s="74"/>
      <c r="AH721" s="74"/>
      <c r="AI721" s="74"/>
      <c r="AJ721" s="74"/>
      <c r="AK721" s="74"/>
      <c r="AL721" s="74"/>
    </row>
    <row r="722" spans="1:38" ht="15.75" customHeight="1" x14ac:dyDescent="0.3">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c r="AG722" s="74"/>
      <c r="AH722" s="74"/>
      <c r="AI722" s="74"/>
      <c r="AJ722" s="74"/>
      <c r="AK722" s="74"/>
      <c r="AL722" s="74"/>
    </row>
    <row r="723" spans="1:38" ht="15.75" customHeight="1" x14ac:dyDescent="0.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c r="AE723" s="74"/>
      <c r="AF723" s="74"/>
      <c r="AG723" s="74"/>
      <c r="AH723" s="74"/>
      <c r="AI723" s="74"/>
      <c r="AJ723" s="74"/>
      <c r="AK723" s="74"/>
      <c r="AL723" s="74"/>
    </row>
    <row r="724" spans="1:38" ht="15.75" customHeight="1" x14ac:dyDescent="0.3">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c r="AE724" s="74"/>
      <c r="AF724" s="74"/>
      <c r="AG724" s="74"/>
      <c r="AH724" s="74"/>
      <c r="AI724" s="74"/>
      <c r="AJ724" s="74"/>
      <c r="AK724" s="74"/>
      <c r="AL724" s="74"/>
    </row>
    <row r="725" spans="1:38" ht="15.75" customHeight="1" x14ac:dyDescent="0.3">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c r="AG725" s="74"/>
      <c r="AH725" s="74"/>
      <c r="AI725" s="74"/>
      <c r="AJ725" s="74"/>
      <c r="AK725" s="74"/>
      <c r="AL725" s="74"/>
    </row>
    <row r="726" spans="1:38" ht="15.75" customHeight="1" x14ac:dyDescent="0.3">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c r="AE726" s="74"/>
      <c r="AF726" s="74"/>
      <c r="AG726" s="74"/>
      <c r="AH726" s="74"/>
      <c r="AI726" s="74"/>
      <c r="AJ726" s="74"/>
      <c r="AK726" s="74"/>
      <c r="AL726" s="74"/>
    </row>
    <row r="727" spans="1:38" ht="15.75" customHeight="1" x14ac:dyDescent="0.3">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c r="AE727" s="74"/>
      <c r="AF727" s="74"/>
      <c r="AG727" s="74"/>
      <c r="AH727" s="74"/>
      <c r="AI727" s="74"/>
      <c r="AJ727" s="74"/>
      <c r="AK727" s="74"/>
      <c r="AL727" s="74"/>
    </row>
    <row r="728" spans="1:38" ht="15.75" customHeight="1" x14ac:dyDescent="0.3">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c r="AH728" s="74"/>
      <c r="AI728" s="74"/>
      <c r="AJ728" s="74"/>
      <c r="AK728" s="74"/>
      <c r="AL728" s="74"/>
    </row>
    <row r="729" spans="1:38" ht="15.75" customHeight="1" x14ac:dyDescent="0.3">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c r="AE729" s="74"/>
      <c r="AF729" s="74"/>
      <c r="AG729" s="74"/>
      <c r="AH729" s="74"/>
      <c r="AI729" s="74"/>
      <c r="AJ729" s="74"/>
      <c r="AK729" s="74"/>
      <c r="AL729" s="74"/>
    </row>
    <row r="730" spans="1:38" ht="15.75" customHeight="1" x14ac:dyDescent="0.3">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c r="AE730" s="74"/>
      <c r="AF730" s="74"/>
      <c r="AG730" s="74"/>
      <c r="AH730" s="74"/>
      <c r="AI730" s="74"/>
      <c r="AJ730" s="74"/>
      <c r="AK730" s="74"/>
      <c r="AL730" s="74"/>
    </row>
    <row r="731" spans="1:38" ht="15.75" customHeight="1" x14ac:dyDescent="0.3">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c r="AE731" s="74"/>
      <c r="AF731" s="74"/>
      <c r="AG731" s="74"/>
      <c r="AH731" s="74"/>
      <c r="AI731" s="74"/>
      <c r="AJ731" s="74"/>
      <c r="AK731" s="74"/>
      <c r="AL731" s="74"/>
    </row>
    <row r="732" spans="1:38" ht="15.75" customHeight="1" x14ac:dyDescent="0.3">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c r="AE732" s="74"/>
      <c r="AF732" s="74"/>
      <c r="AG732" s="74"/>
      <c r="AH732" s="74"/>
      <c r="AI732" s="74"/>
      <c r="AJ732" s="74"/>
      <c r="AK732" s="74"/>
      <c r="AL732" s="74"/>
    </row>
    <row r="733" spans="1:38" ht="15.75" customHeight="1" x14ac:dyDescent="0.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c r="AE733" s="74"/>
      <c r="AF733" s="74"/>
      <c r="AG733" s="74"/>
      <c r="AH733" s="74"/>
      <c r="AI733" s="74"/>
      <c r="AJ733" s="74"/>
      <c r="AK733" s="74"/>
      <c r="AL733" s="74"/>
    </row>
    <row r="734" spans="1:38" ht="15.75" customHeight="1" x14ac:dyDescent="0.3">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c r="AE734" s="74"/>
      <c r="AF734" s="74"/>
      <c r="AG734" s="74"/>
      <c r="AH734" s="74"/>
      <c r="AI734" s="74"/>
      <c r="AJ734" s="74"/>
      <c r="AK734" s="74"/>
      <c r="AL734" s="74"/>
    </row>
    <row r="735" spans="1:38" ht="15.75" customHeight="1" x14ac:dyDescent="0.3">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c r="AE735" s="74"/>
      <c r="AF735" s="74"/>
      <c r="AG735" s="74"/>
      <c r="AH735" s="74"/>
      <c r="AI735" s="74"/>
      <c r="AJ735" s="74"/>
      <c r="AK735" s="74"/>
      <c r="AL735" s="74"/>
    </row>
    <row r="736" spans="1:38" ht="15.75" customHeight="1" x14ac:dyDescent="0.3">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c r="AE736" s="74"/>
      <c r="AF736" s="74"/>
      <c r="AG736" s="74"/>
      <c r="AH736" s="74"/>
      <c r="AI736" s="74"/>
      <c r="AJ736" s="74"/>
      <c r="AK736" s="74"/>
      <c r="AL736" s="74"/>
    </row>
    <row r="737" spans="1:38" ht="15.75" customHeight="1" x14ac:dyDescent="0.3">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c r="AE737" s="74"/>
      <c r="AF737" s="74"/>
      <c r="AG737" s="74"/>
      <c r="AH737" s="74"/>
      <c r="AI737" s="74"/>
      <c r="AJ737" s="74"/>
      <c r="AK737" s="74"/>
      <c r="AL737" s="74"/>
    </row>
    <row r="738" spans="1:38" ht="15.75" customHeight="1" x14ac:dyDescent="0.3">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c r="AE738" s="74"/>
      <c r="AF738" s="74"/>
      <c r="AG738" s="74"/>
      <c r="AH738" s="74"/>
      <c r="AI738" s="74"/>
      <c r="AJ738" s="74"/>
      <c r="AK738" s="74"/>
      <c r="AL738" s="74"/>
    </row>
    <row r="739" spans="1:38" ht="15.75" customHeight="1" x14ac:dyDescent="0.3">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c r="AE739" s="74"/>
      <c r="AF739" s="74"/>
      <c r="AG739" s="74"/>
      <c r="AH739" s="74"/>
      <c r="AI739" s="74"/>
      <c r="AJ739" s="74"/>
      <c r="AK739" s="74"/>
      <c r="AL739" s="74"/>
    </row>
    <row r="740" spans="1:38" ht="15.75" customHeight="1" x14ac:dyDescent="0.3">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c r="AE740" s="74"/>
      <c r="AF740" s="74"/>
      <c r="AG740" s="74"/>
      <c r="AH740" s="74"/>
      <c r="AI740" s="74"/>
      <c r="AJ740" s="74"/>
      <c r="AK740" s="74"/>
      <c r="AL740" s="74"/>
    </row>
    <row r="741" spans="1:38" ht="15.75" customHeight="1" x14ac:dyDescent="0.3">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c r="AE741" s="74"/>
      <c r="AF741" s="74"/>
      <c r="AG741" s="74"/>
      <c r="AH741" s="74"/>
      <c r="AI741" s="74"/>
      <c r="AJ741" s="74"/>
      <c r="AK741" s="74"/>
      <c r="AL741" s="74"/>
    </row>
    <row r="742" spans="1:38" ht="15.75" customHeight="1" x14ac:dyDescent="0.3">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c r="AE742" s="74"/>
      <c r="AF742" s="74"/>
      <c r="AG742" s="74"/>
      <c r="AH742" s="74"/>
      <c r="AI742" s="74"/>
      <c r="AJ742" s="74"/>
      <c r="AK742" s="74"/>
      <c r="AL742" s="74"/>
    </row>
    <row r="743" spans="1:38" ht="15.75" customHeight="1" x14ac:dyDescent="0.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c r="AE743" s="74"/>
      <c r="AF743" s="74"/>
      <c r="AG743" s="74"/>
      <c r="AH743" s="74"/>
      <c r="AI743" s="74"/>
      <c r="AJ743" s="74"/>
      <c r="AK743" s="74"/>
      <c r="AL743" s="74"/>
    </row>
    <row r="744" spans="1:38" ht="15.75" customHeight="1" x14ac:dyDescent="0.3">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c r="AE744" s="74"/>
      <c r="AF744" s="74"/>
      <c r="AG744" s="74"/>
      <c r="AH744" s="74"/>
      <c r="AI744" s="74"/>
      <c r="AJ744" s="74"/>
      <c r="AK744" s="74"/>
      <c r="AL744" s="74"/>
    </row>
    <row r="745" spans="1:38" ht="15.75" customHeight="1" x14ac:dyDescent="0.3">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c r="AE745" s="74"/>
      <c r="AF745" s="74"/>
      <c r="AG745" s="74"/>
      <c r="AH745" s="74"/>
      <c r="AI745" s="74"/>
      <c r="AJ745" s="74"/>
      <c r="AK745" s="74"/>
      <c r="AL745" s="74"/>
    </row>
    <row r="746" spans="1:38" ht="15.75" customHeight="1" x14ac:dyDescent="0.3">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c r="AE746" s="74"/>
      <c r="AF746" s="74"/>
      <c r="AG746" s="74"/>
      <c r="AH746" s="74"/>
      <c r="AI746" s="74"/>
      <c r="AJ746" s="74"/>
      <c r="AK746" s="74"/>
      <c r="AL746" s="74"/>
    </row>
    <row r="747" spans="1:38" ht="15.75" customHeight="1" x14ac:dyDescent="0.3">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c r="AE747" s="74"/>
      <c r="AF747" s="74"/>
      <c r="AG747" s="74"/>
      <c r="AH747" s="74"/>
      <c r="AI747" s="74"/>
      <c r="AJ747" s="74"/>
      <c r="AK747" s="74"/>
      <c r="AL747" s="74"/>
    </row>
    <row r="748" spans="1:38" ht="15.75" customHeight="1" x14ac:dyDescent="0.3">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c r="AG748" s="74"/>
      <c r="AH748" s="74"/>
      <c r="AI748" s="74"/>
      <c r="AJ748" s="74"/>
      <c r="AK748" s="74"/>
      <c r="AL748" s="74"/>
    </row>
    <row r="749" spans="1:38" ht="15.75" customHeight="1" x14ac:dyDescent="0.3">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c r="AE749" s="74"/>
      <c r="AF749" s="74"/>
      <c r="AG749" s="74"/>
      <c r="AH749" s="74"/>
      <c r="AI749" s="74"/>
      <c r="AJ749" s="74"/>
      <c r="AK749" s="74"/>
      <c r="AL749" s="74"/>
    </row>
    <row r="750" spans="1:38" ht="15.75" customHeight="1" x14ac:dyDescent="0.3">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c r="AE750" s="74"/>
      <c r="AF750" s="74"/>
      <c r="AG750" s="74"/>
      <c r="AH750" s="74"/>
      <c r="AI750" s="74"/>
      <c r="AJ750" s="74"/>
      <c r="AK750" s="74"/>
      <c r="AL750" s="74"/>
    </row>
    <row r="751" spans="1:38" ht="15.75" customHeight="1" x14ac:dyDescent="0.3">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c r="AE751" s="74"/>
      <c r="AF751" s="74"/>
      <c r="AG751" s="74"/>
      <c r="AH751" s="74"/>
      <c r="AI751" s="74"/>
      <c r="AJ751" s="74"/>
      <c r="AK751" s="74"/>
      <c r="AL751" s="74"/>
    </row>
    <row r="752" spans="1:38" ht="15.75" customHeight="1" x14ac:dyDescent="0.3">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c r="AE752" s="74"/>
      <c r="AF752" s="74"/>
      <c r="AG752" s="74"/>
      <c r="AH752" s="74"/>
      <c r="AI752" s="74"/>
      <c r="AJ752" s="74"/>
      <c r="AK752" s="74"/>
      <c r="AL752" s="74"/>
    </row>
    <row r="753" spans="1:38" ht="15.75" customHeight="1" x14ac:dyDescent="0.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c r="AE753" s="74"/>
      <c r="AF753" s="74"/>
      <c r="AG753" s="74"/>
      <c r="AH753" s="74"/>
      <c r="AI753" s="74"/>
      <c r="AJ753" s="74"/>
      <c r="AK753" s="74"/>
      <c r="AL753" s="74"/>
    </row>
    <row r="754" spans="1:38" ht="15.75" customHeight="1" x14ac:dyDescent="0.3">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c r="AE754" s="74"/>
      <c r="AF754" s="74"/>
      <c r="AG754" s="74"/>
      <c r="AH754" s="74"/>
      <c r="AI754" s="74"/>
      <c r="AJ754" s="74"/>
      <c r="AK754" s="74"/>
      <c r="AL754" s="74"/>
    </row>
    <row r="755" spans="1:38" ht="15.75" customHeight="1" x14ac:dyDescent="0.3">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c r="AG755" s="74"/>
      <c r="AH755" s="74"/>
      <c r="AI755" s="74"/>
      <c r="AJ755" s="74"/>
      <c r="AK755" s="74"/>
      <c r="AL755" s="74"/>
    </row>
    <row r="756" spans="1:38" ht="15.75" customHeight="1" x14ac:dyDescent="0.3">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c r="AE756" s="74"/>
      <c r="AF756" s="74"/>
      <c r="AG756" s="74"/>
      <c r="AH756" s="74"/>
      <c r="AI756" s="74"/>
      <c r="AJ756" s="74"/>
      <c r="AK756" s="74"/>
      <c r="AL756" s="74"/>
    </row>
    <row r="757" spans="1:38" ht="15.75" customHeight="1" x14ac:dyDescent="0.3">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c r="AE757" s="74"/>
      <c r="AF757" s="74"/>
      <c r="AG757" s="74"/>
      <c r="AH757" s="74"/>
      <c r="AI757" s="74"/>
      <c r="AJ757" s="74"/>
      <c r="AK757" s="74"/>
      <c r="AL757" s="74"/>
    </row>
    <row r="758" spans="1:38" ht="15.75" customHeight="1" x14ac:dyDescent="0.3">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c r="AE758" s="74"/>
      <c r="AF758" s="74"/>
      <c r="AG758" s="74"/>
      <c r="AH758" s="74"/>
      <c r="AI758" s="74"/>
      <c r="AJ758" s="74"/>
      <c r="AK758" s="74"/>
      <c r="AL758" s="74"/>
    </row>
    <row r="759" spans="1:38" ht="15.75" customHeight="1" x14ac:dyDescent="0.3">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c r="AE759" s="74"/>
      <c r="AF759" s="74"/>
      <c r="AG759" s="74"/>
      <c r="AH759" s="74"/>
      <c r="AI759" s="74"/>
      <c r="AJ759" s="74"/>
      <c r="AK759" s="74"/>
      <c r="AL759" s="74"/>
    </row>
    <row r="760" spans="1:38" ht="15.75" customHeight="1" x14ac:dyDescent="0.3">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c r="AE760" s="74"/>
      <c r="AF760" s="74"/>
      <c r="AG760" s="74"/>
      <c r="AH760" s="74"/>
      <c r="AI760" s="74"/>
      <c r="AJ760" s="74"/>
      <c r="AK760" s="74"/>
      <c r="AL760" s="74"/>
    </row>
    <row r="761" spans="1:38" ht="15.75" customHeight="1" x14ac:dyDescent="0.3">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c r="AE761" s="74"/>
      <c r="AF761" s="74"/>
      <c r="AG761" s="74"/>
      <c r="AH761" s="74"/>
      <c r="AI761" s="74"/>
      <c r="AJ761" s="74"/>
      <c r="AK761" s="74"/>
      <c r="AL761" s="74"/>
    </row>
    <row r="762" spans="1:38" ht="15.75" customHeight="1" x14ac:dyDescent="0.3">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c r="AG762" s="74"/>
      <c r="AH762" s="74"/>
      <c r="AI762" s="74"/>
      <c r="AJ762" s="74"/>
      <c r="AK762" s="74"/>
      <c r="AL762" s="74"/>
    </row>
    <row r="763" spans="1:38" ht="15.75" customHeight="1" x14ac:dyDescent="0.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c r="AG763" s="74"/>
      <c r="AH763" s="74"/>
      <c r="AI763" s="74"/>
      <c r="AJ763" s="74"/>
      <c r="AK763" s="74"/>
      <c r="AL763" s="74"/>
    </row>
    <row r="764" spans="1:38" ht="15.75" customHeight="1" x14ac:dyDescent="0.3">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c r="AE764" s="74"/>
      <c r="AF764" s="74"/>
      <c r="AG764" s="74"/>
      <c r="AH764" s="74"/>
      <c r="AI764" s="74"/>
      <c r="AJ764" s="74"/>
      <c r="AK764" s="74"/>
      <c r="AL764" s="74"/>
    </row>
    <row r="765" spans="1:38" ht="15.75" customHeight="1" x14ac:dyDescent="0.3">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c r="AE765" s="74"/>
      <c r="AF765" s="74"/>
      <c r="AG765" s="74"/>
      <c r="AH765" s="74"/>
      <c r="AI765" s="74"/>
      <c r="AJ765" s="74"/>
      <c r="AK765" s="74"/>
      <c r="AL765" s="74"/>
    </row>
    <row r="766" spans="1:38" ht="15.75" customHeight="1" x14ac:dyDescent="0.3">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c r="AG766" s="74"/>
      <c r="AH766" s="74"/>
      <c r="AI766" s="74"/>
      <c r="AJ766" s="74"/>
      <c r="AK766" s="74"/>
      <c r="AL766" s="74"/>
    </row>
    <row r="767" spans="1:38" ht="15.75" customHeight="1" x14ac:dyDescent="0.3">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c r="AG767" s="74"/>
      <c r="AH767" s="74"/>
      <c r="AI767" s="74"/>
      <c r="AJ767" s="74"/>
      <c r="AK767" s="74"/>
      <c r="AL767" s="74"/>
    </row>
    <row r="768" spans="1:38" ht="15.75" customHeight="1" x14ac:dyDescent="0.3">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c r="AG768" s="74"/>
      <c r="AH768" s="74"/>
      <c r="AI768" s="74"/>
      <c r="AJ768" s="74"/>
      <c r="AK768" s="74"/>
      <c r="AL768" s="74"/>
    </row>
    <row r="769" spans="1:38" ht="15.75" customHeight="1" x14ac:dyDescent="0.3">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c r="AG769" s="74"/>
      <c r="AH769" s="74"/>
      <c r="AI769" s="74"/>
      <c r="AJ769" s="74"/>
      <c r="AK769" s="74"/>
      <c r="AL769" s="74"/>
    </row>
    <row r="770" spans="1:38" ht="15.75" customHeight="1" x14ac:dyDescent="0.3">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c r="AE770" s="74"/>
      <c r="AF770" s="74"/>
      <c r="AG770" s="74"/>
      <c r="AH770" s="74"/>
      <c r="AI770" s="74"/>
      <c r="AJ770" s="74"/>
      <c r="AK770" s="74"/>
      <c r="AL770" s="74"/>
    </row>
    <row r="771" spans="1:38" ht="15.75" customHeight="1" x14ac:dyDescent="0.3">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c r="AE771" s="74"/>
      <c r="AF771" s="74"/>
      <c r="AG771" s="74"/>
      <c r="AH771" s="74"/>
      <c r="AI771" s="74"/>
      <c r="AJ771" s="74"/>
      <c r="AK771" s="74"/>
      <c r="AL771" s="74"/>
    </row>
    <row r="772" spans="1:38" ht="15.75" customHeight="1" x14ac:dyDescent="0.3">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row>
    <row r="773" spans="1:38" ht="15.75" customHeight="1" x14ac:dyDescent="0.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c r="AG773" s="74"/>
      <c r="AH773" s="74"/>
      <c r="AI773" s="74"/>
      <c r="AJ773" s="74"/>
      <c r="AK773" s="74"/>
      <c r="AL773" s="74"/>
    </row>
    <row r="774" spans="1:38" ht="15.75" customHeight="1" x14ac:dyDescent="0.3">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c r="AE774" s="74"/>
      <c r="AF774" s="74"/>
      <c r="AG774" s="74"/>
      <c r="AH774" s="74"/>
      <c r="AI774" s="74"/>
      <c r="AJ774" s="74"/>
      <c r="AK774" s="74"/>
      <c r="AL774" s="74"/>
    </row>
    <row r="775" spans="1:38" ht="15.75" customHeight="1" x14ac:dyDescent="0.3">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c r="AE775" s="74"/>
      <c r="AF775" s="74"/>
      <c r="AG775" s="74"/>
      <c r="AH775" s="74"/>
      <c r="AI775" s="74"/>
      <c r="AJ775" s="74"/>
      <c r="AK775" s="74"/>
      <c r="AL775" s="74"/>
    </row>
    <row r="776" spans="1:38" ht="15.75" customHeight="1" x14ac:dyDescent="0.3">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c r="AE776" s="74"/>
      <c r="AF776" s="74"/>
      <c r="AG776" s="74"/>
      <c r="AH776" s="74"/>
      <c r="AI776" s="74"/>
      <c r="AJ776" s="74"/>
      <c r="AK776" s="74"/>
      <c r="AL776" s="74"/>
    </row>
    <row r="777" spans="1:38" ht="15.75" customHeight="1" x14ac:dyDescent="0.3">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c r="AE777" s="74"/>
      <c r="AF777" s="74"/>
      <c r="AG777" s="74"/>
      <c r="AH777" s="74"/>
      <c r="AI777" s="74"/>
      <c r="AJ777" s="74"/>
      <c r="AK777" s="74"/>
      <c r="AL777" s="74"/>
    </row>
    <row r="778" spans="1:38" ht="15.75" customHeight="1" x14ac:dyDescent="0.3">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c r="AE778" s="74"/>
      <c r="AF778" s="74"/>
      <c r="AG778" s="74"/>
      <c r="AH778" s="74"/>
      <c r="AI778" s="74"/>
      <c r="AJ778" s="74"/>
      <c r="AK778" s="74"/>
      <c r="AL778" s="74"/>
    </row>
    <row r="779" spans="1:38" ht="15.75" customHeight="1" x14ac:dyDescent="0.3">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row>
    <row r="780" spans="1:38" ht="15.75" customHeight="1" x14ac:dyDescent="0.3">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c r="AG780" s="74"/>
      <c r="AH780" s="74"/>
      <c r="AI780" s="74"/>
      <c r="AJ780" s="74"/>
      <c r="AK780" s="74"/>
      <c r="AL780" s="74"/>
    </row>
    <row r="781" spans="1:38" ht="15.75" customHeight="1" x14ac:dyDescent="0.3">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c r="AG781" s="74"/>
      <c r="AH781" s="74"/>
      <c r="AI781" s="74"/>
      <c r="AJ781" s="74"/>
      <c r="AK781" s="74"/>
      <c r="AL781" s="74"/>
    </row>
    <row r="782" spans="1:38" ht="15.75" customHeight="1" x14ac:dyDescent="0.3">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c r="AE782" s="74"/>
      <c r="AF782" s="74"/>
      <c r="AG782" s="74"/>
      <c r="AH782" s="74"/>
      <c r="AI782" s="74"/>
      <c r="AJ782" s="74"/>
      <c r="AK782" s="74"/>
      <c r="AL782" s="74"/>
    </row>
    <row r="783" spans="1:38" ht="15.75" customHeight="1" x14ac:dyDescent="0.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c r="AG783" s="74"/>
      <c r="AH783" s="74"/>
      <c r="AI783" s="74"/>
      <c r="AJ783" s="74"/>
      <c r="AK783" s="74"/>
      <c r="AL783" s="74"/>
    </row>
    <row r="784" spans="1:38" ht="15.75" customHeight="1" x14ac:dyDescent="0.3">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c r="AE784" s="74"/>
      <c r="AF784" s="74"/>
      <c r="AG784" s="74"/>
      <c r="AH784" s="74"/>
      <c r="AI784" s="74"/>
      <c r="AJ784" s="74"/>
      <c r="AK784" s="74"/>
      <c r="AL784" s="74"/>
    </row>
    <row r="785" spans="1:38" ht="15.75" customHeight="1" x14ac:dyDescent="0.3">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c r="AE785" s="74"/>
      <c r="AF785" s="74"/>
      <c r="AG785" s="74"/>
      <c r="AH785" s="74"/>
      <c r="AI785" s="74"/>
      <c r="AJ785" s="74"/>
      <c r="AK785" s="74"/>
      <c r="AL785" s="74"/>
    </row>
    <row r="786" spans="1:38" ht="15.75" customHeight="1" x14ac:dyDescent="0.3">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row>
    <row r="787" spans="1:38" ht="15.75" customHeight="1" x14ac:dyDescent="0.3">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row>
    <row r="788" spans="1:38" ht="15.75" customHeight="1" x14ac:dyDescent="0.3">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c r="AE788" s="74"/>
      <c r="AF788" s="74"/>
      <c r="AG788" s="74"/>
      <c r="AH788" s="74"/>
      <c r="AI788" s="74"/>
      <c r="AJ788" s="74"/>
      <c r="AK788" s="74"/>
      <c r="AL788" s="74"/>
    </row>
    <row r="789" spans="1:38" ht="15.75" customHeight="1" x14ac:dyDescent="0.3">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c r="AE789" s="74"/>
      <c r="AF789" s="74"/>
      <c r="AG789" s="74"/>
      <c r="AH789" s="74"/>
      <c r="AI789" s="74"/>
      <c r="AJ789" s="74"/>
      <c r="AK789" s="74"/>
      <c r="AL789" s="74"/>
    </row>
    <row r="790" spans="1:38" ht="15.75" customHeight="1" x14ac:dyDescent="0.3">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c r="AE790" s="74"/>
      <c r="AF790" s="74"/>
      <c r="AG790" s="74"/>
      <c r="AH790" s="74"/>
      <c r="AI790" s="74"/>
      <c r="AJ790" s="74"/>
      <c r="AK790" s="74"/>
      <c r="AL790" s="74"/>
    </row>
    <row r="791" spans="1:38" ht="15.75" customHeight="1" x14ac:dyDescent="0.3">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c r="AE791" s="74"/>
      <c r="AF791" s="74"/>
      <c r="AG791" s="74"/>
      <c r="AH791" s="74"/>
      <c r="AI791" s="74"/>
      <c r="AJ791" s="74"/>
      <c r="AK791" s="74"/>
      <c r="AL791" s="74"/>
    </row>
    <row r="792" spans="1:38" ht="15.75" customHeight="1" x14ac:dyDescent="0.3">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c r="AE792" s="74"/>
      <c r="AF792" s="74"/>
      <c r="AG792" s="74"/>
      <c r="AH792" s="74"/>
      <c r="AI792" s="74"/>
      <c r="AJ792" s="74"/>
      <c r="AK792" s="74"/>
      <c r="AL792" s="74"/>
    </row>
    <row r="793" spans="1:38" ht="15.75" customHeight="1" x14ac:dyDescent="0.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c r="AE793" s="74"/>
      <c r="AF793" s="74"/>
      <c r="AG793" s="74"/>
      <c r="AH793" s="74"/>
      <c r="AI793" s="74"/>
      <c r="AJ793" s="74"/>
      <c r="AK793" s="74"/>
      <c r="AL793" s="74"/>
    </row>
    <row r="794" spans="1:38" ht="15.75" customHeight="1" x14ac:dyDescent="0.3">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c r="AE794" s="74"/>
      <c r="AF794" s="74"/>
      <c r="AG794" s="74"/>
      <c r="AH794" s="74"/>
      <c r="AI794" s="74"/>
      <c r="AJ794" s="74"/>
      <c r="AK794" s="74"/>
      <c r="AL794" s="74"/>
    </row>
    <row r="795" spans="1:38" ht="15.75" customHeight="1" x14ac:dyDescent="0.3">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c r="AG795" s="74"/>
      <c r="AH795" s="74"/>
      <c r="AI795" s="74"/>
      <c r="AJ795" s="74"/>
      <c r="AK795" s="74"/>
      <c r="AL795" s="74"/>
    </row>
    <row r="796" spans="1:38" ht="15.75" customHeight="1" x14ac:dyDescent="0.3">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c r="AG796" s="74"/>
      <c r="AH796" s="74"/>
      <c r="AI796" s="74"/>
      <c r="AJ796" s="74"/>
      <c r="AK796" s="74"/>
      <c r="AL796" s="74"/>
    </row>
    <row r="797" spans="1:38" ht="15.75" customHeight="1" x14ac:dyDescent="0.3">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c r="AG797" s="74"/>
      <c r="AH797" s="74"/>
      <c r="AI797" s="74"/>
      <c r="AJ797" s="74"/>
      <c r="AK797" s="74"/>
      <c r="AL797" s="74"/>
    </row>
    <row r="798" spans="1:38" ht="15.75" customHeight="1" x14ac:dyDescent="0.3">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c r="AE798" s="74"/>
      <c r="AF798" s="74"/>
      <c r="AG798" s="74"/>
      <c r="AH798" s="74"/>
      <c r="AI798" s="74"/>
      <c r="AJ798" s="74"/>
      <c r="AK798" s="74"/>
      <c r="AL798" s="74"/>
    </row>
    <row r="799" spans="1:38" ht="15.75" customHeight="1" x14ac:dyDescent="0.3">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c r="AE799" s="74"/>
      <c r="AF799" s="74"/>
      <c r="AG799" s="74"/>
      <c r="AH799" s="74"/>
      <c r="AI799" s="74"/>
      <c r="AJ799" s="74"/>
      <c r="AK799" s="74"/>
      <c r="AL799" s="74"/>
    </row>
    <row r="800" spans="1:38" ht="15.75" customHeight="1" x14ac:dyDescent="0.3">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c r="AE800" s="74"/>
      <c r="AF800" s="74"/>
      <c r="AG800" s="74"/>
      <c r="AH800" s="74"/>
      <c r="AI800" s="74"/>
      <c r="AJ800" s="74"/>
      <c r="AK800" s="74"/>
      <c r="AL800" s="74"/>
    </row>
    <row r="801" spans="1:38" ht="15.75" customHeight="1" x14ac:dyDescent="0.3">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c r="AE801" s="74"/>
      <c r="AF801" s="74"/>
      <c r="AG801" s="74"/>
      <c r="AH801" s="74"/>
      <c r="AI801" s="74"/>
      <c r="AJ801" s="74"/>
      <c r="AK801" s="74"/>
      <c r="AL801" s="74"/>
    </row>
    <row r="802" spans="1:38" ht="15.75" customHeight="1" x14ac:dyDescent="0.3">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c r="AE802" s="74"/>
      <c r="AF802" s="74"/>
      <c r="AG802" s="74"/>
      <c r="AH802" s="74"/>
      <c r="AI802" s="74"/>
      <c r="AJ802" s="74"/>
      <c r="AK802" s="74"/>
      <c r="AL802" s="74"/>
    </row>
    <row r="803" spans="1:38" ht="15.75" customHeight="1" x14ac:dyDescent="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c r="AE803" s="74"/>
      <c r="AF803" s="74"/>
      <c r="AG803" s="74"/>
      <c r="AH803" s="74"/>
      <c r="AI803" s="74"/>
      <c r="AJ803" s="74"/>
      <c r="AK803" s="74"/>
      <c r="AL803" s="74"/>
    </row>
    <row r="804" spans="1:38" ht="15.75" customHeight="1" x14ac:dyDescent="0.3">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c r="AE804" s="74"/>
      <c r="AF804" s="74"/>
      <c r="AG804" s="74"/>
      <c r="AH804" s="74"/>
      <c r="AI804" s="74"/>
      <c r="AJ804" s="74"/>
      <c r="AK804" s="74"/>
      <c r="AL804" s="74"/>
    </row>
    <row r="805" spans="1:38" ht="15.75" customHeight="1" x14ac:dyDescent="0.3">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c r="AE805" s="74"/>
      <c r="AF805" s="74"/>
      <c r="AG805" s="74"/>
      <c r="AH805" s="74"/>
      <c r="AI805" s="74"/>
      <c r="AJ805" s="74"/>
      <c r="AK805" s="74"/>
      <c r="AL805" s="74"/>
    </row>
    <row r="806" spans="1:38" ht="15.75" customHeight="1" x14ac:dyDescent="0.3">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c r="AE806" s="74"/>
      <c r="AF806" s="74"/>
      <c r="AG806" s="74"/>
      <c r="AH806" s="74"/>
      <c r="AI806" s="74"/>
      <c r="AJ806" s="74"/>
      <c r="AK806" s="74"/>
      <c r="AL806" s="74"/>
    </row>
    <row r="807" spans="1:38" ht="15.75" customHeight="1" x14ac:dyDescent="0.3">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c r="AE807" s="74"/>
      <c r="AF807" s="74"/>
      <c r="AG807" s="74"/>
      <c r="AH807" s="74"/>
      <c r="AI807" s="74"/>
      <c r="AJ807" s="74"/>
      <c r="AK807" s="74"/>
      <c r="AL807" s="74"/>
    </row>
    <row r="808" spans="1:38" ht="15.75" customHeight="1" x14ac:dyDescent="0.3">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c r="AE808" s="74"/>
      <c r="AF808" s="74"/>
      <c r="AG808" s="74"/>
      <c r="AH808" s="74"/>
      <c r="AI808" s="74"/>
      <c r="AJ808" s="74"/>
      <c r="AK808" s="74"/>
      <c r="AL808" s="74"/>
    </row>
    <row r="809" spans="1:38" ht="15.75" customHeight="1" x14ac:dyDescent="0.3">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c r="AE809" s="74"/>
      <c r="AF809" s="74"/>
      <c r="AG809" s="74"/>
      <c r="AH809" s="74"/>
      <c r="AI809" s="74"/>
      <c r="AJ809" s="74"/>
      <c r="AK809" s="74"/>
      <c r="AL809" s="74"/>
    </row>
    <row r="810" spans="1:38" ht="15.75" customHeight="1" x14ac:dyDescent="0.3">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c r="AE810" s="74"/>
      <c r="AF810" s="74"/>
      <c r="AG810" s="74"/>
      <c r="AH810" s="74"/>
      <c r="AI810" s="74"/>
      <c r="AJ810" s="74"/>
      <c r="AK810" s="74"/>
      <c r="AL810" s="74"/>
    </row>
    <row r="811" spans="1:38" ht="15.75" customHeight="1" x14ac:dyDescent="0.3">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c r="AE811" s="74"/>
      <c r="AF811" s="74"/>
      <c r="AG811" s="74"/>
      <c r="AH811" s="74"/>
      <c r="AI811" s="74"/>
      <c r="AJ811" s="74"/>
      <c r="AK811" s="74"/>
      <c r="AL811" s="74"/>
    </row>
    <row r="812" spans="1:38" ht="15.75" customHeight="1" x14ac:dyDescent="0.3">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c r="AE812" s="74"/>
      <c r="AF812" s="74"/>
      <c r="AG812" s="74"/>
      <c r="AH812" s="74"/>
      <c r="AI812" s="74"/>
      <c r="AJ812" s="74"/>
      <c r="AK812" s="74"/>
      <c r="AL812" s="74"/>
    </row>
    <row r="813" spans="1:38" ht="15.75" customHeight="1" x14ac:dyDescent="0.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c r="AE813" s="74"/>
      <c r="AF813" s="74"/>
      <c r="AG813" s="74"/>
      <c r="AH813" s="74"/>
      <c r="AI813" s="74"/>
      <c r="AJ813" s="74"/>
      <c r="AK813" s="74"/>
      <c r="AL813" s="74"/>
    </row>
    <row r="814" spans="1:38" ht="15.75" customHeight="1" x14ac:dyDescent="0.3">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c r="AE814" s="74"/>
      <c r="AF814" s="74"/>
      <c r="AG814" s="74"/>
      <c r="AH814" s="74"/>
      <c r="AI814" s="74"/>
      <c r="AJ814" s="74"/>
      <c r="AK814" s="74"/>
      <c r="AL814" s="74"/>
    </row>
    <row r="815" spans="1:38" ht="15.75" customHeight="1" x14ac:dyDescent="0.3">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c r="AE815" s="74"/>
      <c r="AF815" s="74"/>
      <c r="AG815" s="74"/>
      <c r="AH815" s="74"/>
      <c r="AI815" s="74"/>
      <c r="AJ815" s="74"/>
      <c r="AK815" s="74"/>
      <c r="AL815" s="74"/>
    </row>
    <row r="816" spans="1:38" ht="15.75" customHeight="1" x14ac:dyDescent="0.3">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c r="AE816" s="74"/>
      <c r="AF816" s="74"/>
      <c r="AG816" s="74"/>
      <c r="AH816" s="74"/>
      <c r="AI816" s="74"/>
      <c r="AJ816" s="74"/>
      <c r="AK816" s="74"/>
      <c r="AL816" s="74"/>
    </row>
    <row r="817" spans="1:38" ht="15.75" customHeight="1" x14ac:dyDescent="0.3">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c r="AE817" s="74"/>
      <c r="AF817" s="74"/>
      <c r="AG817" s="74"/>
      <c r="AH817" s="74"/>
      <c r="AI817" s="74"/>
      <c r="AJ817" s="74"/>
      <c r="AK817" s="74"/>
      <c r="AL817" s="74"/>
    </row>
    <row r="818" spans="1:38" ht="15.75" customHeight="1" x14ac:dyDescent="0.3">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c r="AE818" s="74"/>
      <c r="AF818" s="74"/>
      <c r="AG818" s="74"/>
      <c r="AH818" s="74"/>
      <c r="AI818" s="74"/>
      <c r="AJ818" s="74"/>
      <c r="AK818" s="74"/>
      <c r="AL818" s="74"/>
    </row>
    <row r="819" spans="1:38" ht="15.75" customHeight="1" x14ac:dyDescent="0.3">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c r="AE819" s="74"/>
      <c r="AF819" s="74"/>
      <c r="AG819" s="74"/>
      <c r="AH819" s="74"/>
      <c r="AI819" s="74"/>
      <c r="AJ819" s="74"/>
      <c r="AK819" s="74"/>
      <c r="AL819" s="74"/>
    </row>
    <row r="820" spans="1:38" ht="15.75" customHeight="1" x14ac:dyDescent="0.3">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c r="AE820" s="74"/>
      <c r="AF820" s="74"/>
      <c r="AG820" s="74"/>
      <c r="AH820" s="74"/>
      <c r="AI820" s="74"/>
      <c r="AJ820" s="74"/>
      <c r="AK820" s="74"/>
      <c r="AL820" s="74"/>
    </row>
    <row r="821" spans="1:38" ht="15.75" customHeight="1" x14ac:dyDescent="0.3">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c r="AE821" s="74"/>
      <c r="AF821" s="74"/>
      <c r="AG821" s="74"/>
      <c r="AH821" s="74"/>
      <c r="AI821" s="74"/>
      <c r="AJ821" s="74"/>
      <c r="AK821" s="74"/>
      <c r="AL821" s="74"/>
    </row>
    <row r="822" spans="1:38" ht="15.75" customHeight="1" x14ac:dyDescent="0.3">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c r="AE822" s="74"/>
      <c r="AF822" s="74"/>
      <c r="AG822" s="74"/>
      <c r="AH822" s="74"/>
      <c r="AI822" s="74"/>
      <c r="AJ822" s="74"/>
      <c r="AK822" s="74"/>
      <c r="AL822" s="74"/>
    </row>
    <row r="823" spans="1:38" ht="15.75" customHeight="1" x14ac:dyDescent="0.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c r="AE823" s="74"/>
      <c r="AF823" s="74"/>
      <c r="AG823" s="74"/>
      <c r="AH823" s="74"/>
      <c r="AI823" s="74"/>
      <c r="AJ823" s="74"/>
      <c r="AK823" s="74"/>
      <c r="AL823" s="74"/>
    </row>
    <row r="824" spans="1:38" ht="15.75" customHeight="1" x14ac:dyDescent="0.3">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c r="AE824" s="74"/>
      <c r="AF824" s="74"/>
      <c r="AG824" s="74"/>
      <c r="AH824" s="74"/>
      <c r="AI824" s="74"/>
      <c r="AJ824" s="74"/>
      <c r="AK824" s="74"/>
      <c r="AL824" s="74"/>
    </row>
    <row r="825" spans="1:38" ht="15.75" customHeight="1" x14ac:dyDescent="0.3">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c r="AE825" s="74"/>
      <c r="AF825" s="74"/>
      <c r="AG825" s="74"/>
      <c r="AH825" s="74"/>
      <c r="AI825" s="74"/>
      <c r="AJ825" s="74"/>
      <c r="AK825" s="74"/>
      <c r="AL825" s="74"/>
    </row>
    <row r="826" spans="1:38" ht="15.75" customHeight="1" x14ac:dyDescent="0.3">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c r="AG826" s="74"/>
      <c r="AH826" s="74"/>
      <c r="AI826" s="74"/>
      <c r="AJ826" s="74"/>
      <c r="AK826" s="74"/>
      <c r="AL826" s="74"/>
    </row>
    <row r="827" spans="1:38" ht="15.75" customHeight="1" x14ac:dyDescent="0.3">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c r="AE827" s="74"/>
      <c r="AF827" s="74"/>
      <c r="AG827" s="74"/>
      <c r="AH827" s="74"/>
      <c r="AI827" s="74"/>
      <c r="AJ827" s="74"/>
      <c r="AK827" s="74"/>
      <c r="AL827" s="74"/>
    </row>
    <row r="828" spans="1:38" ht="15.75" customHeight="1" x14ac:dyDescent="0.3">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c r="AE828" s="74"/>
      <c r="AF828" s="74"/>
      <c r="AG828" s="74"/>
      <c r="AH828" s="74"/>
      <c r="AI828" s="74"/>
      <c r="AJ828" s="74"/>
      <c r="AK828" s="74"/>
      <c r="AL828" s="74"/>
    </row>
    <row r="829" spans="1:38" ht="15.75" customHeight="1" x14ac:dyDescent="0.3">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c r="AE829" s="74"/>
      <c r="AF829" s="74"/>
      <c r="AG829" s="74"/>
      <c r="AH829" s="74"/>
      <c r="AI829" s="74"/>
      <c r="AJ829" s="74"/>
      <c r="AK829" s="74"/>
      <c r="AL829" s="74"/>
    </row>
    <row r="830" spans="1:38" ht="15.75" customHeight="1" x14ac:dyDescent="0.3">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c r="AE830" s="74"/>
      <c r="AF830" s="74"/>
      <c r="AG830" s="74"/>
      <c r="AH830" s="74"/>
      <c r="AI830" s="74"/>
      <c r="AJ830" s="74"/>
      <c r="AK830" s="74"/>
      <c r="AL830" s="74"/>
    </row>
    <row r="831" spans="1:38" ht="15.75" customHeight="1" x14ac:dyDescent="0.3">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c r="AE831" s="74"/>
      <c r="AF831" s="74"/>
      <c r="AG831" s="74"/>
      <c r="AH831" s="74"/>
      <c r="AI831" s="74"/>
      <c r="AJ831" s="74"/>
      <c r="AK831" s="74"/>
      <c r="AL831" s="74"/>
    </row>
    <row r="832" spans="1:38" ht="15.75" customHeight="1" x14ac:dyDescent="0.3">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c r="AE832" s="74"/>
      <c r="AF832" s="74"/>
      <c r="AG832" s="74"/>
      <c r="AH832" s="74"/>
      <c r="AI832" s="74"/>
      <c r="AJ832" s="74"/>
      <c r="AK832" s="74"/>
      <c r="AL832" s="74"/>
    </row>
    <row r="833" spans="1:38" ht="15.75" customHeight="1" x14ac:dyDescent="0.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c r="AE833" s="74"/>
      <c r="AF833" s="74"/>
      <c r="AG833" s="74"/>
      <c r="AH833" s="74"/>
      <c r="AI833" s="74"/>
      <c r="AJ833" s="74"/>
      <c r="AK833" s="74"/>
      <c r="AL833" s="74"/>
    </row>
    <row r="834" spans="1:38" ht="15.75" customHeight="1" x14ac:dyDescent="0.3">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c r="AE834" s="74"/>
      <c r="AF834" s="74"/>
      <c r="AG834" s="74"/>
      <c r="AH834" s="74"/>
      <c r="AI834" s="74"/>
      <c r="AJ834" s="74"/>
      <c r="AK834" s="74"/>
      <c r="AL834" s="74"/>
    </row>
    <row r="835" spans="1:38" ht="15.75" customHeight="1" x14ac:dyDescent="0.3">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c r="AE835" s="74"/>
      <c r="AF835" s="74"/>
      <c r="AG835" s="74"/>
      <c r="AH835" s="74"/>
      <c r="AI835" s="74"/>
      <c r="AJ835" s="74"/>
      <c r="AK835" s="74"/>
      <c r="AL835" s="74"/>
    </row>
    <row r="836" spans="1:38" ht="15.75" customHeight="1" x14ac:dyDescent="0.3">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c r="AE836" s="74"/>
      <c r="AF836" s="74"/>
      <c r="AG836" s="74"/>
      <c r="AH836" s="74"/>
      <c r="AI836" s="74"/>
      <c r="AJ836" s="74"/>
      <c r="AK836" s="74"/>
      <c r="AL836" s="74"/>
    </row>
    <row r="837" spans="1:38" ht="15.75" customHeight="1" x14ac:dyDescent="0.3">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c r="AE837" s="74"/>
      <c r="AF837" s="74"/>
      <c r="AG837" s="74"/>
      <c r="AH837" s="74"/>
      <c r="AI837" s="74"/>
      <c r="AJ837" s="74"/>
      <c r="AK837" s="74"/>
      <c r="AL837" s="74"/>
    </row>
    <row r="838" spans="1:38" ht="15.75" customHeight="1" x14ac:dyDescent="0.3">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c r="AE838" s="74"/>
      <c r="AF838" s="74"/>
      <c r="AG838" s="74"/>
      <c r="AH838" s="74"/>
      <c r="AI838" s="74"/>
      <c r="AJ838" s="74"/>
      <c r="AK838" s="74"/>
      <c r="AL838" s="74"/>
    </row>
    <row r="839" spans="1:38" ht="15.75" customHeight="1" x14ac:dyDescent="0.3">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c r="AE839" s="74"/>
      <c r="AF839" s="74"/>
      <c r="AG839" s="74"/>
      <c r="AH839" s="74"/>
      <c r="AI839" s="74"/>
      <c r="AJ839" s="74"/>
      <c r="AK839" s="74"/>
      <c r="AL839" s="74"/>
    </row>
    <row r="840" spans="1:38" ht="15.75" customHeight="1" x14ac:dyDescent="0.3">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c r="AE840" s="74"/>
      <c r="AF840" s="74"/>
      <c r="AG840" s="74"/>
      <c r="AH840" s="74"/>
      <c r="AI840" s="74"/>
      <c r="AJ840" s="74"/>
      <c r="AK840" s="74"/>
      <c r="AL840" s="74"/>
    </row>
    <row r="841" spans="1:38" ht="15.75" customHeight="1" x14ac:dyDescent="0.3">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c r="AE841" s="74"/>
      <c r="AF841" s="74"/>
      <c r="AG841" s="74"/>
      <c r="AH841" s="74"/>
      <c r="AI841" s="74"/>
      <c r="AJ841" s="74"/>
      <c r="AK841" s="74"/>
      <c r="AL841" s="74"/>
    </row>
    <row r="842" spans="1:38" ht="15.75" customHeight="1" x14ac:dyDescent="0.3">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c r="AE842" s="74"/>
      <c r="AF842" s="74"/>
      <c r="AG842" s="74"/>
      <c r="AH842" s="74"/>
      <c r="AI842" s="74"/>
      <c r="AJ842" s="74"/>
      <c r="AK842" s="74"/>
      <c r="AL842" s="74"/>
    </row>
    <row r="843" spans="1:38" ht="15.75" customHeight="1" x14ac:dyDescent="0.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c r="AE843" s="74"/>
      <c r="AF843" s="74"/>
      <c r="AG843" s="74"/>
      <c r="AH843" s="74"/>
      <c r="AI843" s="74"/>
      <c r="AJ843" s="74"/>
      <c r="AK843" s="74"/>
      <c r="AL843" s="74"/>
    </row>
    <row r="844" spans="1:38" ht="15.75" customHeight="1" x14ac:dyDescent="0.3">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c r="AE844" s="74"/>
      <c r="AF844" s="74"/>
      <c r="AG844" s="74"/>
      <c r="AH844" s="74"/>
      <c r="AI844" s="74"/>
      <c r="AJ844" s="74"/>
      <c r="AK844" s="74"/>
      <c r="AL844" s="74"/>
    </row>
    <row r="845" spans="1:38" ht="15.75" customHeight="1" x14ac:dyDescent="0.3">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c r="AE845" s="74"/>
      <c r="AF845" s="74"/>
      <c r="AG845" s="74"/>
      <c r="AH845" s="74"/>
      <c r="AI845" s="74"/>
      <c r="AJ845" s="74"/>
      <c r="AK845" s="74"/>
      <c r="AL845" s="74"/>
    </row>
    <row r="846" spans="1:38" ht="15.75" customHeight="1" x14ac:dyDescent="0.3">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c r="AJ846" s="74"/>
      <c r="AK846" s="74"/>
      <c r="AL846" s="74"/>
    </row>
    <row r="847" spans="1:38" ht="15.75" customHeight="1" x14ac:dyDescent="0.3">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c r="AE847" s="74"/>
      <c r="AF847" s="74"/>
      <c r="AG847" s="74"/>
      <c r="AH847" s="74"/>
      <c r="AI847" s="74"/>
      <c r="AJ847" s="74"/>
      <c r="AK847" s="74"/>
      <c r="AL847" s="74"/>
    </row>
    <row r="848" spans="1:38" ht="15.75" customHeight="1" x14ac:dyDescent="0.3">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c r="AE848" s="74"/>
      <c r="AF848" s="74"/>
      <c r="AG848" s="74"/>
      <c r="AH848" s="74"/>
      <c r="AI848" s="74"/>
      <c r="AJ848" s="74"/>
      <c r="AK848" s="74"/>
      <c r="AL848" s="74"/>
    </row>
    <row r="849" spans="1:38" ht="15.75" customHeight="1" x14ac:dyDescent="0.3">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c r="AE849" s="74"/>
      <c r="AF849" s="74"/>
      <c r="AG849" s="74"/>
      <c r="AH849" s="74"/>
      <c r="AI849" s="74"/>
      <c r="AJ849" s="74"/>
      <c r="AK849" s="74"/>
      <c r="AL849" s="74"/>
    </row>
    <row r="850" spans="1:38" ht="15.75" customHeight="1" x14ac:dyDescent="0.3">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c r="AE850" s="74"/>
      <c r="AF850" s="74"/>
      <c r="AG850" s="74"/>
      <c r="AH850" s="74"/>
      <c r="AI850" s="74"/>
      <c r="AJ850" s="74"/>
      <c r="AK850" s="74"/>
      <c r="AL850" s="74"/>
    </row>
    <row r="851" spans="1:38" ht="15.75" customHeight="1" x14ac:dyDescent="0.3">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c r="AE851" s="74"/>
      <c r="AF851" s="74"/>
      <c r="AG851" s="74"/>
      <c r="AH851" s="74"/>
      <c r="AI851" s="74"/>
      <c r="AJ851" s="74"/>
      <c r="AK851" s="74"/>
      <c r="AL851" s="74"/>
    </row>
    <row r="852" spans="1:38" ht="15.75" customHeight="1" x14ac:dyDescent="0.3">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c r="AE852" s="74"/>
      <c r="AF852" s="74"/>
      <c r="AG852" s="74"/>
      <c r="AH852" s="74"/>
      <c r="AI852" s="74"/>
      <c r="AJ852" s="74"/>
      <c r="AK852" s="74"/>
      <c r="AL852" s="74"/>
    </row>
    <row r="853" spans="1:38" ht="15.75" customHeight="1" x14ac:dyDescent="0.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c r="AE853" s="74"/>
      <c r="AF853" s="74"/>
      <c r="AG853" s="74"/>
      <c r="AH853" s="74"/>
      <c r="AI853" s="74"/>
      <c r="AJ853" s="74"/>
      <c r="AK853" s="74"/>
      <c r="AL853" s="74"/>
    </row>
    <row r="854" spans="1:38" ht="15.75" customHeight="1" x14ac:dyDescent="0.3">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c r="AE854" s="74"/>
      <c r="AF854" s="74"/>
      <c r="AG854" s="74"/>
      <c r="AH854" s="74"/>
      <c r="AI854" s="74"/>
      <c r="AJ854" s="74"/>
      <c r="AK854" s="74"/>
      <c r="AL854" s="74"/>
    </row>
    <row r="855" spans="1:38" ht="15.75" customHeight="1" x14ac:dyDescent="0.3">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c r="AE855" s="74"/>
      <c r="AF855" s="74"/>
      <c r="AG855" s="74"/>
      <c r="AH855" s="74"/>
      <c r="AI855" s="74"/>
      <c r="AJ855" s="74"/>
      <c r="AK855" s="74"/>
      <c r="AL855" s="74"/>
    </row>
    <row r="856" spans="1:38" ht="15.75" customHeight="1" x14ac:dyDescent="0.3">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c r="AE856" s="74"/>
      <c r="AF856" s="74"/>
      <c r="AG856" s="74"/>
      <c r="AH856" s="74"/>
      <c r="AI856" s="74"/>
      <c r="AJ856" s="74"/>
      <c r="AK856" s="74"/>
      <c r="AL856" s="74"/>
    </row>
    <row r="857" spans="1:38" ht="15.75" customHeight="1" x14ac:dyDescent="0.3">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c r="AE857" s="74"/>
      <c r="AF857" s="74"/>
      <c r="AG857" s="74"/>
      <c r="AH857" s="74"/>
      <c r="AI857" s="74"/>
      <c r="AJ857" s="74"/>
      <c r="AK857" s="74"/>
      <c r="AL857" s="74"/>
    </row>
    <row r="858" spans="1:38" ht="15.75" customHeight="1" x14ac:dyDescent="0.3">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c r="AE858" s="74"/>
      <c r="AF858" s="74"/>
      <c r="AG858" s="74"/>
      <c r="AH858" s="74"/>
      <c r="AI858" s="74"/>
      <c r="AJ858" s="74"/>
      <c r="AK858" s="74"/>
      <c r="AL858" s="74"/>
    </row>
    <row r="859" spans="1:38" ht="15.75" customHeight="1" x14ac:dyDescent="0.3">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c r="AE859" s="74"/>
      <c r="AF859" s="74"/>
      <c r="AG859" s="74"/>
      <c r="AH859" s="74"/>
      <c r="AI859" s="74"/>
      <c r="AJ859" s="74"/>
      <c r="AK859" s="74"/>
      <c r="AL859" s="74"/>
    </row>
    <row r="860" spans="1:38" ht="15.75" customHeight="1" x14ac:dyDescent="0.3">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c r="AE860" s="74"/>
      <c r="AF860" s="74"/>
      <c r="AG860" s="74"/>
      <c r="AH860" s="74"/>
      <c r="AI860" s="74"/>
      <c r="AJ860" s="74"/>
      <c r="AK860" s="74"/>
      <c r="AL860" s="74"/>
    </row>
    <row r="861" spans="1:38" ht="15.75" customHeight="1" x14ac:dyDescent="0.3">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c r="AE861" s="74"/>
      <c r="AF861" s="74"/>
      <c r="AG861" s="74"/>
      <c r="AH861" s="74"/>
      <c r="AI861" s="74"/>
      <c r="AJ861" s="74"/>
      <c r="AK861" s="74"/>
      <c r="AL861" s="74"/>
    </row>
    <row r="862" spans="1:38" ht="15.75" customHeight="1" x14ac:dyDescent="0.3">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c r="AE862" s="74"/>
      <c r="AF862" s="74"/>
      <c r="AG862" s="74"/>
      <c r="AH862" s="74"/>
      <c r="AI862" s="74"/>
      <c r="AJ862" s="74"/>
      <c r="AK862" s="74"/>
      <c r="AL862" s="74"/>
    </row>
    <row r="863" spans="1:38" ht="15.75" customHeight="1" x14ac:dyDescent="0.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c r="AE863" s="74"/>
      <c r="AF863" s="74"/>
      <c r="AG863" s="74"/>
      <c r="AH863" s="74"/>
      <c r="AI863" s="74"/>
      <c r="AJ863" s="74"/>
      <c r="AK863" s="74"/>
      <c r="AL863" s="74"/>
    </row>
    <row r="864" spans="1:38" ht="15.75" customHeight="1" x14ac:dyDescent="0.3">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c r="AE864" s="74"/>
      <c r="AF864" s="74"/>
      <c r="AG864" s="74"/>
      <c r="AH864" s="74"/>
      <c r="AI864" s="74"/>
      <c r="AJ864" s="74"/>
      <c r="AK864" s="74"/>
      <c r="AL864" s="74"/>
    </row>
    <row r="865" spans="1:38" ht="15.75" customHeight="1" x14ac:dyDescent="0.3">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c r="AG865" s="74"/>
      <c r="AH865" s="74"/>
      <c r="AI865" s="74"/>
      <c r="AJ865" s="74"/>
      <c r="AK865" s="74"/>
      <c r="AL865" s="74"/>
    </row>
    <row r="866" spans="1:38" ht="15.75" customHeight="1" x14ac:dyDescent="0.3">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c r="AE866" s="74"/>
      <c r="AF866" s="74"/>
      <c r="AG866" s="74"/>
      <c r="AH866" s="74"/>
      <c r="AI866" s="74"/>
      <c r="AJ866" s="74"/>
      <c r="AK866" s="74"/>
      <c r="AL866" s="74"/>
    </row>
    <row r="867" spans="1:38" ht="15.75" customHeight="1" x14ac:dyDescent="0.3">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c r="AE867" s="74"/>
      <c r="AF867" s="74"/>
      <c r="AG867" s="74"/>
      <c r="AH867" s="74"/>
      <c r="AI867" s="74"/>
      <c r="AJ867" s="74"/>
      <c r="AK867" s="74"/>
      <c r="AL867" s="74"/>
    </row>
    <row r="868" spans="1:38" ht="15.75" customHeight="1" x14ac:dyDescent="0.3">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c r="AE868" s="74"/>
      <c r="AF868" s="74"/>
      <c r="AG868" s="74"/>
      <c r="AH868" s="74"/>
      <c r="AI868" s="74"/>
      <c r="AJ868" s="74"/>
      <c r="AK868" s="74"/>
      <c r="AL868" s="74"/>
    </row>
    <row r="869" spans="1:38" ht="15.75" customHeight="1" x14ac:dyDescent="0.3">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c r="AE869" s="74"/>
      <c r="AF869" s="74"/>
      <c r="AG869" s="74"/>
      <c r="AH869" s="74"/>
      <c r="AI869" s="74"/>
      <c r="AJ869" s="74"/>
      <c r="AK869" s="74"/>
      <c r="AL869" s="74"/>
    </row>
    <row r="870" spans="1:38" ht="15.75" customHeight="1" x14ac:dyDescent="0.3">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c r="AE870" s="74"/>
      <c r="AF870" s="74"/>
      <c r="AG870" s="74"/>
      <c r="AH870" s="74"/>
      <c r="AI870" s="74"/>
      <c r="AJ870" s="74"/>
      <c r="AK870" s="74"/>
      <c r="AL870" s="74"/>
    </row>
    <row r="871" spans="1:38" ht="15.75" customHeight="1" x14ac:dyDescent="0.3">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c r="AE871" s="74"/>
      <c r="AF871" s="74"/>
      <c r="AG871" s="74"/>
      <c r="AH871" s="74"/>
      <c r="AI871" s="74"/>
      <c r="AJ871" s="74"/>
      <c r="AK871" s="74"/>
      <c r="AL871" s="74"/>
    </row>
    <row r="872" spans="1:38" ht="15.75" customHeight="1" x14ac:dyDescent="0.3">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c r="AE872" s="74"/>
      <c r="AF872" s="74"/>
      <c r="AG872" s="74"/>
      <c r="AH872" s="74"/>
      <c r="AI872" s="74"/>
      <c r="AJ872" s="74"/>
      <c r="AK872" s="74"/>
      <c r="AL872" s="74"/>
    </row>
    <row r="873" spans="1:38" ht="15.75" customHeight="1" x14ac:dyDescent="0.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c r="AE873" s="74"/>
      <c r="AF873" s="74"/>
      <c r="AG873" s="74"/>
      <c r="AH873" s="74"/>
      <c r="AI873" s="74"/>
      <c r="AJ873" s="74"/>
      <c r="AK873" s="74"/>
      <c r="AL873" s="74"/>
    </row>
    <row r="874" spans="1:38" ht="15.75" customHeight="1" x14ac:dyDescent="0.3">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c r="AE874" s="74"/>
      <c r="AF874" s="74"/>
      <c r="AG874" s="74"/>
      <c r="AH874" s="74"/>
      <c r="AI874" s="74"/>
      <c r="AJ874" s="74"/>
      <c r="AK874" s="74"/>
      <c r="AL874" s="74"/>
    </row>
    <row r="875" spans="1:38" ht="15.75" customHeight="1" x14ac:dyDescent="0.3">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c r="AE875" s="74"/>
      <c r="AF875" s="74"/>
      <c r="AG875" s="74"/>
      <c r="AH875" s="74"/>
      <c r="AI875" s="74"/>
      <c r="AJ875" s="74"/>
      <c r="AK875" s="74"/>
      <c r="AL875" s="74"/>
    </row>
    <row r="876" spans="1:38" ht="15.75" customHeight="1" x14ac:dyDescent="0.3">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c r="AE876" s="74"/>
      <c r="AF876" s="74"/>
      <c r="AG876" s="74"/>
      <c r="AH876" s="74"/>
      <c r="AI876" s="74"/>
      <c r="AJ876" s="74"/>
      <c r="AK876" s="74"/>
      <c r="AL876" s="74"/>
    </row>
    <row r="877" spans="1:38" ht="15.75" customHeight="1" x14ac:dyDescent="0.3">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c r="AE877" s="74"/>
      <c r="AF877" s="74"/>
      <c r="AG877" s="74"/>
      <c r="AH877" s="74"/>
      <c r="AI877" s="74"/>
      <c r="AJ877" s="74"/>
      <c r="AK877" s="74"/>
      <c r="AL877" s="74"/>
    </row>
    <row r="878" spans="1:38" ht="15.75" customHeight="1" x14ac:dyDescent="0.3">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c r="AE878" s="74"/>
      <c r="AF878" s="74"/>
      <c r="AG878" s="74"/>
      <c r="AH878" s="74"/>
      <c r="AI878" s="74"/>
      <c r="AJ878" s="74"/>
      <c r="AK878" s="74"/>
      <c r="AL878" s="74"/>
    </row>
    <row r="879" spans="1:38" ht="15.75" customHeight="1" x14ac:dyDescent="0.3">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c r="AE879" s="74"/>
      <c r="AF879" s="74"/>
      <c r="AG879" s="74"/>
      <c r="AH879" s="74"/>
      <c r="AI879" s="74"/>
      <c r="AJ879" s="74"/>
      <c r="AK879" s="74"/>
      <c r="AL879" s="74"/>
    </row>
    <row r="880" spans="1:38" ht="15.75" customHeight="1" x14ac:dyDescent="0.3">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c r="AE880" s="74"/>
      <c r="AF880" s="74"/>
      <c r="AG880" s="74"/>
      <c r="AH880" s="74"/>
      <c r="AI880" s="74"/>
      <c r="AJ880" s="74"/>
      <c r="AK880" s="74"/>
      <c r="AL880" s="74"/>
    </row>
    <row r="881" spans="1:38" ht="15.75" customHeight="1" x14ac:dyDescent="0.3">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c r="AE881" s="74"/>
      <c r="AF881" s="74"/>
      <c r="AG881" s="74"/>
      <c r="AH881" s="74"/>
      <c r="AI881" s="74"/>
      <c r="AJ881" s="74"/>
      <c r="AK881" s="74"/>
      <c r="AL881" s="74"/>
    </row>
    <row r="882" spans="1:38" ht="15.75" customHeight="1" x14ac:dyDescent="0.3">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c r="AE882" s="74"/>
      <c r="AF882" s="74"/>
      <c r="AG882" s="74"/>
      <c r="AH882" s="74"/>
      <c r="AI882" s="74"/>
      <c r="AJ882" s="74"/>
      <c r="AK882" s="74"/>
      <c r="AL882" s="74"/>
    </row>
    <row r="883" spans="1:38" ht="15.75" customHeight="1" x14ac:dyDescent="0.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c r="AE883" s="74"/>
      <c r="AF883" s="74"/>
      <c r="AG883" s="74"/>
      <c r="AH883" s="74"/>
      <c r="AI883" s="74"/>
      <c r="AJ883" s="74"/>
      <c r="AK883" s="74"/>
      <c r="AL883" s="74"/>
    </row>
    <row r="884" spans="1:38" ht="15.75" customHeight="1" x14ac:dyDescent="0.3">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c r="AE884" s="74"/>
      <c r="AF884" s="74"/>
      <c r="AG884" s="74"/>
      <c r="AH884" s="74"/>
      <c r="AI884" s="74"/>
      <c r="AJ884" s="74"/>
      <c r="AK884" s="74"/>
      <c r="AL884" s="74"/>
    </row>
    <row r="885" spans="1:38" ht="15.75" customHeight="1" x14ac:dyDescent="0.3">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c r="AJ885" s="74"/>
      <c r="AK885" s="74"/>
      <c r="AL885" s="74"/>
    </row>
    <row r="886" spans="1:38" ht="15.75" customHeight="1" x14ac:dyDescent="0.3">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c r="AH886" s="74"/>
      <c r="AI886" s="74"/>
      <c r="AJ886" s="74"/>
      <c r="AK886" s="74"/>
      <c r="AL886" s="74"/>
    </row>
    <row r="887" spans="1:38" ht="15.75" customHeight="1" x14ac:dyDescent="0.3">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c r="AE887" s="74"/>
      <c r="AF887" s="74"/>
      <c r="AG887" s="74"/>
      <c r="AH887" s="74"/>
      <c r="AI887" s="74"/>
      <c r="AJ887" s="74"/>
      <c r="AK887" s="74"/>
      <c r="AL887" s="74"/>
    </row>
    <row r="888" spans="1:38" ht="15.75" customHeight="1" x14ac:dyDescent="0.3">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c r="AE888" s="74"/>
      <c r="AF888" s="74"/>
      <c r="AG888" s="74"/>
      <c r="AH888" s="74"/>
      <c r="AI888" s="74"/>
      <c r="AJ888" s="74"/>
      <c r="AK888" s="74"/>
      <c r="AL888" s="74"/>
    </row>
    <row r="889" spans="1:38" ht="15.75" customHeight="1" x14ac:dyDescent="0.3">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c r="AE889" s="74"/>
      <c r="AF889" s="74"/>
      <c r="AG889" s="74"/>
      <c r="AH889" s="74"/>
      <c r="AI889" s="74"/>
      <c r="AJ889" s="74"/>
      <c r="AK889" s="74"/>
      <c r="AL889" s="74"/>
    </row>
    <row r="890" spans="1:38" ht="15.75" customHeight="1" x14ac:dyDescent="0.3">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c r="AE890" s="74"/>
      <c r="AF890" s="74"/>
      <c r="AG890" s="74"/>
      <c r="AH890" s="74"/>
      <c r="AI890" s="74"/>
      <c r="AJ890" s="74"/>
      <c r="AK890" s="74"/>
      <c r="AL890" s="74"/>
    </row>
    <row r="891" spans="1:38" ht="15.75" customHeight="1" x14ac:dyDescent="0.3">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c r="AE891" s="74"/>
      <c r="AF891" s="74"/>
      <c r="AG891" s="74"/>
      <c r="AH891" s="74"/>
      <c r="AI891" s="74"/>
      <c r="AJ891" s="74"/>
      <c r="AK891" s="74"/>
      <c r="AL891" s="74"/>
    </row>
    <row r="892" spans="1:38" ht="15.75" customHeight="1" x14ac:dyDescent="0.3">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c r="AE892" s="74"/>
      <c r="AF892" s="74"/>
      <c r="AG892" s="74"/>
      <c r="AH892" s="74"/>
      <c r="AI892" s="74"/>
      <c r="AJ892" s="74"/>
      <c r="AK892" s="74"/>
      <c r="AL892" s="74"/>
    </row>
    <row r="893" spans="1:38" ht="15.75" customHeight="1" x14ac:dyDescent="0.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c r="AE893" s="74"/>
      <c r="AF893" s="74"/>
      <c r="AG893" s="74"/>
      <c r="AH893" s="74"/>
      <c r="AI893" s="74"/>
      <c r="AJ893" s="74"/>
      <c r="AK893" s="74"/>
      <c r="AL893" s="74"/>
    </row>
    <row r="894" spans="1:38" ht="15.75" customHeight="1" x14ac:dyDescent="0.3">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c r="AE894" s="74"/>
      <c r="AF894" s="74"/>
      <c r="AG894" s="74"/>
      <c r="AH894" s="74"/>
      <c r="AI894" s="74"/>
      <c r="AJ894" s="74"/>
      <c r="AK894" s="74"/>
      <c r="AL894" s="74"/>
    </row>
    <row r="895" spans="1:38" ht="15.75" customHeight="1" x14ac:dyDescent="0.3">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c r="AE895" s="74"/>
      <c r="AF895" s="74"/>
      <c r="AG895" s="74"/>
      <c r="AH895" s="74"/>
      <c r="AI895" s="74"/>
      <c r="AJ895" s="74"/>
      <c r="AK895" s="74"/>
      <c r="AL895" s="74"/>
    </row>
    <row r="896" spans="1:38" ht="15.75" customHeight="1" x14ac:dyDescent="0.3">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c r="AE896" s="74"/>
      <c r="AF896" s="74"/>
      <c r="AG896" s="74"/>
      <c r="AH896" s="74"/>
      <c r="AI896" s="74"/>
      <c r="AJ896" s="74"/>
      <c r="AK896" s="74"/>
      <c r="AL896" s="74"/>
    </row>
    <row r="897" spans="1:38" ht="15.75" customHeight="1" x14ac:dyDescent="0.3">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c r="AE897" s="74"/>
      <c r="AF897" s="74"/>
      <c r="AG897" s="74"/>
      <c r="AH897" s="74"/>
      <c r="AI897" s="74"/>
      <c r="AJ897" s="74"/>
      <c r="AK897" s="74"/>
      <c r="AL897" s="74"/>
    </row>
    <row r="898" spans="1:38" ht="15.75" customHeight="1" x14ac:dyDescent="0.3">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c r="AE898" s="74"/>
      <c r="AF898" s="74"/>
      <c r="AG898" s="74"/>
      <c r="AH898" s="74"/>
      <c r="AI898" s="74"/>
      <c r="AJ898" s="74"/>
      <c r="AK898" s="74"/>
      <c r="AL898" s="74"/>
    </row>
    <row r="899" spans="1:38" ht="15.75" customHeight="1" x14ac:dyDescent="0.3">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c r="AE899" s="74"/>
      <c r="AF899" s="74"/>
      <c r="AG899" s="74"/>
      <c r="AH899" s="74"/>
      <c r="AI899" s="74"/>
      <c r="AJ899" s="74"/>
      <c r="AK899" s="74"/>
      <c r="AL899" s="74"/>
    </row>
    <row r="900" spans="1:38" ht="15.75" customHeight="1" x14ac:dyDescent="0.3">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c r="AE900" s="74"/>
      <c r="AF900" s="74"/>
      <c r="AG900" s="74"/>
      <c r="AH900" s="74"/>
      <c r="AI900" s="74"/>
      <c r="AJ900" s="74"/>
      <c r="AK900" s="74"/>
      <c r="AL900" s="74"/>
    </row>
    <row r="901" spans="1:38" ht="15.75" customHeight="1" x14ac:dyDescent="0.3">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c r="AE901" s="74"/>
      <c r="AF901" s="74"/>
      <c r="AG901" s="74"/>
      <c r="AH901" s="74"/>
      <c r="AI901" s="74"/>
      <c r="AJ901" s="74"/>
      <c r="AK901" s="74"/>
      <c r="AL901" s="74"/>
    </row>
    <row r="902" spans="1:38" ht="15.75" customHeight="1" x14ac:dyDescent="0.3">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c r="AE902" s="74"/>
      <c r="AF902" s="74"/>
      <c r="AG902" s="74"/>
      <c r="AH902" s="74"/>
      <c r="AI902" s="74"/>
      <c r="AJ902" s="74"/>
      <c r="AK902" s="74"/>
      <c r="AL902" s="74"/>
    </row>
    <row r="903" spans="1:38" ht="15.75" customHeight="1" x14ac:dyDescent="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c r="AE903" s="74"/>
      <c r="AF903" s="74"/>
      <c r="AG903" s="74"/>
      <c r="AH903" s="74"/>
      <c r="AI903" s="74"/>
      <c r="AJ903" s="74"/>
      <c r="AK903" s="74"/>
      <c r="AL903" s="74"/>
    </row>
    <row r="904" spans="1:38" ht="15.75" customHeight="1" x14ac:dyDescent="0.3">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c r="AE904" s="74"/>
      <c r="AF904" s="74"/>
      <c r="AG904" s="74"/>
      <c r="AH904" s="74"/>
      <c r="AI904" s="74"/>
      <c r="AJ904" s="74"/>
      <c r="AK904" s="74"/>
      <c r="AL904" s="74"/>
    </row>
    <row r="905" spans="1:38" ht="15.75" customHeight="1" x14ac:dyDescent="0.3">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c r="AE905" s="74"/>
      <c r="AF905" s="74"/>
      <c r="AG905" s="74"/>
      <c r="AH905" s="74"/>
      <c r="AI905" s="74"/>
      <c r="AJ905" s="74"/>
      <c r="AK905" s="74"/>
      <c r="AL905" s="74"/>
    </row>
    <row r="906" spans="1:38" ht="15.75" customHeight="1" x14ac:dyDescent="0.3">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c r="AE906" s="74"/>
      <c r="AF906" s="74"/>
      <c r="AG906" s="74"/>
      <c r="AH906" s="74"/>
      <c r="AI906" s="74"/>
      <c r="AJ906" s="74"/>
      <c r="AK906" s="74"/>
      <c r="AL906" s="74"/>
    </row>
    <row r="907" spans="1:38" ht="15.75" customHeight="1" x14ac:dyDescent="0.3">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c r="AE907" s="74"/>
      <c r="AF907" s="74"/>
      <c r="AG907" s="74"/>
      <c r="AH907" s="74"/>
      <c r="AI907" s="74"/>
      <c r="AJ907" s="74"/>
      <c r="AK907" s="74"/>
      <c r="AL907" s="74"/>
    </row>
    <row r="908" spans="1:38" ht="15.75" customHeight="1" x14ac:dyDescent="0.3">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c r="AE908" s="74"/>
      <c r="AF908" s="74"/>
      <c r="AG908" s="74"/>
      <c r="AH908" s="74"/>
      <c r="AI908" s="74"/>
      <c r="AJ908" s="74"/>
      <c r="AK908" s="74"/>
      <c r="AL908" s="74"/>
    </row>
    <row r="909" spans="1:38" ht="15.75" customHeight="1" x14ac:dyDescent="0.3">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c r="AE909" s="74"/>
      <c r="AF909" s="74"/>
      <c r="AG909" s="74"/>
      <c r="AH909" s="74"/>
      <c r="AI909" s="74"/>
      <c r="AJ909" s="74"/>
      <c r="AK909" s="74"/>
      <c r="AL909" s="74"/>
    </row>
    <row r="910" spans="1:38" ht="15.75" customHeight="1" x14ac:dyDescent="0.3">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c r="AE910" s="74"/>
      <c r="AF910" s="74"/>
      <c r="AG910" s="74"/>
      <c r="AH910" s="74"/>
      <c r="AI910" s="74"/>
      <c r="AJ910" s="74"/>
      <c r="AK910" s="74"/>
      <c r="AL910" s="74"/>
    </row>
    <row r="911" spans="1:38" ht="15.75" customHeight="1" x14ac:dyDescent="0.3">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c r="AE911" s="74"/>
      <c r="AF911" s="74"/>
      <c r="AG911" s="74"/>
      <c r="AH911" s="74"/>
      <c r="AI911" s="74"/>
      <c r="AJ911" s="74"/>
      <c r="AK911" s="74"/>
      <c r="AL911" s="74"/>
    </row>
    <row r="912" spans="1:38" ht="15.75" customHeight="1" x14ac:dyDescent="0.3">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c r="AE912" s="74"/>
      <c r="AF912" s="74"/>
      <c r="AG912" s="74"/>
      <c r="AH912" s="74"/>
      <c r="AI912" s="74"/>
      <c r="AJ912" s="74"/>
      <c r="AK912" s="74"/>
      <c r="AL912" s="74"/>
    </row>
    <row r="913" spans="1:38" ht="15.75" customHeight="1" x14ac:dyDescent="0.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c r="AE913" s="74"/>
      <c r="AF913" s="74"/>
      <c r="AG913" s="74"/>
      <c r="AH913" s="74"/>
      <c r="AI913" s="74"/>
      <c r="AJ913" s="74"/>
      <c r="AK913" s="74"/>
      <c r="AL913" s="74"/>
    </row>
    <row r="914" spans="1:38" ht="15.75" customHeight="1" x14ac:dyDescent="0.3">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c r="AE914" s="74"/>
      <c r="AF914" s="74"/>
      <c r="AG914" s="74"/>
      <c r="AH914" s="74"/>
      <c r="AI914" s="74"/>
      <c r="AJ914" s="74"/>
      <c r="AK914" s="74"/>
      <c r="AL914" s="74"/>
    </row>
    <row r="915" spans="1:38" ht="15.75" customHeight="1" x14ac:dyDescent="0.3">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c r="AE915" s="74"/>
      <c r="AF915" s="74"/>
      <c r="AG915" s="74"/>
      <c r="AH915" s="74"/>
      <c r="AI915" s="74"/>
      <c r="AJ915" s="74"/>
      <c r="AK915" s="74"/>
      <c r="AL915" s="74"/>
    </row>
    <row r="916" spans="1:38" ht="15.75" customHeight="1" x14ac:dyDescent="0.3">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c r="AE916" s="74"/>
      <c r="AF916" s="74"/>
      <c r="AG916" s="74"/>
      <c r="AH916" s="74"/>
      <c r="AI916" s="74"/>
      <c r="AJ916" s="74"/>
      <c r="AK916" s="74"/>
      <c r="AL916" s="74"/>
    </row>
    <row r="917" spans="1:38" ht="15.75" customHeight="1" x14ac:dyDescent="0.3">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c r="AE917" s="74"/>
      <c r="AF917" s="74"/>
      <c r="AG917" s="74"/>
      <c r="AH917" s="74"/>
      <c r="AI917" s="74"/>
      <c r="AJ917" s="74"/>
      <c r="AK917" s="74"/>
      <c r="AL917" s="74"/>
    </row>
    <row r="918" spans="1:38" ht="15.75" customHeight="1" x14ac:dyDescent="0.3">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c r="AE918" s="74"/>
      <c r="AF918" s="74"/>
      <c r="AG918" s="74"/>
      <c r="AH918" s="74"/>
      <c r="AI918" s="74"/>
      <c r="AJ918" s="74"/>
      <c r="AK918" s="74"/>
      <c r="AL918" s="74"/>
    </row>
    <row r="919" spans="1:38" ht="15.75" customHeight="1" x14ac:dyDescent="0.3">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c r="AE919" s="74"/>
      <c r="AF919" s="74"/>
      <c r="AG919" s="74"/>
      <c r="AH919" s="74"/>
      <c r="AI919" s="74"/>
      <c r="AJ919" s="74"/>
      <c r="AK919" s="74"/>
      <c r="AL919" s="74"/>
    </row>
    <row r="920" spans="1:38" ht="15.75" customHeight="1" x14ac:dyDescent="0.3">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c r="AE920" s="74"/>
      <c r="AF920" s="74"/>
      <c r="AG920" s="74"/>
      <c r="AH920" s="74"/>
      <c r="AI920" s="74"/>
      <c r="AJ920" s="74"/>
      <c r="AK920" s="74"/>
      <c r="AL920" s="74"/>
    </row>
    <row r="921" spans="1:38" ht="15.75" customHeight="1" x14ac:dyDescent="0.3">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c r="AE921" s="74"/>
      <c r="AF921" s="74"/>
      <c r="AG921" s="74"/>
      <c r="AH921" s="74"/>
      <c r="AI921" s="74"/>
      <c r="AJ921" s="74"/>
      <c r="AK921" s="74"/>
      <c r="AL921" s="74"/>
    </row>
    <row r="922" spans="1:38" ht="15.75" customHeight="1" x14ac:dyDescent="0.3">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c r="AE922" s="74"/>
      <c r="AF922" s="74"/>
      <c r="AG922" s="74"/>
      <c r="AH922" s="74"/>
      <c r="AI922" s="74"/>
      <c r="AJ922" s="74"/>
      <c r="AK922" s="74"/>
      <c r="AL922" s="74"/>
    </row>
    <row r="923" spans="1:38" ht="15.75" customHeight="1" x14ac:dyDescent="0.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c r="AE923" s="74"/>
      <c r="AF923" s="74"/>
      <c r="AG923" s="74"/>
      <c r="AH923" s="74"/>
      <c r="AI923" s="74"/>
      <c r="AJ923" s="74"/>
      <c r="AK923" s="74"/>
      <c r="AL923" s="74"/>
    </row>
    <row r="924" spans="1:38" ht="15.75" customHeight="1" x14ac:dyDescent="0.3">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c r="AE924" s="74"/>
      <c r="AF924" s="74"/>
      <c r="AG924" s="74"/>
      <c r="AH924" s="74"/>
      <c r="AI924" s="74"/>
      <c r="AJ924" s="74"/>
      <c r="AK924" s="74"/>
      <c r="AL924" s="74"/>
    </row>
    <row r="925" spans="1:38" ht="15.75" customHeight="1" x14ac:dyDescent="0.3">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c r="AE925" s="74"/>
      <c r="AF925" s="74"/>
      <c r="AG925" s="74"/>
      <c r="AH925" s="74"/>
      <c r="AI925" s="74"/>
      <c r="AJ925" s="74"/>
      <c r="AK925" s="74"/>
      <c r="AL925" s="74"/>
    </row>
    <row r="926" spans="1:38" ht="15.75" customHeight="1" x14ac:dyDescent="0.3">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c r="AE926" s="74"/>
      <c r="AF926" s="74"/>
      <c r="AG926" s="74"/>
      <c r="AH926" s="74"/>
      <c r="AI926" s="74"/>
      <c r="AJ926" s="74"/>
      <c r="AK926" s="74"/>
      <c r="AL926" s="74"/>
    </row>
    <row r="927" spans="1:38" ht="15.75" customHeight="1" x14ac:dyDescent="0.3">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c r="AE927" s="74"/>
      <c r="AF927" s="74"/>
      <c r="AG927" s="74"/>
      <c r="AH927" s="74"/>
      <c r="AI927" s="74"/>
      <c r="AJ927" s="74"/>
      <c r="AK927" s="74"/>
      <c r="AL927" s="74"/>
    </row>
    <row r="928" spans="1:38" ht="15.75" customHeight="1" x14ac:dyDescent="0.3">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c r="AE928" s="74"/>
      <c r="AF928" s="74"/>
      <c r="AG928" s="74"/>
      <c r="AH928" s="74"/>
      <c r="AI928" s="74"/>
      <c r="AJ928" s="74"/>
      <c r="AK928" s="74"/>
      <c r="AL928" s="74"/>
    </row>
    <row r="929" spans="1:38" ht="15.75" customHeight="1" x14ac:dyDescent="0.3">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c r="AE929" s="74"/>
      <c r="AF929" s="74"/>
      <c r="AG929" s="74"/>
      <c r="AH929" s="74"/>
      <c r="AI929" s="74"/>
      <c r="AJ929" s="74"/>
      <c r="AK929" s="74"/>
      <c r="AL929" s="74"/>
    </row>
    <row r="930" spans="1:38" ht="15.75" customHeight="1" x14ac:dyDescent="0.3">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c r="AE930" s="74"/>
      <c r="AF930" s="74"/>
      <c r="AG930" s="74"/>
      <c r="AH930" s="74"/>
      <c r="AI930" s="74"/>
      <c r="AJ930" s="74"/>
      <c r="AK930" s="74"/>
      <c r="AL930" s="74"/>
    </row>
    <row r="931" spans="1:38" ht="15.75" customHeight="1" x14ac:dyDescent="0.3">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c r="AE931" s="74"/>
      <c r="AF931" s="74"/>
      <c r="AG931" s="74"/>
      <c r="AH931" s="74"/>
      <c r="AI931" s="74"/>
      <c r="AJ931" s="74"/>
      <c r="AK931" s="74"/>
      <c r="AL931" s="74"/>
    </row>
    <row r="932" spans="1:38" ht="15.75" customHeight="1" x14ac:dyDescent="0.3">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c r="AE932" s="74"/>
      <c r="AF932" s="74"/>
      <c r="AG932" s="74"/>
      <c r="AH932" s="74"/>
      <c r="AI932" s="74"/>
      <c r="AJ932" s="74"/>
      <c r="AK932" s="74"/>
      <c r="AL932" s="74"/>
    </row>
    <row r="933" spans="1:38" ht="15.75" customHeight="1" x14ac:dyDescent="0.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c r="AE933" s="74"/>
      <c r="AF933" s="74"/>
      <c r="AG933" s="74"/>
      <c r="AH933" s="74"/>
      <c r="AI933" s="74"/>
      <c r="AJ933" s="74"/>
      <c r="AK933" s="74"/>
      <c r="AL933" s="74"/>
    </row>
    <row r="934" spans="1:38" ht="15.75" customHeight="1" x14ac:dyDescent="0.3">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c r="AE934" s="74"/>
      <c r="AF934" s="74"/>
      <c r="AG934" s="74"/>
      <c r="AH934" s="74"/>
      <c r="AI934" s="74"/>
      <c r="AJ934" s="74"/>
      <c r="AK934" s="74"/>
      <c r="AL934" s="74"/>
    </row>
    <row r="935" spans="1:38" ht="15.75" customHeight="1" x14ac:dyDescent="0.3">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c r="AE935" s="74"/>
      <c r="AF935" s="74"/>
      <c r="AG935" s="74"/>
      <c r="AH935" s="74"/>
      <c r="AI935" s="74"/>
      <c r="AJ935" s="74"/>
      <c r="AK935" s="74"/>
      <c r="AL935" s="74"/>
    </row>
    <row r="936" spans="1:38" ht="15.75" customHeight="1" x14ac:dyDescent="0.3">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c r="AE936" s="74"/>
      <c r="AF936" s="74"/>
      <c r="AG936" s="74"/>
      <c r="AH936" s="74"/>
      <c r="AI936" s="74"/>
      <c r="AJ936" s="74"/>
      <c r="AK936" s="74"/>
      <c r="AL936" s="74"/>
    </row>
    <row r="937" spans="1:38" ht="15.75" customHeight="1" x14ac:dyDescent="0.3">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c r="AE937" s="74"/>
      <c r="AF937" s="74"/>
      <c r="AG937" s="74"/>
      <c r="AH937" s="74"/>
      <c r="AI937" s="74"/>
      <c r="AJ937" s="74"/>
      <c r="AK937" s="74"/>
      <c r="AL937" s="74"/>
    </row>
    <row r="938" spans="1:38" ht="15.75" customHeight="1" x14ac:dyDescent="0.3">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c r="AE938" s="74"/>
      <c r="AF938" s="74"/>
      <c r="AG938" s="74"/>
      <c r="AH938" s="74"/>
      <c r="AI938" s="74"/>
      <c r="AJ938" s="74"/>
      <c r="AK938" s="74"/>
      <c r="AL938" s="74"/>
    </row>
    <row r="939" spans="1:38" ht="15.75" customHeight="1" x14ac:dyDescent="0.3">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c r="AE939" s="74"/>
      <c r="AF939" s="74"/>
      <c r="AG939" s="74"/>
      <c r="AH939" s="74"/>
      <c r="AI939" s="74"/>
      <c r="AJ939" s="74"/>
      <c r="AK939" s="74"/>
      <c r="AL939" s="74"/>
    </row>
    <row r="940" spans="1:38" ht="15.75" customHeight="1" x14ac:dyDescent="0.3">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c r="AE940" s="74"/>
      <c r="AF940" s="74"/>
      <c r="AG940" s="74"/>
      <c r="AH940" s="74"/>
      <c r="AI940" s="74"/>
      <c r="AJ940" s="74"/>
      <c r="AK940" s="74"/>
      <c r="AL940" s="74"/>
    </row>
    <row r="941" spans="1:38" ht="15.75" customHeight="1" x14ac:dyDescent="0.3">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c r="AE941" s="74"/>
      <c r="AF941" s="74"/>
      <c r="AG941" s="74"/>
      <c r="AH941" s="74"/>
      <c r="AI941" s="74"/>
      <c r="AJ941" s="74"/>
      <c r="AK941" s="74"/>
      <c r="AL941" s="74"/>
    </row>
    <row r="942" spans="1:38" ht="15.75" customHeight="1" x14ac:dyDescent="0.3">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c r="AE942" s="74"/>
      <c r="AF942" s="74"/>
      <c r="AG942" s="74"/>
      <c r="AH942" s="74"/>
      <c r="AI942" s="74"/>
      <c r="AJ942" s="74"/>
      <c r="AK942" s="74"/>
      <c r="AL942" s="74"/>
    </row>
    <row r="943" spans="1:38" ht="15.75" customHeight="1" x14ac:dyDescent="0.3">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c r="AD943" s="74"/>
      <c r="AE943" s="74"/>
      <c r="AF943" s="74"/>
      <c r="AG943" s="74"/>
      <c r="AH943" s="74"/>
      <c r="AI943" s="74"/>
      <c r="AJ943" s="74"/>
      <c r="AK943" s="74"/>
      <c r="AL943" s="74"/>
    </row>
    <row r="944" spans="1:38" ht="15.75" customHeight="1" x14ac:dyDescent="0.3">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c r="AD944" s="74"/>
      <c r="AE944" s="74"/>
      <c r="AF944" s="74"/>
      <c r="AG944" s="74"/>
      <c r="AH944" s="74"/>
      <c r="AI944" s="74"/>
      <c r="AJ944" s="74"/>
      <c r="AK944" s="74"/>
      <c r="AL944" s="74"/>
    </row>
    <row r="945" spans="1:38" ht="15.75" customHeight="1" x14ac:dyDescent="0.3">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c r="AE945" s="74"/>
      <c r="AF945" s="74"/>
      <c r="AG945" s="74"/>
      <c r="AH945" s="74"/>
      <c r="AI945" s="74"/>
      <c r="AJ945" s="74"/>
      <c r="AK945" s="74"/>
      <c r="AL945" s="74"/>
    </row>
    <row r="946" spans="1:38" ht="15.75" customHeight="1" x14ac:dyDescent="0.3">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c r="AE946" s="74"/>
      <c r="AF946" s="74"/>
      <c r="AG946" s="74"/>
      <c r="AH946" s="74"/>
      <c r="AI946" s="74"/>
      <c r="AJ946" s="74"/>
      <c r="AK946" s="74"/>
      <c r="AL946" s="74"/>
    </row>
    <row r="947" spans="1:38" ht="15.75" customHeight="1" x14ac:dyDescent="0.3">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c r="AE947" s="74"/>
      <c r="AF947" s="74"/>
      <c r="AG947" s="74"/>
      <c r="AH947" s="74"/>
      <c r="AI947" s="74"/>
      <c r="AJ947" s="74"/>
      <c r="AK947" s="74"/>
      <c r="AL947" s="74"/>
    </row>
    <row r="948" spans="1:38" ht="15.75" customHeight="1" x14ac:dyDescent="0.3">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c r="AE948" s="74"/>
      <c r="AF948" s="74"/>
      <c r="AG948" s="74"/>
      <c r="AH948" s="74"/>
      <c r="AI948" s="74"/>
      <c r="AJ948" s="74"/>
      <c r="AK948" s="74"/>
      <c r="AL948" s="74"/>
    </row>
    <row r="949" spans="1:38" ht="15.75" customHeight="1" x14ac:dyDescent="0.3">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c r="AD949" s="74"/>
      <c r="AE949" s="74"/>
      <c r="AF949" s="74"/>
      <c r="AG949" s="74"/>
      <c r="AH949" s="74"/>
      <c r="AI949" s="74"/>
      <c r="AJ949" s="74"/>
      <c r="AK949" s="74"/>
      <c r="AL949" s="74"/>
    </row>
    <row r="950" spans="1:38" ht="15.75" customHeight="1" x14ac:dyDescent="0.3">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c r="AD950" s="74"/>
      <c r="AE950" s="74"/>
      <c r="AF950" s="74"/>
      <c r="AG950" s="74"/>
      <c r="AH950" s="74"/>
      <c r="AI950" s="74"/>
      <c r="AJ950" s="74"/>
      <c r="AK950" s="74"/>
      <c r="AL950" s="74"/>
    </row>
    <row r="951" spans="1:38" ht="15.75" customHeight="1" x14ac:dyDescent="0.3">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c r="AD951" s="74"/>
      <c r="AE951" s="74"/>
      <c r="AF951" s="74"/>
      <c r="AG951" s="74"/>
      <c r="AH951" s="74"/>
      <c r="AI951" s="74"/>
      <c r="AJ951" s="74"/>
      <c r="AK951" s="74"/>
      <c r="AL951" s="74"/>
    </row>
    <row r="952" spans="1:38" ht="15.75" customHeight="1" x14ac:dyDescent="0.3">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c r="AD952" s="74"/>
      <c r="AE952" s="74"/>
      <c r="AF952" s="74"/>
      <c r="AG952" s="74"/>
      <c r="AH952" s="74"/>
      <c r="AI952" s="74"/>
      <c r="AJ952" s="74"/>
      <c r="AK952" s="74"/>
      <c r="AL952" s="74"/>
    </row>
    <row r="953" spans="1:38" ht="15.75" customHeight="1" x14ac:dyDescent="0.3">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c r="AD953" s="74"/>
      <c r="AE953" s="74"/>
      <c r="AF953" s="74"/>
      <c r="AG953" s="74"/>
      <c r="AH953" s="74"/>
      <c r="AI953" s="74"/>
      <c r="AJ953" s="74"/>
      <c r="AK953" s="74"/>
      <c r="AL953" s="74"/>
    </row>
    <row r="954" spans="1:38" ht="15.75" customHeight="1" x14ac:dyDescent="0.3">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c r="AD954" s="74"/>
      <c r="AE954" s="74"/>
      <c r="AF954" s="74"/>
      <c r="AG954" s="74"/>
      <c r="AH954" s="74"/>
      <c r="AI954" s="74"/>
      <c r="AJ954" s="74"/>
      <c r="AK954" s="74"/>
      <c r="AL954" s="74"/>
    </row>
    <row r="955" spans="1:38" ht="15.75" customHeight="1" x14ac:dyDescent="0.3">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c r="AD955" s="74"/>
      <c r="AE955" s="74"/>
      <c r="AF955" s="74"/>
      <c r="AG955" s="74"/>
      <c r="AH955" s="74"/>
      <c r="AI955" s="74"/>
      <c r="AJ955" s="74"/>
      <c r="AK955" s="74"/>
      <c r="AL955" s="74"/>
    </row>
    <row r="956" spans="1:38" ht="15.75" customHeight="1" x14ac:dyDescent="0.3">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c r="AD956" s="74"/>
      <c r="AE956" s="74"/>
      <c r="AF956" s="74"/>
      <c r="AG956" s="74"/>
      <c r="AH956" s="74"/>
      <c r="AI956" s="74"/>
      <c r="AJ956" s="74"/>
      <c r="AK956" s="74"/>
      <c r="AL956" s="74"/>
    </row>
    <row r="957" spans="1:38" ht="15.75" customHeight="1" x14ac:dyDescent="0.3">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c r="AD957" s="74"/>
      <c r="AE957" s="74"/>
      <c r="AF957" s="74"/>
      <c r="AG957" s="74"/>
      <c r="AH957" s="74"/>
      <c r="AI957" s="74"/>
      <c r="AJ957" s="74"/>
      <c r="AK957" s="74"/>
      <c r="AL957" s="74"/>
    </row>
    <row r="958" spans="1:38" ht="15.75" customHeight="1" x14ac:dyDescent="0.3">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c r="AD958" s="74"/>
      <c r="AE958" s="74"/>
      <c r="AF958" s="74"/>
      <c r="AG958" s="74"/>
      <c r="AH958" s="74"/>
      <c r="AI958" s="74"/>
      <c r="AJ958" s="74"/>
      <c r="AK958" s="74"/>
      <c r="AL958" s="74"/>
    </row>
    <row r="959" spans="1:38" ht="15.75" customHeight="1" x14ac:dyDescent="0.3">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c r="AD959" s="74"/>
      <c r="AE959" s="74"/>
      <c r="AF959" s="74"/>
      <c r="AG959" s="74"/>
      <c r="AH959" s="74"/>
      <c r="AI959" s="74"/>
      <c r="AJ959" s="74"/>
      <c r="AK959" s="74"/>
      <c r="AL959" s="74"/>
    </row>
    <row r="960" spans="1:38" ht="15.75" customHeight="1" x14ac:dyDescent="0.3">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c r="AD960" s="74"/>
      <c r="AE960" s="74"/>
      <c r="AF960" s="74"/>
      <c r="AG960" s="74"/>
      <c r="AH960" s="74"/>
      <c r="AI960" s="74"/>
      <c r="AJ960" s="74"/>
      <c r="AK960" s="74"/>
      <c r="AL960" s="74"/>
    </row>
    <row r="961" spans="1:38" ht="15.75" customHeight="1" x14ac:dyDescent="0.3">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c r="AD961" s="74"/>
      <c r="AE961" s="74"/>
      <c r="AF961" s="74"/>
      <c r="AG961" s="74"/>
      <c r="AH961" s="74"/>
      <c r="AI961" s="74"/>
      <c r="AJ961" s="74"/>
      <c r="AK961" s="74"/>
      <c r="AL961" s="74"/>
    </row>
    <row r="962" spans="1:38" ht="15.75" customHeight="1" x14ac:dyDescent="0.3">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c r="AD962" s="74"/>
      <c r="AE962" s="74"/>
      <c r="AF962" s="74"/>
      <c r="AG962" s="74"/>
      <c r="AH962" s="74"/>
      <c r="AI962" s="74"/>
      <c r="AJ962" s="74"/>
      <c r="AK962" s="74"/>
      <c r="AL962" s="74"/>
    </row>
    <row r="963" spans="1:38" ht="15.75" customHeight="1" x14ac:dyDescent="0.3">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c r="AD963" s="74"/>
      <c r="AE963" s="74"/>
      <c r="AF963" s="74"/>
      <c r="AG963" s="74"/>
      <c r="AH963" s="74"/>
      <c r="AI963" s="74"/>
      <c r="AJ963" s="74"/>
      <c r="AK963" s="74"/>
      <c r="AL963" s="74"/>
    </row>
    <row r="964" spans="1:38" ht="15.75" customHeight="1" x14ac:dyDescent="0.3">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c r="AD964" s="74"/>
      <c r="AE964" s="74"/>
      <c r="AF964" s="74"/>
      <c r="AG964" s="74"/>
      <c r="AH964" s="74"/>
      <c r="AI964" s="74"/>
      <c r="AJ964" s="74"/>
      <c r="AK964" s="74"/>
      <c r="AL964" s="74"/>
    </row>
    <row r="965" spans="1:38" ht="15.75" customHeight="1" x14ac:dyDescent="0.3">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c r="AD965" s="74"/>
      <c r="AE965" s="74"/>
      <c r="AF965" s="74"/>
      <c r="AG965" s="74"/>
      <c r="AH965" s="74"/>
      <c r="AI965" s="74"/>
      <c r="AJ965" s="74"/>
      <c r="AK965" s="74"/>
      <c r="AL965" s="74"/>
    </row>
    <row r="966" spans="1:38" ht="15.75" customHeight="1" x14ac:dyDescent="0.3">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c r="AD966" s="74"/>
      <c r="AE966" s="74"/>
      <c r="AF966" s="74"/>
      <c r="AG966" s="74"/>
      <c r="AH966" s="74"/>
      <c r="AI966" s="74"/>
      <c r="AJ966" s="74"/>
      <c r="AK966" s="74"/>
      <c r="AL966" s="74"/>
    </row>
    <row r="967" spans="1:38" ht="15.75" customHeight="1" x14ac:dyDescent="0.3">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c r="AD967" s="74"/>
      <c r="AE967" s="74"/>
      <c r="AF967" s="74"/>
      <c r="AG967" s="74"/>
      <c r="AH967" s="74"/>
      <c r="AI967" s="74"/>
      <c r="AJ967" s="74"/>
      <c r="AK967" s="74"/>
      <c r="AL967" s="74"/>
    </row>
    <row r="968" spans="1:38" ht="15.75" customHeight="1" x14ac:dyDescent="0.3">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c r="AJ968" s="74"/>
      <c r="AK968" s="74"/>
      <c r="AL968" s="74"/>
    </row>
    <row r="969" spans="1:38" ht="15.75" customHeight="1" x14ac:dyDescent="0.3">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c r="AH969" s="74"/>
      <c r="AI969" s="74"/>
      <c r="AJ969" s="74"/>
      <c r="AK969" s="74"/>
      <c r="AL969" s="74"/>
    </row>
    <row r="970" spans="1:38" ht="15.75" customHeight="1" x14ac:dyDescent="0.3">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c r="AD970" s="74"/>
      <c r="AE970" s="74"/>
      <c r="AF970" s="74"/>
      <c r="AG970" s="74"/>
      <c r="AH970" s="74"/>
      <c r="AI970" s="74"/>
      <c r="AJ970" s="74"/>
      <c r="AK970" s="74"/>
      <c r="AL970" s="74"/>
    </row>
    <row r="971" spans="1:38" ht="15.75" customHeight="1" x14ac:dyDescent="0.3">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c r="AD971" s="74"/>
      <c r="AE971" s="74"/>
      <c r="AF971" s="74"/>
      <c r="AG971" s="74"/>
      <c r="AH971" s="74"/>
      <c r="AI971" s="74"/>
      <c r="AJ971" s="74"/>
      <c r="AK971" s="74"/>
      <c r="AL971" s="74"/>
    </row>
    <row r="972" spans="1:38" ht="15.75" customHeight="1" x14ac:dyDescent="0.3">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c r="AD972" s="74"/>
      <c r="AE972" s="74"/>
      <c r="AF972" s="74"/>
      <c r="AG972" s="74"/>
      <c r="AH972" s="74"/>
      <c r="AI972" s="74"/>
      <c r="AJ972" s="74"/>
      <c r="AK972" s="74"/>
      <c r="AL972" s="74"/>
    </row>
    <row r="973" spans="1:38" ht="15.75" customHeight="1" x14ac:dyDescent="0.3">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c r="AD973" s="74"/>
      <c r="AE973" s="74"/>
      <c r="AF973" s="74"/>
      <c r="AG973" s="74"/>
      <c r="AH973" s="74"/>
      <c r="AI973" s="74"/>
      <c r="AJ973" s="74"/>
      <c r="AK973" s="74"/>
      <c r="AL973" s="74"/>
    </row>
    <row r="974" spans="1:38" ht="15.75" customHeight="1" x14ac:dyDescent="0.3">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c r="AD974" s="74"/>
      <c r="AE974" s="74"/>
      <c r="AF974" s="74"/>
      <c r="AG974" s="74"/>
      <c r="AH974" s="74"/>
      <c r="AI974" s="74"/>
      <c r="AJ974" s="74"/>
      <c r="AK974" s="74"/>
      <c r="AL974" s="74"/>
    </row>
    <row r="975" spans="1:38" ht="15.75" customHeight="1" x14ac:dyDescent="0.3">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c r="AD975" s="74"/>
      <c r="AE975" s="74"/>
      <c r="AF975" s="74"/>
      <c r="AG975" s="74"/>
      <c r="AH975" s="74"/>
      <c r="AI975" s="74"/>
      <c r="AJ975" s="74"/>
      <c r="AK975" s="74"/>
      <c r="AL975" s="74"/>
    </row>
    <row r="976" spans="1:38" ht="15.75" customHeight="1" x14ac:dyDescent="0.3">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c r="AD976" s="74"/>
      <c r="AE976" s="74"/>
      <c r="AF976" s="74"/>
      <c r="AG976" s="74"/>
      <c r="AH976" s="74"/>
      <c r="AI976" s="74"/>
      <c r="AJ976" s="74"/>
      <c r="AK976" s="74"/>
      <c r="AL976" s="74"/>
    </row>
    <row r="977" spans="1:38" ht="15.75" customHeight="1" x14ac:dyDescent="0.3">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c r="AD977" s="74"/>
      <c r="AE977" s="74"/>
      <c r="AF977" s="74"/>
      <c r="AG977" s="74"/>
      <c r="AH977" s="74"/>
      <c r="AI977" s="74"/>
      <c r="AJ977" s="74"/>
      <c r="AK977" s="74"/>
      <c r="AL977" s="74"/>
    </row>
    <row r="978" spans="1:38" ht="15.75" customHeight="1" x14ac:dyDescent="0.3">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c r="AD978" s="74"/>
      <c r="AE978" s="74"/>
      <c r="AF978" s="74"/>
      <c r="AG978" s="74"/>
      <c r="AH978" s="74"/>
      <c r="AI978" s="74"/>
      <c r="AJ978" s="74"/>
      <c r="AK978" s="74"/>
      <c r="AL978" s="74"/>
    </row>
    <row r="979" spans="1:38" ht="15.75" customHeight="1" x14ac:dyDescent="0.3">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c r="AD979" s="74"/>
      <c r="AE979" s="74"/>
      <c r="AF979" s="74"/>
      <c r="AG979" s="74"/>
      <c r="AH979" s="74"/>
      <c r="AI979" s="74"/>
      <c r="AJ979" s="74"/>
      <c r="AK979" s="74"/>
      <c r="AL979" s="74"/>
    </row>
    <row r="980" spans="1:38" ht="15.75" customHeight="1" x14ac:dyDescent="0.3">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c r="AD980" s="74"/>
      <c r="AE980" s="74"/>
      <c r="AF980" s="74"/>
      <c r="AG980" s="74"/>
      <c r="AH980" s="74"/>
      <c r="AI980" s="74"/>
      <c r="AJ980" s="74"/>
      <c r="AK980" s="74"/>
      <c r="AL980" s="74"/>
    </row>
    <row r="981" spans="1:38" ht="15.75" customHeight="1" x14ac:dyDescent="0.3">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c r="AD981" s="74"/>
      <c r="AE981" s="74"/>
      <c r="AF981" s="74"/>
      <c r="AG981" s="74"/>
      <c r="AH981" s="74"/>
      <c r="AI981" s="74"/>
      <c r="AJ981" s="74"/>
      <c r="AK981" s="74"/>
      <c r="AL981" s="74"/>
    </row>
    <row r="982" spans="1:38" ht="15.75" customHeight="1" x14ac:dyDescent="0.3">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c r="AG982" s="74"/>
      <c r="AH982" s="74"/>
      <c r="AI982" s="74"/>
      <c r="AJ982" s="74"/>
      <c r="AK982" s="74"/>
      <c r="AL982" s="74"/>
    </row>
    <row r="983" spans="1:38" ht="15.75" customHeight="1" x14ac:dyDescent="0.3">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c r="AD983" s="74"/>
      <c r="AE983" s="74"/>
      <c r="AF983" s="74"/>
      <c r="AG983" s="74"/>
      <c r="AH983" s="74"/>
      <c r="AI983" s="74"/>
      <c r="AJ983" s="74"/>
      <c r="AK983" s="74"/>
      <c r="AL983" s="74"/>
    </row>
    <row r="984" spans="1:38" ht="15.75" customHeight="1" x14ac:dyDescent="0.3">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c r="AD984" s="74"/>
      <c r="AE984" s="74"/>
      <c r="AF984" s="74"/>
      <c r="AG984" s="74"/>
      <c r="AH984" s="74"/>
      <c r="AI984" s="74"/>
      <c r="AJ984" s="74"/>
      <c r="AK984" s="74"/>
      <c r="AL984" s="74"/>
    </row>
    <row r="985" spans="1:38" ht="15.75" customHeight="1" x14ac:dyDescent="0.3">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c r="AD985" s="74"/>
      <c r="AE985" s="74"/>
      <c r="AF985" s="74"/>
      <c r="AG985" s="74"/>
      <c r="AH985" s="74"/>
      <c r="AI985" s="74"/>
      <c r="AJ985" s="74"/>
      <c r="AK985" s="74"/>
      <c r="AL985" s="74"/>
    </row>
    <row r="986" spans="1:38" ht="15.75" customHeight="1" x14ac:dyDescent="0.3">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c r="AD986" s="74"/>
      <c r="AE986" s="74"/>
      <c r="AF986" s="74"/>
      <c r="AG986" s="74"/>
      <c r="AH986" s="74"/>
      <c r="AI986" s="74"/>
      <c r="AJ986" s="74"/>
      <c r="AK986" s="74"/>
      <c r="AL986" s="74"/>
    </row>
    <row r="987" spans="1:38" ht="15.75" customHeight="1" x14ac:dyDescent="0.3">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c r="AD987" s="74"/>
      <c r="AE987" s="74"/>
      <c r="AF987" s="74"/>
      <c r="AG987" s="74"/>
      <c r="AH987" s="74"/>
      <c r="AI987" s="74"/>
      <c r="AJ987" s="74"/>
      <c r="AK987" s="74"/>
      <c r="AL987" s="74"/>
    </row>
    <row r="988" spans="1:38" ht="15.75" customHeight="1" x14ac:dyDescent="0.3">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c r="AD988" s="74"/>
      <c r="AE988" s="74"/>
      <c r="AF988" s="74"/>
      <c r="AG988" s="74"/>
      <c r="AH988" s="74"/>
      <c r="AI988" s="74"/>
      <c r="AJ988" s="74"/>
      <c r="AK988" s="74"/>
      <c r="AL988" s="74"/>
    </row>
    <row r="989" spans="1:38" ht="15.75" customHeight="1" x14ac:dyDescent="0.3">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c r="AD989" s="74"/>
      <c r="AE989" s="74"/>
      <c r="AF989" s="74"/>
      <c r="AG989" s="74"/>
      <c r="AH989" s="74"/>
      <c r="AI989" s="74"/>
      <c r="AJ989" s="74"/>
      <c r="AK989" s="74"/>
      <c r="AL989" s="74"/>
    </row>
    <row r="990" spans="1:38" ht="15.75" customHeight="1" x14ac:dyDescent="0.3">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c r="AD990" s="74"/>
      <c r="AE990" s="74"/>
      <c r="AF990" s="74"/>
      <c r="AG990" s="74"/>
      <c r="AH990" s="74"/>
      <c r="AI990" s="74"/>
      <c r="AJ990" s="74"/>
      <c r="AK990" s="74"/>
      <c r="AL990" s="74"/>
    </row>
    <row r="991" spans="1:38" ht="15.75" customHeight="1" x14ac:dyDescent="0.3">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c r="AD991" s="74"/>
      <c r="AE991" s="74"/>
      <c r="AF991" s="74"/>
      <c r="AG991" s="74"/>
      <c r="AH991" s="74"/>
      <c r="AI991" s="74"/>
      <c r="AJ991" s="74"/>
      <c r="AK991" s="74"/>
      <c r="AL991" s="74"/>
    </row>
    <row r="992" spans="1:38" ht="15.75" customHeight="1" x14ac:dyDescent="0.3">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c r="AD992" s="74"/>
      <c r="AE992" s="74"/>
      <c r="AF992" s="74"/>
      <c r="AG992" s="74"/>
      <c r="AH992" s="74"/>
      <c r="AI992" s="74"/>
      <c r="AJ992" s="74"/>
      <c r="AK992" s="74"/>
      <c r="AL992" s="74"/>
    </row>
    <row r="993" spans="1:38" ht="15.75" customHeight="1" x14ac:dyDescent="0.3">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c r="AD993" s="74"/>
      <c r="AE993" s="74"/>
      <c r="AF993" s="74"/>
      <c r="AG993" s="74"/>
      <c r="AH993" s="74"/>
      <c r="AI993" s="74"/>
      <c r="AJ993" s="74"/>
      <c r="AK993" s="74"/>
      <c r="AL993" s="74"/>
    </row>
    <row r="994" spans="1:38" ht="15.75" customHeight="1" x14ac:dyDescent="0.3">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c r="AD994" s="74"/>
      <c r="AE994" s="74"/>
      <c r="AF994" s="74"/>
      <c r="AG994" s="74"/>
      <c r="AH994" s="74"/>
      <c r="AI994" s="74"/>
      <c r="AJ994" s="74"/>
      <c r="AK994" s="74"/>
      <c r="AL994" s="74"/>
    </row>
    <row r="995" spans="1:38" ht="15.75" customHeight="1" x14ac:dyDescent="0.3">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c r="AD995" s="74"/>
      <c r="AE995" s="74"/>
      <c r="AF995" s="74"/>
      <c r="AG995" s="74"/>
      <c r="AH995" s="74"/>
      <c r="AI995" s="74"/>
      <c r="AJ995" s="74"/>
      <c r="AK995" s="74"/>
      <c r="AL995" s="74"/>
    </row>
    <row r="996" spans="1:38" ht="15.75" customHeight="1" x14ac:dyDescent="0.3">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c r="AD996" s="74"/>
      <c r="AE996" s="74"/>
      <c r="AF996" s="74"/>
      <c r="AG996" s="74"/>
      <c r="AH996" s="74"/>
      <c r="AI996" s="74"/>
      <c r="AJ996" s="74"/>
      <c r="AK996" s="74"/>
      <c r="AL996" s="74"/>
    </row>
    <row r="997" spans="1:38" ht="15.75" customHeight="1" x14ac:dyDescent="0.3">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c r="AD997" s="74"/>
      <c r="AE997" s="74"/>
      <c r="AF997" s="74"/>
      <c r="AG997" s="74"/>
      <c r="AH997" s="74"/>
      <c r="AI997" s="74"/>
      <c r="AJ997" s="74"/>
      <c r="AK997" s="74"/>
      <c r="AL997" s="74"/>
    </row>
    <row r="998" spans="1:38" ht="15.75" customHeight="1" x14ac:dyDescent="0.3">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c r="AB998" s="74"/>
      <c r="AC998" s="74"/>
      <c r="AD998" s="74"/>
      <c r="AE998" s="74"/>
      <c r="AF998" s="74"/>
      <c r="AG998" s="74"/>
      <c r="AH998" s="74"/>
      <c r="AI998" s="74"/>
      <c r="AJ998" s="74"/>
      <c r="AK998" s="74"/>
      <c r="AL998" s="74"/>
    </row>
    <row r="999" spans="1:38" ht="15.75" customHeight="1" x14ac:dyDescent="0.3">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c r="AD999" s="74"/>
      <c r="AE999" s="74"/>
      <c r="AF999" s="74"/>
      <c r="AG999" s="74"/>
      <c r="AH999" s="74"/>
      <c r="AI999" s="74"/>
      <c r="AJ999" s="74"/>
      <c r="AK999" s="74"/>
      <c r="AL999" s="74"/>
    </row>
    <row r="1000" spans="1:38" ht="15.75" customHeight="1" x14ac:dyDescent="0.3">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c r="AB1000" s="74"/>
      <c r="AC1000" s="74"/>
      <c r="AD1000" s="74"/>
      <c r="AE1000" s="74"/>
      <c r="AF1000" s="74"/>
      <c r="AG1000" s="74"/>
      <c r="AH1000" s="74"/>
      <c r="AI1000" s="74"/>
      <c r="AJ1000" s="74"/>
      <c r="AK1000" s="74"/>
      <c r="AL1000" s="74"/>
    </row>
  </sheetData>
  <mergeCells count="158">
    <mergeCell ref="G48:G49"/>
    <mergeCell ref="H48:H49"/>
    <mergeCell ref="E44:E45"/>
    <mergeCell ref="E46:E47"/>
    <mergeCell ref="F46:F47"/>
    <mergeCell ref="G46:G47"/>
    <mergeCell ref="H46:H47"/>
    <mergeCell ref="E48:E49"/>
    <mergeCell ref="F48:F49"/>
    <mergeCell ref="H36:H37"/>
    <mergeCell ref="H40:H41"/>
    <mergeCell ref="F44:F45"/>
    <mergeCell ref="G44:G45"/>
    <mergeCell ref="F40:F41"/>
    <mergeCell ref="G40:G41"/>
    <mergeCell ref="E42:E43"/>
    <mergeCell ref="F42:F43"/>
    <mergeCell ref="G42:G43"/>
    <mergeCell ref="H42:H43"/>
    <mergeCell ref="H44:H45"/>
    <mergeCell ref="E36:E37"/>
    <mergeCell ref="F36:F37"/>
    <mergeCell ref="G36:G37"/>
    <mergeCell ref="E38:E39"/>
    <mergeCell ref="F38:F39"/>
    <mergeCell ref="G38:G39"/>
    <mergeCell ref="H38:H39"/>
    <mergeCell ref="E40:E41"/>
    <mergeCell ref="D38:D39"/>
    <mergeCell ref="C42:C49"/>
    <mergeCell ref="D42:D43"/>
    <mergeCell ref="D44:D45"/>
    <mergeCell ref="D46:D47"/>
    <mergeCell ref="D48:D49"/>
    <mergeCell ref="B28:C28"/>
    <mergeCell ref="C34:C41"/>
    <mergeCell ref="E34:E35"/>
    <mergeCell ref="D36:D37"/>
    <mergeCell ref="D40:D41"/>
    <mergeCell ref="D25:D26"/>
    <mergeCell ref="D21:D22"/>
    <mergeCell ref="D27:D28"/>
    <mergeCell ref="J27:J28"/>
    <mergeCell ref="K27:K28"/>
    <mergeCell ref="E32:H32"/>
    <mergeCell ref="N25:N26"/>
    <mergeCell ref="N27:N28"/>
    <mergeCell ref="D34:D35"/>
    <mergeCell ref="F34:F35"/>
    <mergeCell ref="G34:G35"/>
    <mergeCell ref="H34:H35"/>
    <mergeCell ref="K31:L32"/>
    <mergeCell ref="I34:I35"/>
    <mergeCell ref="J34:J35"/>
    <mergeCell ref="K34:K35"/>
    <mergeCell ref="A12:A19"/>
    <mergeCell ref="I12:I13"/>
    <mergeCell ref="J12:J13"/>
    <mergeCell ref="K12:K13"/>
    <mergeCell ref="L12:L13"/>
    <mergeCell ref="N16:N17"/>
    <mergeCell ref="N18:N19"/>
    <mergeCell ref="J23:J24"/>
    <mergeCell ref="K23:K24"/>
    <mergeCell ref="D23:D24"/>
    <mergeCell ref="B15:C15"/>
    <mergeCell ref="D16:D17"/>
    <mergeCell ref="B17:C17"/>
    <mergeCell ref="B13:C13"/>
    <mergeCell ref="D18:D19"/>
    <mergeCell ref="B19:C19"/>
    <mergeCell ref="A21:A28"/>
    <mergeCell ref="B22:C22"/>
    <mergeCell ref="B24:C24"/>
    <mergeCell ref="B26:C26"/>
    <mergeCell ref="I16:I17"/>
    <mergeCell ref="J16:J17"/>
    <mergeCell ref="K16:K17"/>
    <mergeCell ref="L16:L17"/>
    <mergeCell ref="I40:I41"/>
    <mergeCell ref="J40:J41"/>
    <mergeCell ref="K40:K41"/>
    <mergeCell ref="J46:J47"/>
    <mergeCell ref="K46:K47"/>
    <mergeCell ref="I48:I49"/>
    <mergeCell ref="J48:J49"/>
    <mergeCell ref="K48:K49"/>
    <mergeCell ref="I42:I43"/>
    <mergeCell ref="J42:J43"/>
    <mergeCell ref="K42:K43"/>
    <mergeCell ref="I44:I45"/>
    <mergeCell ref="J44:J45"/>
    <mergeCell ref="K44:K45"/>
    <mergeCell ref="I46:I47"/>
    <mergeCell ref="I38:I39"/>
    <mergeCell ref="J38:J39"/>
    <mergeCell ref="K38:K39"/>
    <mergeCell ref="L23:L24"/>
    <mergeCell ref="I23:I24"/>
    <mergeCell ref="I25:I26"/>
    <mergeCell ref="J25:J26"/>
    <mergeCell ref="K25:K26"/>
    <mergeCell ref="L25:L26"/>
    <mergeCell ref="I27:I28"/>
    <mergeCell ref="L27:L28"/>
    <mergeCell ref="J30:K30"/>
    <mergeCell ref="I18:I19"/>
    <mergeCell ref="J18:J19"/>
    <mergeCell ref="I21:I22"/>
    <mergeCell ref="J21:J22"/>
    <mergeCell ref="K21:K22"/>
    <mergeCell ref="L21:L22"/>
    <mergeCell ref="K18:K19"/>
    <mergeCell ref="L18:L19"/>
    <mergeCell ref="J36:J37"/>
    <mergeCell ref="K36:K37"/>
    <mergeCell ref="I36:I37"/>
    <mergeCell ref="C1:X1"/>
    <mergeCell ref="Q8:T9"/>
    <mergeCell ref="U8:W10"/>
    <mergeCell ref="X8:X10"/>
    <mergeCell ref="Q10:T10"/>
    <mergeCell ref="Q11:R11"/>
    <mergeCell ref="S11:T11"/>
    <mergeCell ref="D12:D13"/>
    <mergeCell ref="D14:D15"/>
    <mergeCell ref="I14:I15"/>
    <mergeCell ref="J14:J15"/>
    <mergeCell ref="K14:K15"/>
    <mergeCell ref="L14:L15"/>
    <mergeCell ref="Q14:R15"/>
    <mergeCell ref="S14:T15"/>
    <mergeCell ref="W14:W15"/>
    <mergeCell ref="E8:O10"/>
    <mergeCell ref="Q12:R13"/>
    <mergeCell ref="S12:T13"/>
    <mergeCell ref="W12:W13"/>
    <mergeCell ref="Q27:R28"/>
    <mergeCell ref="S27:T28"/>
    <mergeCell ref="W27:W28"/>
    <mergeCell ref="U30:V33"/>
    <mergeCell ref="W18:W19"/>
    <mergeCell ref="Q20:V20"/>
    <mergeCell ref="Q21:R22"/>
    <mergeCell ref="S21:T22"/>
    <mergeCell ref="W21:W22"/>
    <mergeCell ref="S23:T24"/>
    <mergeCell ref="W23:W24"/>
    <mergeCell ref="U15:V19"/>
    <mergeCell ref="Q16:R17"/>
    <mergeCell ref="S16:T17"/>
    <mergeCell ref="W16:W17"/>
    <mergeCell ref="Q23:R24"/>
    <mergeCell ref="Q25:R26"/>
    <mergeCell ref="S25:T26"/>
    <mergeCell ref="W25:W26"/>
    <mergeCell ref="Q18:R19"/>
    <mergeCell ref="S18:T19"/>
  </mergeCells>
  <conditionalFormatting sqref="E13:H13">
    <cfRule type="cellIs" dxfId="55" priority="25" operator="equal">
      <formula>"conditional ok"</formula>
    </cfRule>
    <cfRule type="cellIs" dxfId="54" priority="23" operator="equal">
      <formula>"NOK"</formula>
    </cfRule>
    <cfRule type="cellIs" dxfId="53" priority="24" operator="equal">
      <formula>"OK"</formula>
    </cfRule>
  </conditionalFormatting>
  <conditionalFormatting sqref="E15:H15">
    <cfRule type="cellIs" dxfId="52" priority="29" operator="equal">
      <formula>"NOK"</formula>
    </cfRule>
    <cfRule type="cellIs" dxfId="51" priority="30" operator="equal">
      <formula>"OK"</formula>
    </cfRule>
    <cfRule type="cellIs" dxfId="50" priority="31" operator="equal">
      <formula>"conditional ok"</formula>
    </cfRule>
  </conditionalFormatting>
  <conditionalFormatting sqref="E17:H17">
    <cfRule type="cellIs" dxfId="49" priority="37" operator="equal">
      <formula>"conditional ok"</formula>
    </cfRule>
    <cfRule type="cellIs" dxfId="48" priority="36" operator="equal">
      <formula>"OK"</formula>
    </cfRule>
    <cfRule type="cellIs" dxfId="47" priority="35" operator="equal">
      <formula>"NOK"</formula>
    </cfRule>
  </conditionalFormatting>
  <conditionalFormatting sqref="E19:H19">
    <cfRule type="cellIs" dxfId="46" priority="43" operator="equal">
      <formula>"conditional ok"</formula>
    </cfRule>
    <cfRule type="cellIs" dxfId="45" priority="42" operator="equal">
      <formula>"OK"</formula>
    </cfRule>
    <cfRule type="cellIs" dxfId="44" priority="41" operator="equal">
      <formula>"NOK"</formula>
    </cfRule>
  </conditionalFormatting>
  <conditionalFormatting sqref="E22:H22">
    <cfRule type="cellIs" dxfId="43" priority="49" operator="equal">
      <formula>"conditional ok"</formula>
    </cfRule>
    <cfRule type="cellIs" dxfId="42" priority="48" operator="equal">
      <formula>"OK"</formula>
    </cfRule>
    <cfRule type="cellIs" dxfId="41" priority="47" operator="equal">
      <formula>"NOK"</formula>
    </cfRule>
  </conditionalFormatting>
  <conditionalFormatting sqref="E24:H24">
    <cfRule type="cellIs" dxfId="40" priority="55" operator="equal">
      <formula>"conditional ok"</formula>
    </cfRule>
    <cfRule type="cellIs" dxfId="39" priority="54" operator="equal">
      <formula>"OK"</formula>
    </cfRule>
    <cfRule type="cellIs" dxfId="38" priority="53" operator="equal">
      <formula>"NOK"</formula>
    </cfRule>
  </conditionalFormatting>
  <conditionalFormatting sqref="E26:H26">
    <cfRule type="cellIs" dxfId="37" priority="61" operator="equal">
      <formula>"conditional ok"</formula>
    </cfRule>
    <cfRule type="cellIs" dxfId="36" priority="59" operator="equal">
      <formula>"NOK"</formula>
    </cfRule>
    <cfRule type="cellIs" dxfId="35" priority="60" operator="equal">
      <formula>"OK"</formula>
    </cfRule>
  </conditionalFormatting>
  <conditionalFormatting sqref="E28:H28">
    <cfRule type="cellIs" dxfId="34" priority="65" operator="equal">
      <formula>"NOK"</formula>
    </cfRule>
    <cfRule type="cellIs" dxfId="33" priority="66" operator="equal">
      <formula>"OK"</formula>
    </cfRule>
    <cfRule type="cellIs" dxfId="32" priority="67" operator="equal">
      <formula>"conditional ok"</formula>
    </cfRule>
  </conditionalFormatting>
  <conditionalFormatting sqref="I12:J12 I14:J14 I16:J16 I18:J18 I21:J21 I23:J23 I25:J25 I27:J27">
    <cfRule type="cellIs" dxfId="31" priority="6" operator="equal">
      <formula>"NOK"</formula>
    </cfRule>
    <cfRule type="cellIs" dxfId="30" priority="7" operator="equal">
      <formula>"OK"</formula>
    </cfRule>
  </conditionalFormatting>
  <conditionalFormatting sqref="I12:L29">
    <cfRule type="cellIs" dxfId="29" priority="11" operator="equal">
      <formula>"conditional ok"</formula>
    </cfRule>
  </conditionalFormatting>
  <conditionalFormatting sqref="J30:K30">
    <cfRule type="cellIs" dxfId="28" priority="2" operator="notEqual">
      <formula>"100%"</formula>
    </cfRule>
    <cfRule type="cellIs" dxfId="27" priority="3" operator="equal">
      <formula>"100%"</formula>
    </cfRule>
    <cfRule type="cellIs" dxfId="26" priority="14" operator="equal">
      <formula>"100%"</formula>
    </cfRule>
    <cfRule type="cellIs" dxfId="25" priority="13" operator="notEqual">
      <formula>"100%"</formula>
    </cfRule>
    <cfRule type="containsBlanks" dxfId="24" priority="12">
      <formula>LEN(TRIM(J30))=0</formula>
    </cfRule>
    <cfRule type="containsBlanks" dxfId="23" priority="1">
      <formula>LEN(TRIM(J30))=0</formula>
    </cfRule>
  </conditionalFormatting>
  <conditionalFormatting sqref="K12:L29">
    <cfRule type="cellIs" dxfId="22" priority="10" operator="equal">
      <formula>"OK"</formula>
    </cfRule>
    <cfRule type="cellIs" dxfId="21" priority="9" operator="equal">
      <formula>"NOK"</formula>
    </cfRule>
    <cfRule type="cellIs" dxfId="20" priority="8" operator="equal">
      <formula>"CONDITIONNAL OK"</formula>
    </cfRule>
  </conditionalFormatting>
  <conditionalFormatting sqref="W12:W19">
    <cfRule type="cellIs" dxfId="19" priority="5" operator="notEqual">
      <formula>9</formula>
    </cfRule>
    <cfRule type="cellIs" dxfId="18" priority="4" operator="equal">
      <formula>9</formula>
    </cfRule>
  </conditionalFormatting>
  <conditionalFormatting sqref="W21:W28">
    <cfRule type="cellIs" dxfId="17" priority="71" operator="equal">
      <formula>9</formula>
    </cfRule>
    <cfRule type="cellIs" dxfId="16" priority="72" operator="notEqual">
      <formula>9</formula>
    </cfRule>
  </conditionalFormatting>
  <conditionalFormatting sqref="W30">
    <cfRule type="cellIs" dxfId="15" priority="16" operator="notEqual">
      <formula>9</formula>
    </cfRule>
    <cfRule type="cellIs" dxfId="14" priority="15" operator="equal">
      <formula>9</formula>
    </cfRule>
  </conditionalFormatting>
  <dataValidations count="11">
    <dataValidation type="list" allowBlank="1" showErrorMessage="1" sqref="K12 K21" xr:uid="{00000000-0002-0000-0900-000000000000}">
      <formula1>TB__</formula1>
    </dataValidation>
    <dataValidation type="list" allowBlank="1" showErrorMessage="1" sqref="J16 J18 J20 J25 J27 J29" xr:uid="{00000000-0002-0000-0900-000001000000}">
      <formula1>TM__</formula1>
    </dataValidation>
    <dataValidation type="list" allowBlank="1" showErrorMessage="1" sqref="L12 L21" xr:uid="{00000000-0002-0000-0900-000002000000}">
      <formula1>TC__</formula1>
    </dataValidation>
    <dataValidation type="list" allowBlank="1" showErrorMessage="1" sqref="W12 W14 W16 W18 W21 W23 W25 W27" xr:uid="{00000000-0002-0000-0900-000003000000}">
      <formula1>"0,1,2,3,4,5,6,7,8,9"</formula1>
    </dataValidation>
    <dataValidation type="list" allowBlank="1" showErrorMessage="1" sqref="K14 K23" xr:uid="{00000000-0002-0000-0900-000004000000}">
      <formula1>TD__</formula1>
    </dataValidation>
    <dataValidation type="list" allowBlank="1" showErrorMessage="1" sqref="J12 J21" xr:uid="{00000000-0002-0000-0900-000005000000}">
      <formula1>TK__</formula1>
    </dataValidation>
    <dataValidation type="list" allowBlank="1" showErrorMessage="1" sqref="K16 K18 K20 K25 K27 K29" xr:uid="{00000000-0002-0000-0900-000006000000}">
      <formula1>TF__</formula1>
    </dataValidation>
    <dataValidation type="list" allowBlank="1" showErrorMessage="1" sqref="L14 L23" xr:uid="{00000000-0002-0000-0900-000007000000}">
      <formula1>TE__</formula1>
    </dataValidation>
    <dataValidation type="list" allowBlank="1" showErrorMessage="1" sqref="J14 J23" xr:uid="{00000000-0002-0000-0900-000008000000}">
      <formula1>TL__</formula1>
    </dataValidation>
    <dataValidation type="list" allowBlank="1" showErrorMessage="1" sqref="I12 E13:H13 I14 E15:H15 I16 E17:H17 I18 E19:H19 I20:I21 E22:H22 I23 E24:H24 I25 E26:H26 I27 E28:H28 I29" xr:uid="{00000000-0002-0000-0900-000009000000}">
      <formula1>NEWOK__</formula1>
    </dataValidation>
    <dataValidation type="list" allowBlank="1" showErrorMessage="1" sqref="L16 L18 L20 L25 L27 L29" xr:uid="{00000000-0002-0000-0900-00000A000000}">
      <formula1>TG__</formula1>
    </dataValidation>
  </dataValidations>
  <printOptions verticalCentered="1"/>
  <pageMargins left="0.19685039370078741" right="0.19685039370078741" top="0.15748031496062992" bottom="7.874015748031496E-2" header="0" footer="0"/>
  <pageSetup paperSize="9" orientation="landscape"/>
  <colBreaks count="1" manualBreakCount="1">
    <brk id="15" man="1"/>
  </colBreak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Z1000"/>
  <sheetViews>
    <sheetView workbookViewId="0"/>
  </sheetViews>
  <sheetFormatPr baseColWidth="10" defaultColWidth="14.44140625" defaultRowHeight="15" customHeight="1" x14ac:dyDescent="0.3"/>
  <cols>
    <col min="1" max="1" width="35.6640625" customWidth="1"/>
    <col min="2" max="3" width="11.6640625" customWidth="1"/>
    <col min="4" max="4" width="33.5546875" customWidth="1"/>
    <col min="5" max="5" width="17.5546875" customWidth="1"/>
    <col min="6" max="6" width="18" customWidth="1"/>
    <col min="7" max="7" width="11.6640625" customWidth="1"/>
    <col min="8" max="8" width="30.88671875" customWidth="1"/>
    <col min="9" max="9" width="37.109375" customWidth="1"/>
    <col min="10" max="10" width="36.33203125" customWidth="1"/>
    <col min="11" max="11" width="34" customWidth="1"/>
    <col min="12" max="12" width="15.5546875" customWidth="1"/>
    <col min="13" max="13" width="20" customWidth="1"/>
    <col min="14" max="14" width="19.109375" customWidth="1"/>
    <col min="15" max="15" width="17.44140625" customWidth="1"/>
    <col min="16" max="26" width="11.6640625" customWidth="1"/>
  </cols>
  <sheetData>
    <row r="1" spans="1:26" ht="14.4" x14ac:dyDescent="0.3">
      <c r="A1" s="227"/>
      <c r="B1" s="227"/>
      <c r="C1" s="227"/>
      <c r="D1" s="227"/>
      <c r="E1" s="227"/>
      <c r="F1" s="227"/>
      <c r="G1" s="227"/>
      <c r="H1" s="227"/>
      <c r="I1" s="227"/>
      <c r="J1" s="227"/>
      <c r="K1" s="227"/>
      <c r="L1" s="227"/>
      <c r="M1" s="227"/>
      <c r="N1" s="227"/>
      <c r="O1" s="227"/>
      <c r="P1" s="227"/>
      <c r="Q1" s="227"/>
      <c r="R1" s="227"/>
      <c r="S1" s="227"/>
      <c r="T1" s="227"/>
      <c r="U1" s="227"/>
      <c r="V1" s="227"/>
      <c r="W1" s="227"/>
      <c r="X1" s="227"/>
      <c r="Y1" s="227"/>
      <c r="Z1" s="227"/>
    </row>
    <row r="2" spans="1:26" ht="14.4" x14ac:dyDescent="0.3">
      <c r="A2" s="227"/>
      <c r="B2" s="583" t="s">
        <v>1511</v>
      </c>
      <c r="C2" s="560"/>
      <c r="D2" s="560"/>
      <c r="E2" s="560"/>
      <c r="F2" s="560"/>
      <c r="G2" s="560"/>
      <c r="H2" s="560"/>
      <c r="I2" s="560"/>
      <c r="J2" s="560"/>
      <c r="K2" s="560"/>
      <c r="L2" s="561"/>
      <c r="M2" s="227"/>
      <c r="N2" s="227"/>
      <c r="O2" s="227"/>
      <c r="P2" s="227"/>
      <c r="Q2" s="227"/>
      <c r="R2" s="227"/>
      <c r="S2" s="227"/>
      <c r="T2" s="227"/>
      <c r="U2" s="227"/>
      <c r="V2" s="227"/>
      <c r="W2" s="227"/>
      <c r="X2" s="227"/>
      <c r="Y2" s="227"/>
      <c r="Z2" s="227"/>
    </row>
    <row r="3" spans="1:26" ht="14.4" x14ac:dyDescent="0.3">
      <c r="A3" s="227"/>
      <c r="B3" s="227"/>
      <c r="C3" s="227"/>
      <c r="D3" s="227"/>
      <c r="E3" s="227"/>
      <c r="F3" s="227"/>
      <c r="G3" s="227"/>
      <c r="H3" s="227"/>
      <c r="I3" s="234">
        <f>COUNTIF(I15:K17,"ok")</f>
        <v>0</v>
      </c>
      <c r="J3" s="227"/>
      <c r="K3" s="227"/>
      <c r="L3" s="227"/>
      <c r="M3" s="227"/>
      <c r="N3" s="227"/>
      <c r="O3" s="227"/>
      <c r="P3" s="227"/>
      <c r="Q3" s="227"/>
      <c r="R3" s="227"/>
      <c r="S3" s="227"/>
      <c r="T3" s="227"/>
      <c r="U3" s="227"/>
      <c r="V3" s="227"/>
      <c r="W3" s="227"/>
      <c r="X3" s="227"/>
      <c r="Y3" s="227"/>
      <c r="Z3" s="227"/>
    </row>
    <row r="4" spans="1:26" ht="14.4" x14ac:dyDescent="0.3">
      <c r="A4" s="227"/>
      <c r="B4" s="227"/>
      <c r="C4" s="227"/>
      <c r="D4" s="227"/>
      <c r="E4" s="227"/>
      <c r="F4" s="227"/>
      <c r="G4" s="227"/>
      <c r="H4" s="227"/>
      <c r="I4" s="234"/>
      <c r="J4" s="227"/>
      <c r="K4" s="227"/>
      <c r="L4" s="227"/>
      <c r="M4" s="227"/>
      <c r="N4" s="227"/>
      <c r="O4" s="227"/>
      <c r="P4" s="227"/>
      <c r="Q4" s="227"/>
      <c r="R4" s="227"/>
      <c r="S4" s="227"/>
      <c r="T4" s="227"/>
      <c r="U4" s="227"/>
      <c r="V4" s="227"/>
      <c r="W4" s="227"/>
      <c r="X4" s="227"/>
      <c r="Y4" s="227"/>
      <c r="Z4" s="227"/>
    </row>
    <row r="5" spans="1:26" ht="17.399999999999999" x14ac:dyDescent="0.3">
      <c r="A5" s="235" t="s">
        <v>1512</v>
      </c>
      <c r="B5" s="584"/>
      <c r="C5" s="317"/>
      <c r="D5" s="306"/>
      <c r="E5" s="227"/>
      <c r="F5" s="227"/>
      <c r="G5" s="227"/>
      <c r="H5" s="227"/>
      <c r="I5" s="227"/>
      <c r="J5" s="227"/>
      <c r="K5" s="227"/>
      <c r="L5" s="227"/>
      <c r="M5" s="227"/>
      <c r="N5" s="227"/>
      <c r="O5" s="227"/>
      <c r="P5" s="227"/>
      <c r="Q5" s="227"/>
      <c r="R5" s="227"/>
      <c r="S5" s="227"/>
      <c r="T5" s="227"/>
      <c r="U5" s="227"/>
      <c r="V5" s="227"/>
      <c r="W5" s="227"/>
      <c r="X5" s="227"/>
      <c r="Y5" s="227"/>
      <c r="Z5" s="227"/>
    </row>
    <row r="6" spans="1:26" ht="17.399999999999999" x14ac:dyDescent="0.3">
      <c r="A6" s="235" t="s">
        <v>1513</v>
      </c>
      <c r="B6" s="584"/>
      <c r="C6" s="317"/>
      <c r="D6" s="306"/>
      <c r="E6" s="227"/>
      <c r="F6" s="227"/>
      <c r="G6" s="227"/>
      <c r="H6" s="227"/>
      <c r="I6" s="227"/>
      <c r="J6" s="227"/>
      <c r="K6" s="227"/>
      <c r="L6" s="227"/>
      <c r="M6" s="227"/>
      <c r="N6" s="227"/>
      <c r="O6" s="227"/>
      <c r="P6" s="227"/>
      <c r="Q6" s="227"/>
      <c r="R6" s="227"/>
      <c r="S6" s="227"/>
      <c r="T6" s="227"/>
      <c r="U6" s="227"/>
      <c r="V6" s="227"/>
      <c r="W6" s="227"/>
      <c r="X6" s="227"/>
      <c r="Y6" s="227"/>
      <c r="Z6" s="227"/>
    </row>
    <row r="7" spans="1:26" ht="17.399999999999999" x14ac:dyDescent="0.3">
      <c r="A7" s="235" t="s">
        <v>1514</v>
      </c>
      <c r="B7" s="584"/>
      <c r="C7" s="317"/>
      <c r="D7" s="306"/>
      <c r="E7" s="585" t="s">
        <v>1515</v>
      </c>
      <c r="F7" s="347"/>
      <c r="G7" s="347"/>
      <c r="H7" s="347"/>
      <c r="I7" s="586" t="str">
        <f>COUNTIF(I15:K17,"ok")&amp;"/ 9"</f>
        <v>0/ 9</v>
      </c>
      <c r="J7" s="587"/>
      <c r="K7" s="552"/>
      <c r="L7" s="227"/>
      <c r="M7" s="227"/>
      <c r="N7" s="227"/>
      <c r="O7" s="227"/>
      <c r="P7" s="227"/>
      <c r="Q7" s="227"/>
      <c r="R7" s="227"/>
      <c r="S7" s="227"/>
      <c r="T7" s="227"/>
      <c r="U7" s="227"/>
      <c r="V7" s="227"/>
      <c r="W7" s="227"/>
      <c r="X7" s="227"/>
      <c r="Y7" s="227"/>
      <c r="Z7" s="227"/>
    </row>
    <row r="8" spans="1:26" ht="17.399999999999999" x14ac:dyDescent="0.3">
      <c r="A8" s="235" t="s">
        <v>1516</v>
      </c>
      <c r="B8" s="584"/>
      <c r="C8" s="317"/>
      <c r="D8" s="306"/>
      <c r="E8" s="347"/>
      <c r="F8" s="322"/>
      <c r="G8" s="322"/>
      <c r="H8" s="322"/>
      <c r="I8" s="553"/>
      <c r="J8" s="322"/>
      <c r="K8" s="554"/>
      <c r="L8" s="227"/>
      <c r="M8" s="227"/>
      <c r="N8" s="227"/>
      <c r="O8" s="227"/>
      <c r="P8" s="227"/>
      <c r="Q8" s="227"/>
      <c r="R8" s="227"/>
      <c r="S8" s="227"/>
      <c r="T8" s="227"/>
      <c r="U8" s="227"/>
      <c r="V8" s="227"/>
      <c r="W8" s="227"/>
      <c r="X8" s="227"/>
      <c r="Y8" s="227"/>
      <c r="Z8" s="227"/>
    </row>
    <row r="9" spans="1:26" ht="17.399999999999999" x14ac:dyDescent="0.3">
      <c r="A9" s="235" t="s">
        <v>1517</v>
      </c>
      <c r="B9" s="584"/>
      <c r="C9" s="317"/>
      <c r="D9" s="306"/>
      <c r="E9" s="347"/>
      <c r="F9" s="322"/>
      <c r="G9" s="322"/>
      <c r="H9" s="322"/>
      <c r="I9" s="555"/>
      <c r="J9" s="588"/>
      <c r="K9" s="556"/>
      <c r="L9" s="227"/>
      <c r="M9" s="227"/>
      <c r="N9" s="227"/>
      <c r="O9" s="227"/>
      <c r="P9" s="227"/>
      <c r="Q9" s="227"/>
      <c r="R9" s="227"/>
      <c r="S9" s="227"/>
      <c r="T9" s="227"/>
      <c r="U9" s="227"/>
      <c r="V9" s="227"/>
      <c r="W9" s="227"/>
      <c r="X9" s="227"/>
      <c r="Y9" s="227"/>
      <c r="Z9" s="227"/>
    </row>
    <row r="10" spans="1:26" ht="18.75" customHeight="1" x14ac:dyDescent="0.3">
      <c r="A10" s="235" t="s">
        <v>1518</v>
      </c>
      <c r="B10" s="584"/>
      <c r="C10" s="317"/>
      <c r="D10" s="306"/>
      <c r="E10" s="236"/>
      <c r="F10" s="236"/>
      <c r="G10" s="236"/>
      <c r="H10" s="236"/>
      <c r="I10" s="227"/>
      <c r="J10" s="227"/>
      <c r="K10" s="227"/>
      <c r="L10" s="227"/>
      <c r="M10" s="227"/>
      <c r="N10" s="227"/>
      <c r="O10" s="227"/>
      <c r="P10" s="227"/>
      <c r="Q10" s="227"/>
      <c r="R10" s="227"/>
      <c r="S10" s="227"/>
      <c r="T10" s="227"/>
      <c r="U10" s="227"/>
      <c r="V10" s="227"/>
      <c r="W10" s="227"/>
      <c r="X10" s="227"/>
      <c r="Y10" s="227"/>
      <c r="Z10" s="227"/>
    </row>
    <row r="11" spans="1:26" ht="18" customHeight="1" x14ac:dyDescent="0.3">
      <c r="A11" s="235" t="s">
        <v>1519</v>
      </c>
      <c r="B11" s="589"/>
      <c r="C11" s="317"/>
      <c r="D11" s="306"/>
      <c r="E11" s="227"/>
      <c r="F11" s="227"/>
      <c r="G11" s="227"/>
      <c r="H11" s="227"/>
      <c r="I11" s="590" t="s">
        <v>1520</v>
      </c>
      <c r="J11" s="317"/>
      <c r="K11" s="306"/>
      <c r="L11" s="227"/>
      <c r="M11" s="227"/>
      <c r="N11" s="227"/>
      <c r="O11" s="227"/>
      <c r="P11" s="227"/>
      <c r="Q11" s="227"/>
      <c r="R11" s="227"/>
      <c r="S11" s="227"/>
      <c r="T11" s="227"/>
      <c r="U11" s="227"/>
      <c r="V11" s="227"/>
      <c r="W11" s="227"/>
      <c r="X11" s="227"/>
      <c r="Y11" s="227"/>
      <c r="Z11" s="227"/>
    </row>
    <row r="12" spans="1:26" ht="36" customHeight="1" x14ac:dyDescent="0.3">
      <c r="A12" s="591" t="s">
        <v>1521</v>
      </c>
      <c r="B12" s="347"/>
      <c r="C12" s="347"/>
      <c r="D12" s="347"/>
      <c r="E12" s="592" t="s">
        <v>1522</v>
      </c>
      <c r="F12" s="588"/>
      <c r="G12" s="588"/>
      <c r="H12" s="588"/>
      <c r="I12" s="590" t="s">
        <v>1523</v>
      </c>
      <c r="J12" s="306"/>
      <c r="K12" s="122" t="s">
        <v>1524</v>
      </c>
      <c r="L12" s="227"/>
      <c r="M12" s="227"/>
      <c r="N12" s="227"/>
      <c r="O12" s="227"/>
      <c r="P12" s="227"/>
      <c r="Q12" s="227"/>
      <c r="R12" s="227"/>
      <c r="S12" s="227"/>
      <c r="T12" s="227"/>
      <c r="U12" s="227"/>
      <c r="V12" s="227"/>
      <c r="W12" s="227"/>
      <c r="X12" s="227"/>
      <c r="Y12" s="227"/>
      <c r="Z12" s="227"/>
    </row>
    <row r="13" spans="1:26" ht="192" customHeight="1" x14ac:dyDescent="0.3">
      <c r="A13" s="593" t="s">
        <v>1525</v>
      </c>
      <c r="B13" s="347"/>
      <c r="C13" s="347"/>
      <c r="D13" s="347"/>
      <c r="E13" s="594" t="s">
        <v>1526</v>
      </c>
      <c r="F13" s="587"/>
      <c r="G13" s="587"/>
      <c r="H13" s="595"/>
      <c r="I13" s="123" t="s">
        <v>1527</v>
      </c>
      <c r="J13" s="124" t="s">
        <v>1528</v>
      </c>
      <c r="K13" s="125" t="s">
        <v>1529</v>
      </c>
      <c r="L13" s="227"/>
      <c r="M13" s="227"/>
      <c r="N13" s="227"/>
      <c r="O13" s="227"/>
      <c r="P13" s="227"/>
      <c r="Q13" s="227"/>
      <c r="R13" s="227"/>
      <c r="S13" s="227"/>
      <c r="T13" s="227"/>
      <c r="U13" s="227"/>
      <c r="V13" s="227"/>
      <c r="W13" s="227"/>
      <c r="X13" s="227"/>
      <c r="Y13" s="227"/>
      <c r="Z13" s="227"/>
    </row>
    <row r="14" spans="1:26" ht="112.5" customHeight="1" x14ac:dyDescent="0.3">
      <c r="A14" s="347"/>
      <c r="B14" s="322"/>
      <c r="C14" s="322"/>
      <c r="D14" s="322"/>
      <c r="E14" s="596"/>
      <c r="F14" s="323"/>
      <c r="G14" s="323"/>
      <c r="H14" s="315"/>
      <c r="I14" s="126" t="s">
        <v>1530</v>
      </c>
      <c r="J14" s="126" t="s">
        <v>1531</v>
      </c>
      <c r="K14" s="126" t="s">
        <v>1532</v>
      </c>
      <c r="L14" s="227"/>
      <c r="M14" s="227"/>
      <c r="N14" s="227"/>
      <c r="O14" s="227"/>
      <c r="P14" s="227"/>
      <c r="Q14" s="227"/>
      <c r="R14" s="227"/>
      <c r="S14" s="227"/>
      <c r="T14" s="227"/>
      <c r="U14" s="227"/>
      <c r="V14" s="227"/>
      <c r="W14" s="227"/>
      <c r="X14" s="227"/>
      <c r="Y14" s="227"/>
      <c r="Z14" s="227"/>
    </row>
    <row r="15" spans="1:26" ht="153.75" customHeight="1" x14ac:dyDescent="0.3">
      <c r="A15" s="227"/>
      <c r="B15" s="227"/>
      <c r="C15" s="227"/>
      <c r="D15" s="227"/>
      <c r="E15" s="597" t="s">
        <v>1533</v>
      </c>
      <c r="F15" s="600" t="s">
        <v>1534</v>
      </c>
      <c r="G15" s="306"/>
      <c r="H15" s="127" t="s">
        <v>1535</v>
      </c>
      <c r="I15" s="128"/>
      <c r="J15" s="128"/>
      <c r="K15" s="128"/>
      <c r="L15" s="227"/>
      <c r="M15" s="227"/>
      <c r="N15" s="227"/>
      <c r="O15" s="227"/>
      <c r="P15" s="227"/>
      <c r="Q15" s="227"/>
      <c r="R15" s="227"/>
      <c r="S15" s="227"/>
      <c r="T15" s="227"/>
      <c r="U15" s="227"/>
      <c r="V15" s="227"/>
      <c r="W15" s="227"/>
      <c r="X15" s="227"/>
      <c r="Y15" s="227"/>
      <c r="Z15" s="227"/>
    </row>
    <row r="16" spans="1:26" ht="126" customHeight="1" x14ac:dyDescent="0.3">
      <c r="A16" s="227"/>
      <c r="B16" s="227"/>
      <c r="C16" s="227"/>
      <c r="D16" s="227"/>
      <c r="E16" s="598"/>
      <c r="F16" s="600" t="s">
        <v>1536</v>
      </c>
      <c r="G16" s="306"/>
      <c r="H16" s="127" t="s">
        <v>1537</v>
      </c>
      <c r="I16" s="128"/>
      <c r="J16" s="128"/>
      <c r="K16" s="128"/>
      <c r="L16" s="227"/>
      <c r="M16" s="227"/>
      <c r="N16" s="227"/>
      <c r="O16" s="227"/>
      <c r="P16" s="227"/>
      <c r="Q16" s="227"/>
      <c r="R16" s="227"/>
      <c r="S16" s="227"/>
      <c r="T16" s="227"/>
      <c r="U16" s="227"/>
      <c r="V16" s="227"/>
      <c r="W16" s="227"/>
      <c r="X16" s="227"/>
      <c r="Y16" s="227"/>
      <c r="Z16" s="227"/>
    </row>
    <row r="17" spans="1:26" ht="105" customHeight="1" x14ac:dyDescent="0.3">
      <c r="A17" s="227"/>
      <c r="B17" s="227"/>
      <c r="C17" s="227"/>
      <c r="D17" s="227"/>
      <c r="E17" s="599"/>
      <c r="F17" s="600" t="s">
        <v>1538</v>
      </c>
      <c r="G17" s="306"/>
      <c r="H17" s="127" t="s">
        <v>1539</v>
      </c>
      <c r="I17" s="128"/>
      <c r="J17" s="128"/>
      <c r="K17" s="128"/>
      <c r="L17" s="227"/>
      <c r="M17" s="227"/>
      <c r="N17" s="227"/>
      <c r="O17" s="227"/>
      <c r="P17" s="227"/>
      <c r="Q17" s="227"/>
      <c r="R17" s="227"/>
      <c r="S17" s="227"/>
      <c r="T17" s="227"/>
      <c r="U17" s="227"/>
      <c r="V17" s="227"/>
      <c r="W17" s="227"/>
      <c r="X17" s="227"/>
      <c r="Y17" s="227"/>
      <c r="Z17" s="227"/>
    </row>
    <row r="18" spans="1:26" ht="14.4" x14ac:dyDescent="0.3">
      <c r="A18" s="227"/>
      <c r="B18" s="227"/>
      <c r="C18" s="227"/>
      <c r="D18" s="227"/>
      <c r="E18" s="227"/>
      <c r="F18" s="227"/>
      <c r="G18" s="227"/>
      <c r="H18" s="227"/>
      <c r="I18" s="227"/>
      <c r="J18" s="227"/>
      <c r="K18" s="227"/>
      <c r="L18" s="227"/>
      <c r="M18" s="227"/>
      <c r="N18" s="227"/>
      <c r="O18" s="227"/>
      <c r="P18" s="227"/>
      <c r="Q18" s="227"/>
      <c r="R18" s="227"/>
      <c r="S18" s="227"/>
      <c r="T18" s="227"/>
      <c r="U18" s="227"/>
      <c r="V18" s="227"/>
      <c r="W18" s="227"/>
      <c r="X18" s="227"/>
      <c r="Y18" s="227"/>
      <c r="Z18" s="227"/>
    </row>
    <row r="19" spans="1:26" ht="14.4" x14ac:dyDescent="0.3">
      <c r="A19" s="227"/>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row>
    <row r="20" spans="1:26" ht="14.4" x14ac:dyDescent="0.3">
      <c r="A20" s="227"/>
      <c r="B20" s="227"/>
      <c r="C20" s="227"/>
      <c r="D20" s="227"/>
      <c r="E20" s="227"/>
      <c r="F20" s="227"/>
      <c r="G20" s="227"/>
      <c r="H20" s="227"/>
      <c r="I20" s="227"/>
      <c r="J20" s="227"/>
      <c r="K20" s="227"/>
      <c r="L20" s="227"/>
      <c r="M20" s="227"/>
      <c r="N20" s="227"/>
      <c r="O20" s="227"/>
      <c r="P20" s="227"/>
      <c r="Q20" s="227"/>
      <c r="R20" s="227"/>
      <c r="S20" s="227"/>
      <c r="T20" s="227"/>
      <c r="U20" s="227"/>
      <c r="V20" s="227"/>
      <c r="W20" s="227"/>
      <c r="X20" s="227"/>
      <c r="Y20" s="227"/>
      <c r="Z20" s="227"/>
    </row>
    <row r="21" spans="1:26" ht="15.75" customHeight="1" x14ac:dyDescent="0.3">
      <c r="A21" s="227"/>
      <c r="B21" s="601" t="s">
        <v>1540</v>
      </c>
      <c r="C21" s="587"/>
      <c r="D21" s="587"/>
      <c r="E21" s="587"/>
      <c r="F21" s="587"/>
      <c r="G21" s="587"/>
      <c r="H21" s="587"/>
      <c r="I21" s="587"/>
      <c r="J21" s="587"/>
      <c r="K21" s="587"/>
      <c r="L21" s="552"/>
      <c r="M21" s="227"/>
      <c r="N21" s="227"/>
      <c r="O21" s="227"/>
      <c r="P21" s="227"/>
      <c r="Q21" s="227"/>
      <c r="R21" s="227"/>
      <c r="S21" s="227"/>
      <c r="T21" s="227"/>
      <c r="U21" s="227"/>
      <c r="V21" s="227"/>
      <c r="W21" s="227"/>
      <c r="X21" s="227"/>
      <c r="Y21" s="227"/>
      <c r="Z21" s="227"/>
    </row>
    <row r="22" spans="1:26" ht="15.75" customHeight="1" x14ac:dyDescent="0.3">
      <c r="A22" s="227"/>
      <c r="B22" s="553"/>
      <c r="C22" s="322"/>
      <c r="D22" s="322"/>
      <c r="E22" s="322"/>
      <c r="F22" s="322"/>
      <c r="G22" s="322"/>
      <c r="H22" s="322"/>
      <c r="I22" s="322"/>
      <c r="J22" s="322"/>
      <c r="K22" s="322"/>
      <c r="L22" s="554"/>
      <c r="M22" s="227"/>
      <c r="N22" s="227"/>
      <c r="O22" s="227"/>
      <c r="P22" s="227"/>
      <c r="Q22" s="227"/>
      <c r="R22" s="227"/>
      <c r="S22" s="227"/>
      <c r="T22" s="227"/>
      <c r="U22" s="227"/>
      <c r="V22" s="227"/>
      <c r="W22" s="227"/>
      <c r="X22" s="227"/>
      <c r="Y22" s="227"/>
      <c r="Z22" s="227"/>
    </row>
    <row r="23" spans="1:26" ht="15.75" customHeight="1" x14ac:dyDescent="0.3">
      <c r="A23" s="227"/>
      <c r="B23" s="553"/>
      <c r="C23" s="322"/>
      <c r="D23" s="322"/>
      <c r="E23" s="322"/>
      <c r="F23" s="322"/>
      <c r="G23" s="322"/>
      <c r="H23" s="322"/>
      <c r="I23" s="322"/>
      <c r="J23" s="322"/>
      <c r="K23" s="322"/>
      <c r="L23" s="554"/>
      <c r="M23" s="227"/>
      <c r="N23" s="227"/>
      <c r="O23" s="227"/>
      <c r="P23" s="227"/>
      <c r="Q23" s="227"/>
      <c r="R23" s="227"/>
      <c r="S23" s="227"/>
      <c r="T23" s="227"/>
      <c r="U23" s="227"/>
      <c r="V23" s="227"/>
      <c r="W23" s="227"/>
      <c r="X23" s="227"/>
      <c r="Y23" s="227"/>
      <c r="Z23" s="227"/>
    </row>
    <row r="24" spans="1:26" ht="15.75" customHeight="1" x14ac:dyDescent="0.3">
      <c r="A24" s="227"/>
      <c r="B24" s="553"/>
      <c r="C24" s="322"/>
      <c r="D24" s="322"/>
      <c r="E24" s="322"/>
      <c r="F24" s="322"/>
      <c r="G24" s="322"/>
      <c r="H24" s="322"/>
      <c r="I24" s="322"/>
      <c r="J24" s="322"/>
      <c r="K24" s="322"/>
      <c r="L24" s="554"/>
      <c r="M24" s="227"/>
      <c r="N24" s="227"/>
      <c r="O24" s="227"/>
      <c r="P24" s="227"/>
      <c r="Q24" s="227"/>
      <c r="R24" s="227"/>
      <c r="S24" s="227"/>
      <c r="T24" s="227"/>
      <c r="U24" s="227"/>
      <c r="V24" s="227"/>
      <c r="W24" s="227"/>
      <c r="X24" s="227"/>
      <c r="Y24" s="227"/>
      <c r="Z24" s="227"/>
    </row>
    <row r="25" spans="1:26" ht="15.75" customHeight="1" x14ac:dyDescent="0.3">
      <c r="A25" s="227"/>
      <c r="B25" s="553"/>
      <c r="C25" s="322"/>
      <c r="D25" s="322"/>
      <c r="E25" s="322"/>
      <c r="F25" s="322"/>
      <c r="G25" s="322"/>
      <c r="H25" s="322"/>
      <c r="I25" s="322"/>
      <c r="J25" s="322"/>
      <c r="K25" s="322"/>
      <c r="L25" s="554"/>
      <c r="M25" s="227"/>
      <c r="N25" s="227"/>
      <c r="O25" s="227"/>
      <c r="P25" s="227"/>
      <c r="Q25" s="227"/>
      <c r="R25" s="227"/>
      <c r="S25" s="227"/>
      <c r="T25" s="227"/>
      <c r="U25" s="227"/>
      <c r="V25" s="227"/>
      <c r="W25" s="227"/>
      <c r="X25" s="227"/>
      <c r="Y25" s="227"/>
      <c r="Z25" s="227"/>
    </row>
    <row r="26" spans="1:26" ht="15.75" customHeight="1" x14ac:dyDescent="0.3">
      <c r="A26" s="227"/>
      <c r="B26" s="553"/>
      <c r="C26" s="322"/>
      <c r="D26" s="322"/>
      <c r="E26" s="322"/>
      <c r="F26" s="322"/>
      <c r="G26" s="322"/>
      <c r="H26" s="322"/>
      <c r="I26" s="322"/>
      <c r="J26" s="322"/>
      <c r="K26" s="322"/>
      <c r="L26" s="554"/>
      <c r="M26" s="227"/>
      <c r="N26" s="227"/>
      <c r="O26" s="227"/>
      <c r="P26" s="227"/>
      <c r="Q26" s="227"/>
      <c r="R26" s="227"/>
      <c r="S26" s="227"/>
      <c r="T26" s="227"/>
      <c r="U26" s="227"/>
      <c r="V26" s="227"/>
      <c r="W26" s="227"/>
      <c r="X26" s="227"/>
      <c r="Y26" s="227"/>
      <c r="Z26" s="227"/>
    </row>
    <row r="27" spans="1:26" ht="15.75" customHeight="1" x14ac:dyDescent="0.3">
      <c r="A27" s="227"/>
      <c r="B27" s="555"/>
      <c r="C27" s="588"/>
      <c r="D27" s="588"/>
      <c r="E27" s="588"/>
      <c r="F27" s="588"/>
      <c r="G27" s="588"/>
      <c r="H27" s="588"/>
      <c r="I27" s="588"/>
      <c r="J27" s="588"/>
      <c r="K27" s="588"/>
      <c r="L27" s="556"/>
      <c r="M27" s="227"/>
      <c r="N27" s="227"/>
      <c r="O27" s="227"/>
      <c r="P27" s="227"/>
      <c r="Q27" s="227"/>
      <c r="R27" s="227"/>
      <c r="S27" s="227"/>
      <c r="T27" s="227"/>
      <c r="U27" s="227"/>
      <c r="V27" s="227"/>
      <c r="W27" s="227"/>
      <c r="X27" s="227"/>
      <c r="Y27" s="227"/>
      <c r="Z27" s="227"/>
    </row>
    <row r="28" spans="1:26" ht="15.75" customHeight="1" x14ac:dyDescent="0.3">
      <c r="A28" s="227"/>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27"/>
      <c r="Z28" s="227"/>
    </row>
    <row r="29" spans="1:26" ht="15.75" customHeight="1" x14ac:dyDescent="0.3">
      <c r="A29" s="227"/>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row>
    <row r="30" spans="1:26" ht="36.75" customHeight="1" x14ac:dyDescent="0.3">
      <c r="A30" s="237" t="s">
        <v>1541</v>
      </c>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27"/>
      <c r="Z30" s="227"/>
    </row>
    <row r="31" spans="1:26" ht="113.25" customHeight="1" x14ac:dyDescent="0.3">
      <c r="A31" s="609" t="s">
        <v>1526</v>
      </c>
      <c r="B31" s="317"/>
      <c r="C31" s="306"/>
      <c r="D31" s="129" t="s">
        <v>1542</v>
      </c>
      <c r="E31" s="129" t="s">
        <v>1543</v>
      </c>
      <c r="F31" s="129" t="s">
        <v>1544</v>
      </c>
      <c r="G31" s="130"/>
      <c r="H31" s="610" t="s">
        <v>1545</v>
      </c>
      <c r="I31" s="317"/>
      <c r="J31" s="317"/>
      <c r="K31" s="317"/>
      <c r="L31" s="317"/>
      <c r="M31" s="317"/>
      <c r="N31" s="317"/>
      <c r="O31" s="306"/>
      <c r="P31" s="227"/>
      <c r="Q31" s="227"/>
      <c r="R31" s="227"/>
      <c r="S31" s="227"/>
      <c r="T31" s="227"/>
      <c r="U31" s="227"/>
      <c r="V31" s="227"/>
      <c r="W31" s="227"/>
      <c r="X31" s="227"/>
      <c r="Y31" s="227"/>
      <c r="Z31" s="227"/>
    </row>
    <row r="32" spans="1:26" ht="160.5" customHeight="1" x14ac:dyDescent="0.3">
      <c r="A32" s="611" t="str">
        <f>COUNTIF(I15:K17,"ok")&amp;" / 9"</f>
        <v>0 / 9</v>
      </c>
      <c r="B32" s="317"/>
      <c r="C32" s="306"/>
      <c r="D32" s="131" t="s">
        <v>1530</v>
      </c>
      <c r="E32" s="131" t="s">
        <v>1531</v>
      </c>
      <c r="F32" s="131" t="s">
        <v>1546</v>
      </c>
      <c r="G32" s="132" t="s">
        <v>1547</v>
      </c>
      <c r="H32" s="606" t="s">
        <v>1548</v>
      </c>
      <c r="I32" s="317"/>
      <c r="J32" s="306"/>
      <c r="K32" s="133" t="s">
        <v>1549</v>
      </c>
      <c r="L32" s="133" t="s">
        <v>1443</v>
      </c>
      <c r="M32" s="134" t="s">
        <v>1550</v>
      </c>
      <c r="N32" s="135" t="s">
        <v>1551</v>
      </c>
      <c r="O32" s="136" t="s">
        <v>1552</v>
      </c>
      <c r="P32" s="227"/>
      <c r="Q32" s="227"/>
      <c r="R32" s="227"/>
      <c r="S32" s="227"/>
      <c r="T32" s="227"/>
      <c r="U32" s="227"/>
      <c r="V32" s="227"/>
      <c r="W32" s="227"/>
      <c r="X32" s="227"/>
      <c r="Y32" s="227"/>
      <c r="Z32" s="227"/>
    </row>
    <row r="33" spans="1:26" ht="40.5" customHeight="1" x14ac:dyDescent="0.3">
      <c r="A33" s="612" t="s">
        <v>1533</v>
      </c>
      <c r="B33" s="613" t="s">
        <v>1553</v>
      </c>
      <c r="C33" s="311"/>
      <c r="D33" s="602">
        <f t="shared" ref="D33:F33" si="0">I15</f>
        <v>0</v>
      </c>
      <c r="E33" s="602">
        <f t="shared" si="0"/>
        <v>0</v>
      </c>
      <c r="F33" s="602">
        <f t="shared" si="0"/>
        <v>0</v>
      </c>
      <c r="G33" s="603"/>
      <c r="H33" s="604" t="s">
        <v>1554</v>
      </c>
      <c r="I33" s="320"/>
      <c r="J33" s="311"/>
      <c r="K33" s="569"/>
      <c r="L33" s="569"/>
      <c r="M33" s="605"/>
      <c r="N33" s="605"/>
      <c r="O33" s="605"/>
      <c r="P33" s="227"/>
      <c r="Q33" s="227"/>
      <c r="R33" s="227"/>
      <c r="S33" s="227"/>
      <c r="T33" s="227"/>
      <c r="U33" s="227"/>
      <c r="V33" s="227"/>
      <c r="W33" s="227"/>
      <c r="X33" s="227"/>
      <c r="Y33" s="227"/>
      <c r="Z33" s="227"/>
    </row>
    <row r="34" spans="1:26" ht="40.5" customHeight="1" x14ac:dyDescent="0.3">
      <c r="A34" s="598"/>
      <c r="B34" s="312"/>
      <c r="C34" s="313"/>
      <c r="D34" s="308"/>
      <c r="E34" s="308"/>
      <c r="F34" s="308"/>
      <c r="G34" s="309"/>
      <c r="H34" s="314"/>
      <c r="I34" s="323"/>
      <c r="J34" s="315"/>
      <c r="K34" s="309"/>
      <c r="L34" s="309"/>
      <c r="M34" s="309"/>
      <c r="N34" s="309"/>
      <c r="O34" s="309"/>
      <c r="P34" s="227"/>
      <c r="Q34" s="227"/>
      <c r="R34" s="227"/>
      <c r="S34" s="227"/>
      <c r="T34" s="227"/>
      <c r="U34" s="227"/>
      <c r="V34" s="227"/>
      <c r="W34" s="227"/>
      <c r="X34" s="227"/>
      <c r="Y34" s="227"/>
      <c r="Z34" s="227"/>
    </row>
    <row r="35" spans="1:26" ht="40.5" customHeight="1" x14ac:dyDescent="0.3">
      <c r="A35" s="598"/>
      <c r="B35" s="312"/>
      <c r="C35" s="313"/>
      <c r="D35" s="308"/>
      <c r="E35" s="308"/>
      <c r="F35" s="308"/>
      <c r="G35" s="603"/>
      <c r="H35" s="604" t="s">
        <v>1555</v>
      </c>
      <c r="I35" s="320"/>
      <c r="J35" s="311"/>
      <c r="K35" s="569"/>
      <c r="L35" s="569"/>
      <c r="M35" s="549"/>
      <c r="N35" s="549"/>
      <c r="O35" s="569"/>
      <c r="P35" s="227"/>
      <c r="Q35" s="227"/>
      <c r="R35" s="227"/>
      <c r="S35" s="227"/>
      <c r="T35" s="227"/>
      <c r="U35" s="227"/>
      <c r="V35" s="227"/>
      <c r="W35" s="227"/>
      <c r="X35" s="227"/>
      <c r="Y35" s="227"/>
      <c r="Z35" s="227"/>
    </row>
    <row r="36" spans="1:26" ht="40.5" customHeight="1" x14ac:dyDescent="0.3">
      <c r="A36" s="598"/>
      <c r="B36" s="312"/>
      <c r="C36" s="313"/>
      <c r="D36" s="308"/>
      <c r="E36" s="308"/>
      <c r="F36" s="308"/>
      <c r="G36" s="309"/>
      <c r="H36" s="314"/>
      <c r="I36" s="323"/>
      <c r="J36" s="315"/>
      <c r="K36" s="309"/>
      <c r="L36" s="309"/>
      <c r="M36" s="314"/>
      <c r="N36" s="314"/>
      <c r="O36" s="309"/>
      <c r="P36" s="227"/>
      <c r="Q36" s="227"/>
      <c r="R36" s="227"/>
      <c r="S36" s="227"/>
      <c r="T36" s="227"/>
      <c r="U36" s="227"/>
      <c r="V36" s="227"/>
      <c r="W36" s="227"/>
      <c r="X36" s="227"/>
      <c r="Y36" s="227"/>
      <c r="Z36" s="227"/>
    </row>
    <row r="37" spans="1:26" ht="40.5" customHeight="1" x14ac:dyDescent="0.3">
      <c r="A37" s="598"/>
      <c r="B37" s="312"/>
      <c r="C37" s="313"/>
      <c r="D37" s="308"/>
      <c r="E37" s="308"/>
      <c r="F37" s="308"/>
      <c r="G37" s="603"/>
      <c r="H37" s="604" t="s">
        <v>1556</v>
      </c>
      <c r="I37" s="320"/>
      <c r="J37" s="311"/>
      <c r="K37" s="569"/>
      <c r="L37" s="607"/>
      <c r="M37" s="608"/>
      <c r="N37" s="608"/>
      <c r="O37" s="607"/>
      <c r="P37" s="227"/>
      <c r="Q37" s="227"/>
      <c r="R37" s="227"/>
      <c r="S37" s="227"/>
      <c r="T37" s="227"/>
      <c r="U37" s="227"/>
      <c r="V37" s="227"/>
      <c r="W37" s="227"/>
      <c r="X37" s="227"/>
      <c r="Y37" s="227"/>
      <c r="Z37" s="227"/>
    </row>
    <row r="38" spans="1:26" ht="40.5" customHeight="1" x14ac:dyDescent="0.3">
      <c r="A38" s="598"/>
      <c r="B38" s="314"/>
      <c r="C38" s="315"/>
      <c r="D38" s="309"/>
      <c r="E38" s="309"/>
      <c r="F38" s="309"/>
      <c r="G38" s="309"/>
      <c r="H38" s="314"/>
      <c r="I38" s="323"/>
      <c r="J38" s="315"/>
      <c r="K38" s="309"/>
      <c r="L38" s="309"/>
      <c r="M38" s="314"/>
      <c r="N38" s="314"/>
      <c r="O38" s="309"/>
      <c r="P38" s="227"/>
      <c r="Q38" s="227"/>
      <c r="R38" s="227"/>
      <c r="S38" s="227"/>
      <c r="T38" s="227"/>
      <c r="U38" s="227"/>
      <c r="V38" s="227"/>
      <c r="W38" s="227"/>
      <c r="X38" s="227"/>
      <c r="Y38" s="227"/>
      <c r="Z38" s="227"/>
    </row>
    <row r="39" spans="1:26" ht="40.5" customHeight="1" x14ac:dyDescent="0.3">
      <c r="A39" s="598"/>
      <c r="B39" s="613" t="s">
        <v>1557</v>
      </c>
      <c r="C39" s="311"/>
      <c r="D39" s="602">
        <f t="shared" ref="D39:F39" si="1">I16</f>
        <v>0</v>
      </c>
      <c r="E39" s="602">
        <f t="shared" si="1"/>
        <v>0</v>
      </c>
      <c r="F39" s="602">
        <f t="shared" si="1"/>
        <v>0</v>
      </c>
      <c r="G39" s="603"/>
      <c r="H39" s="604" t="s">
        <v>1554</v>
      </c>
      <c r="I39" s="320"/>
      <c r="J39" s="311"/>
      <c r="K39" s="569"/>
      <c r="L39" s="614"/>
      <c r="M39" s="615"/>
      <c r="N39" s="615"/>
      <c r="O39" s="614"/>
      <c r="P39" s="227"/>
      <c r="Q39" s="227"/>
      <c r="R39" s="227"/>
      <c r="S39" s="227"/>
      <c r="T39" s="227"/>
      <c r="U39" s="227"/>
      <c r="V39" s="227"/>
      <c r="W39" s="227"/>
      <c r="X39" s="227"/>
      <c r="Y39" s="227"/>
      <c r="Z39" s="227"/>
    </row>
    <row r="40" spans="1:26" ht="40.5" customHeight="1" x14ac:dyDescent="0.3">
      <c r="A40" s="598"/>
      <c r="B40" s="312"/>
      <c r="C40" s="313"/>
      <c r="D40" s="308"/>
      <c r="E40" s="308"/>
      <c r="F40" s="308"/>
      <c r="G40" s="309"/>
      <c r="H40" s="314"/>
      <c r="I40" s="323"/>
      <c r="J40" s="315"/>
      <c r="K40" s="309"/>
      <c r="L40" s="309"/>
      <c r="M40" s="314"/>
      <c r="N40" s="314"/>
      <c r="O40" s="309"/>
      <c r="P40" s="227"/>
      <c r="Q40" s="227"/>
      <c r="R40" s="227"/>
      <c r="S40" s="227"/>
      <c r="T40" s="227"/>
      <c r="U40" s="227"/>
      <c r="V40" s="227"/>
      <c r="W40" s="227"/>
      <c r="X40" s="227"/>
      <c r="Y40" s="227"/>
      <c r="Z40" s="227"/>
    </row>
    <row r="41" spans="1:26" ht="40.5" customHeight="1" x14ac:dyDescent="0.3">
      <c r="A41" s="598"/>
      <c r="B41" s="312"/>
      <c r="C41" s="313"/>
      <c r="D41" s="308"/>
      <c r="E41" s="308"/>
      <c r="F41" s="308"/>
      <c r="G41" s="603"/>
      <c r="H41" s="604" t="s">
        <v>1555</v>
      </c>
      <c r="I41" s="320"/>
      <c r="J41" s="311"/>
      <c r="K41" s="569"/>
      <c r="L41" s="616"/>
      <c r="M41" s="617"/>
      <c r="N41" s="617"/>
      <c r="O41" s="616"/>
      <c r="P41" s="227"/>
      <c r="Q41" s="227"/>
      <c r="R41" s="227"/>
      <c r="S41" s="227"/>
      <c r="T41" s="227"/>
      <c r="U41" s="227"/>
      <c r="V41" s="227"/>
      <c r="W41" s="227"/>
      <c r="X41" s="227"/>
      <c r="Y41" s="227"/>
      <c r="Z41" s="227"/>
    </row>
    <row r="42" spans="1:26" ht="40.5" customHeight="1" x14ac:dyDescent="0.3">
      <c r="A42" s="598"/>
      <c r="B42" s="312"/>
      <c r="C42" s="313"/>
      <c r="D42" s="308"/>
      <c r="E42" s="308"/>
      <c r="F42" s="308"/>
      <c r="G42" s="309"/>
      <c r="H42" s="314"/>
      <c r="I42" s="323"/>
      <c r="J42" s="315"/>
      <c r="K42" s="309"/>
      <c r="L42" s="309"/>
      <c r="M42" s="314"/>
      <c r="N42" s="314"/>
      <c r="O42" s="309"/>
      <c r="P42" s="227"/>
      <c r="Q42" s="227"/>
      <c r="R42" s="227"/>
      <c r="S42" s="227"/>
      <c r="T42" s="227"/>
      <c r="U42" s="227"/>
      <c r="V42" s="227"/>
      <c r="W42" s="227"/>
      <c r="X42" s="227"/>
      <c r="Y42" s="227"/>
      <c r="Z42" s="227"/>
    </row>
    <row r="43" spans="1:26" ht="40.5" customHeight="1" x14ac:dyDescent="0.3">
      <c r="A43" s="598"/>
      <c r="B43" s="312"/>
      <c r="C43" s="313"/>
      <c r="D43" s="308"/>
      <c r="E43" s="308"/>
      <c r="F43" s="308"/>
      <c r="G43" s="603"/>
      <c r="H43" s="604" t="s">
        <v>1556</v>
      </c>
      <c r="I43" s="320"/>
      <c r="J43" s="311"/>
      <c r="K43" s="569"/>
      <c r="L43" s="616"/>
      <c r="M43" s="617"/>
      <c r="N43" s="617"/>
      <c r="O43" s="616"/>
      <c r="P43" s="227"/>
      <c r="Q43" s="227"/>
      <c r="R43" s="227"/>
      <c r="S43" s="227"/>
      <c r="T43" s="227"/>
      <c r="U43" s="227"/>
      <c r="V43" s="227"/>
      <c r="W43" s="227"/>
      <c r="X43" s="227"/>
      <c r="Y43" s="227"/>
      <c r="Z43" s="227"/>
    </row>
    <row r="44" spans="1:26" ht="40.5" customHeight="1" x14ac:dyDescent="0.3">
      <c r="A44" s="598"/>
      <c r="B44" s="314"/>
      <c r="C44" s="315"/>
      <c r="D44" s="309"/>
      <c r="E44" s="309"/>
      <c r="F44" s="309"/>
      <c r="G44" s="309"/>
      <c r="H44" s="314"/>
      <c r="I44" s="323"/>
      <c r="J44" s="315"/>
      <c r="K44" s="309"/>
      <c r="L44" s="309"/>
      <c r="M44" s="314"/>
      <c r="N44" s="314"/>
      <c r="O44" s="309"/>
      <c r="P44" s="227"/>
      <c r="Q44" s="227"/>
      <c r="R44" s="227"/>
      <c r="S44" s="227"/>
      <c r="T44" s="227"/>
      <c r="U44" s="227"/>
      <c r="V44" s="227"/>
      <c r="W44" s="227"/>
      <c r="X44" s="227"/>
      <c r="Y44" s="227"/>
      <c r="Z44" s="227"/>
    </row>
    <row r="45" spans="1:26" ht="40.5" customHeight="1" x14ac:dyDescent="0.3">
      <c r="A45" s="598"/>
      <c r="B45" s="613" t="s">
        <v>1558</v>
      </c>
      <c r="C45" s="311"/>
      <c r="D45" s="602">
        <f t="shared" ref="D45:F45" si="2">I17</f>
        <v>0</v>
      </c>
      <c r="E45" s="602">
        <f t="shared" si="2"/>
        <v>0</v>
      </c>
      <c r="F45" s="602">
        <f t="shared" si="2"/>
        <v>0</v>
      </c>
      <c r="G45" s="603"/>
      <c r="H45" s="604" t="s">
        <v>1554</v>
      </c>
      <c r="I45" s="320"/>
      <c r="J45" s="311"/>
      <c r="K45" s="569"/>
      <c r="L45" s="616"/>
      <c r="M45" s="617"/>
      <c r="N45" s="617"/>
      <c r="O45" s="616"/>
      <c r="P45" s="227"/>
      <c r="Q45" s="227"/>
      <c r="R45" s="227"/>
      <c r="S45" s="227"/>
      <c r="T45" s="227"/>
      <c r="U45" s="227"/>
      <c r="V45" s="227"/>
      <c r="W45" s="227"/>
      <c r="X45" s="227"/>
      <c r="Y45" s="227"/>
      <c r="Z45" s="227"/>
    </row>
    <row r="46" spans="1:26" ht="40.5" customHeight="1" x14ac:dyDescent="0.3">
      <c r="A46" s="598"/>
      <c r="B46" s="312"/>
      <c r="C46" s="313"/>
      <c r="D46" s="308"/>
      <c r="E46" s="308"/>
      <c r="F46" s="308"/>
      <c r="G46" s="309"/>
      <c r="H46" s="314"/>
      <c r="I46" s="323"/>
      <c r="J46" s="315"/>
      <c r="K46" s="309"/>
      <c r="L46" s="309"/>
      <c r="M46" s="314"/>
      <c r="N46" s="314"/>
      <c r="O46" s="309"/>
      <c r="P46" s="227"/>
      <c r="Q46" s="227"/>
      <c r="R46" s="227"/>
      <c r="S46" s="227"/>
      <c r="T46" s="227"/>
      <c r="U46" s="227"/>
      <c r="V46" s="227"/>
      <c r="W46" s="227"/>
      <c r="X46" s="227"/>
      <c r="Y46" s="227"/>
      <c r="Z46" s="227"/>
    </row>
    <row r="47" spans="1:26" ht="40.5" customHeight="1" x14ac:dyDescent="0.3">
      <c r="A47" s="598"/>
      <c r="B47" s="312"/>
      <c r="C47" s="313"/>
      <c r="D47" s="308"/>
      <c r="E47" s="308"/>
      <c r="F47" s="308"/>
      <c r="G47" s="603"/>
      <c r="H47" s="604" t="s">
        <v>1555</v>
      </c>
      <c r="I47" s="320"/>
      <c r="J47" s="311"/>
      <c r="K47" s="569"/>
      <c r="L47" s="616"/>
      <c r="M47" s="617"/>
      <c r="N47" s="617"/>
      <c r="O47" s="616"/>
      <c r="P47" s="227"/>
      <c r="Q47" s="227"/>
      <c r="R47" s="227"/>
      <c r="S47" s="227"/>
      <c r="T47" s="227"/>
      <c r="U47" s="227"/>
      <c r="V47" s="227"/>
      <c r="W47" s="227"/>
      <c r="X47" s="227"/>
      <c r="Y47" s="227"/>
      <c r="Z47" s="227"/>
    </row>
    <row r="48" spans="1:26" ht="40.5" customHeight="1" x14ac:dyDescent="0.3">
      <c r="A48" s="598"/>
      <c r="B48" s="312"/>
      <c r="C48" s="313"/>
      <c r="D48" s="308"/>
      <c r="E48" s="308"/>
      <c r="F48" s="308"/>
      <c r="G48" s="309"/>
      <c r="H48" s="314"/>
      <c r="I48" s="323"/>
      <c r="J48" s="315"/>
      <c r="K48" s="309"/>
      <c r="L48" s="309"/>
      <c r="M48" s="314"/>
      <c r="N48" s="314"/>
      <c r="O48" s="309"/>
      <c r="P48" s="227"/>
      <c r="Q48" s="227"/>
      <c r="R48" s="227"/>
      <c r="S48" s="227"/>
      <c r="T48" s="227"/>
      <c r="U48" s="227"/>
      <c r="V48" s="227"/>
      <c r="W48" s="227"/>
      <c r="X48" s="227"/>
      <c r="Y48" s="227"/>
      <c r="Z48" s="227"/>
    </row>
    <row r="49" spans="1:26" ht="40.5" customHeight="1" x14ac:dyDescent="0.3">
      <c r="A49" s="598"/>
      <c r="B49" s="312"/>
      <c r="C49" s="313"/>
      <c r="D49" s="308"/>
      <c r="E49" s="308"/>
      <c r="F49" s="308"/>
      <c r="G49" s="603"/>
      <c r="H49" s="604" t="s">
        <v>1556</v>
      </c>
      <c r="I49" s="320"/>
      <c r="J49" s="311"/>
      <c r="K49" s="569"/>
      <c r="L49" s="616"/>
      <c r="M49" s="617"/>
      <c r="N49" s="617"/>
      <c r="O49" s="616"/>
      <c r="P49" s="227"/>
      <c r="Q49" s="227"/>
      <c r="R49" s="227"/>
      <c r="S49" s="227"/>
      <c r="T49" s="227"/>
      <c r="U49" s="227"/>
      <c r="V49" s="227"/>
      <c r="W49" s="227"/>
      <c r="X49" s="227"/>
      <c r="Y49" s="227"/>
      <c r="Z49" s="227"/>
    </row>
    <row r="50" spans="1:26" ht="40.5" customHeight="1" x14ac:dyDescent="0.3">
      <c r="A50" s="599"/>
      <c r="B50" s="314"/>
      <c r="C50" s="315"/>
      <c r="D50" s="309"/>
      <c r="E50" s="309"/>
      <c r="F50" s="309"/>
      <c r="G50" s="309"/>
      <c r="H50" s="314"/>
      <c r="I50" s="323"/>
      <c r="J50" s="315"/>
      <c r="K50" s="309"/>
      <c r="L50" s="309"/>
      <c r="M50" s="314"/>
      <c r="N50" s="314"/>
      <c r="O50" s="309"/>
      <c r="P50" s="227"/>
      <c r="Q50" s="227"/>
      <c r="R50" s="227"/>
      <c r="S50" s="227"/>
      <c r="T50" s="227"/>
      <c r="U50" s="227"/>
      <c r="V50" s="227"/>
      <c r="W50" s="227"/>
      <c r="X50" s="227"/>
      <c r="Y50" s="227"/>
      <c r="Z50" s="227"/>
    </row>
    <row r="51" spans="1:26" ht="15.75" customHeight="1" x14ac:dyDescent="0.3">
      <c r="A51" s="227"/>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row>
    <row r="52" spans="1:26" ht="15.75" customHeight="1" x14ac:dyDescent="0.3">
      <c r="A52" s="227"/>
      <c r="B52" s="618" t="s">
        <v>1559</v>
      </c>
      <c r="C52" s="587"/>
      <c r="D52" s="587"/>
      <c r="E52" s="587"/>
      <c r="F52" s="587"/>
      <c r="G52" s="552"/>
      <c r="H52" s="227"/>
      <c r="I52" s="618" t="s">
        <v>1560</v>
      </c>
      <c r="J52" s="587"/>
      <c r="K52" s="552"/>
      <c r="L52" s="227"/>
      <c r="M52" s="227"/>
      <c r="N52" s="227"/>
      <c r="O52" s="227"/>
      <c r="P52" s="227"/>
      <c r="Q52" s="227"/>
      <c r="R52" s="227"/>
      <c r="S52" s="227"/>
      <c r="T52" s="227"/>
      <c r="U52" s="227"/>
      <c r="V52" s="227"/>
      <c r="W52" s="227"/>
      <c r="X52" s="227"/>
      <c r="Y52" s="227"/>
      <c r="Z52" s="227"/>
    </row>
    <row r="53" spans="1:26" ht="15.75" customHeight="1" x14ac:dyDescent="0.3">
      <c r="A53" s="227"/>
      <c r="B53" s="553"/>
      <c r="C53" s="322"/>
      <c r="D53" s="322"/>
      <c r="E53" s="322"/>
      <c r="F53" s="322"/>
      <c r="G53" s="554"/>
      <c r="H53" s="227"/>
      <c r="I53" s="553"/>
      <c r="J53" s="322"/>
      <c r="K53" s="554"/>
      <c r="L53" s="227"/>
      <c r="M53" s="227"/>
      <c r="N53" s="227"/>
      <c r="O53" s="227"/>
      <c r="P53" s="227"/>
      <c r="Q53" s="227"/>
      <c r="R53" s="227"/>
      <c r="S53" s="227"/>
      <c r="T53" s="227"/>
      <c r="U53" s="227"/>
      <c r="V53" s="227"/>
      <c r="W53" s="227"/>
      <c r="X53" s="227"/>
      <c r="Y53" s="227"/>
      <c r="Z53" s="227"/>
    </row>
    <row r="54" spans="1:26" ht="15.75" customHeight="1" x14ac:dyDescent="0.3">
      <c r="A54" s="227"/>
      <c r="B54" s="555"/>
      <c r="C54" s="588"/>
      <c r="D54" s="588"/>
      <c r="E54" s="588"/>
      <c r="F54" s="588"/>
      <c r="G54" s="556"/>
      <c r="H54" s="227"/>
      <c r="I54" s="555"/>
      <c r="J54" s="588"/>
      <c r="K54" s="556"/>
      <c r="L54" s="227"/>
      <c r="M54" s="227"/>
      <c r="N54" s="227"/>
      <c r="O54" s="227"/>
      <c r="P54" s="227"/>
      <c r="Q54" s="227"/>
      <c r="R54" s="227"/>
      <c r="S54" s="227"/>
      <c r="T54" s="227"/>
      <c r="U54" s="227"/>
      <c r="V54" s="227"/>
      <c r="W54" s="227"/>
      <c r="X54" s="227"/>
      <c r="Y54" s="227"/>
      <c r="Z54" s="227"/>
    </row>
    <row r="55" spans="1:26" ht="15.75" customHeight="1" x14ac:dyDescent="0.3">
      <c r="A55" s="227"/>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spans="1:26" ht="15.75" customHeight="1" x14ac:dyDescent="0.3">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spans="1:26" ht="15.75" customHeight="1" x14ac:dyDescent="0.3">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spans="1:26" ht="15.75" customHeight="1" x14ac:dyDescent="0.3">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spans="1:26" ht="15.75" customHeight="1" x14ac:dyDescent="0.3">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spans="1:26" ht="15.75" customHeight="1" x14ac:dyDescent="0.3">
      <c r="A60" s="227"/>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spans="1:26" ht="15.75" customHeight="1" x14ac:dyDescent="0.3">
      <c r="A61" s="227"/>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spans="1:26" ht="15.75" customHeight="1" x14ac:dyDescent="0.3">
      <c r="A62" s="227"/>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spans="1:26" ht="15.75" customHeight="1" x14ac:dyDescent="0.3">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spans="1:26" ht="15.75" customHeight="1" x14ac:dyDescent="0.3">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spans="1:26" ht="15.75" customHeight="1" x14ac:dyDescent="0.3">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spans="1:26" ht="15.75" customHeight="1" x14ac:dyDescent="0.3">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spans="1:26" ht="15.75" customHeight="1" x14ac:dyDescent="0.3">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spans="1:26" ht="15.75" customHeight="1" x14ac:dyDescent="0.3">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spans="1:26" ht="15.75" customHeight="1" x14ac:dyDescent="0.3">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spans="1:26" ht="15.75" customHeight="1" x14ac:dyDescent="0.3">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spans="1:26" ht="15.75" customHeight="1" x14ac:dyDescent="0.3">
      <c r="A71" s="227"/>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spans="1:26" ht="15.75" customHeight="1" x14ac:dyDescent="0.3">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spans="1:26" ht="15.75" customHeight="1" x14ac:dyDescent="0.3">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row>
    <row r="74" spans="1:26" ht="15.75" customHeight="1" x14ac:dyDescent="0.3">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spans="1:26" ht="15.75" customHeight="1" x14ac:dyDescent="0.3">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spans="1:26" ht="15.75" customHeight="1" x14ac:dyDescent="0.3">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row>
    <row r="77" spans="1:26" ht="15.75" customHeight="1" x14ac:dyDescent="0.3">
      <c r="A77" s="227"/>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spans="1:26" ht="15.75" customHeight="1" x14ac:dyDescent="0.3">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row>
    <row r="79" spans="1:26" ht="15.75" customHeight="1" x14ac:dyDescent="0.3">
      <c r="A79" s="227"/>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spans="1:26" ht="15.75" customHeight="1" x14ac:dyDescent="0.3">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row>
    <row r="81" spans="1:26" ht="15.75" customHeight="1" x14ac:dyDescent="0.3">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spans="1:26" ht="15.75" customHeight="1" x14ac:dyDescent="0.3">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spans="1:26" ht="15.75" customHeight="1" x14ac:dyDescent="0.3">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row>
    <row r="84" spans="1:26" ht="15.75" customHeight="1" x14ac:dyDescent="0.3">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row>
    <row r="85" spans="1:26" ht="15.75" customHeight="1" x14ac:dyDescent="0.3">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row>
    <row r="86" spans="1:26" ht="15.75" customHeight="1" x14ac:dyDescent="0.3">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row>
    <row r="87" spans="1:26" ht="15.75" customHeight="1" x14ac:dyDescent="0.3">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row>
    <row r="88" spans="1:26" ht="15.75" customHeight="1" x14ac:dyDescent="0.3">
      <c r="A88" s="22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spans="1:26" ht="15.75" customHeight="1" x14ac:dyDescent="0.3">
      <c r="A89" s="227"/>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row>
    <row r="90" spans="1:26" ht="15.75" customHeight="1" x14ac:dyDescent="0.3">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spans="1:26" ht="15.75" customHeight="1" x14ac:dyDescent="0.3">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row>
    <row r="92" spans="1:26" ht="15.75" customHeight="1" x14ac:dyDescent="0.3">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row>
    <row r="93" spans="1:26" ht="15.75" customHeight="1" x14ac:dyDescent="0.3">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row>
    <row r="94" spans="1:26" ht="15.75" customHeight="1" x14ac:dyDescent="0.3">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row>
    <row r="95" spans="1:26" ht="15.75" customHeight="1" x14ac:dyDescent="0.3">
      <c r="A95" s="227"/>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row>
    <row r="96" spans="1:26" ht="15.75" customHeight="1" x14ac:dyDescent="0.3">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row>
    <row r="97" spans="1:26" ht="15.75" customHeight="1" x14ac:dyDescent="0.3">
      <c r="A97" s="227"/>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spans="1:26" ht="15.75" customHeight="1" x14ac:dyDescent="0.3">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row>
    <row r="99" spans="1:26" ht="15.75" customHeight="1" x14ac:dyDescent="0.3">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spans="1:26" ht="15.75" customHeight="1" x14ac:dyDescent="0.3">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row>
    <row r="101" spans="1:26" ht="15.75" customHeight="1" x14ac:dyDescent="0.3">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row>
    <row r="102" spans="1:26" ht="15.75" customHeight="1" x14ac:dyDescent="0.3">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row>
    <row r="103" spans="1:26" ht="15.75" customHeight="1" x14ac:dyDescent="0.3">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row>
    <row r="104" spans="1:26" ht="15.75" customHeight="1" x14ac:dyDescent="0.3">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row>
    <row r="105" spans="1:26" ht="15.75" customHeight="1" x14ac:dyDescent="0.3">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row>
    <row r="106" spans="1:26" ht="15.75" customHeight="1" x14ac:dyDescent="0.3">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1:26" ht="15.75" customHeight="1" x14ac:dyDescent="0.3">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row>
    <row r="108" spans="1:26" ht="15.75" customHeight="1" x14ac:dyDescent="0.3">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row>
    <row r="109" spans="1:26" ht="15.75" customHeight="1" x14ac:dyDescent="0.3">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row>
    <row r="110" spans="1:26" ht="15.75" customHeight="1" x14ac:dyDescent="0.3">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row>
    <row r="111" spans="1:26" ht="15.75" customHeight="1" x14ac:dyDescent="0.3">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row>
    <row r="112" spans="1:26" ht="15.75" customHeight="1" x14ac:dyDescent="0.3">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spans="1:26" ht="15.75" customHeight="1" x14ac:dyDescent="0.3">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row>
    <row r="114" spans="1:26" ht="15.75" customHeight="1" x14ac:dyDescent="0.3">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spans="1:26" ht="15.75" customHeight="1" x14ac:dyDescent="0.3">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spans="1:26" ht="15.75" customHeight="1" x14ac:dyDescent="0.3">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row>
    <row r="117" spans="1:26" ht="15.75" customHeight="1" x14ac:dyDescent="0.3">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row>
    <row r="118" spans="1:26" ht="15.75" customHeight="1" x14ac:dyDescent="0.3">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spans="1:26" ht="15.75" customHeight="1" x14ac:dyDescent="0.3">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row>
    <row r="120" spans="1:26" ht="15.75" customHeight="1" x14ac:dyDescent="0.3">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spans="1:26" ht="15.75" customHeight="1" x14ac:dyDescent="0.3">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row>
    <row r="122" spans="1:26" ht="15.75" customHeight="1" x14ac:dyDescent="0.3">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spans="1:26" ht="15.75" customHeight="1" x14ac:dyDescent="0.3">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row>
    <row r="124" spans="1:26" ht="15.75" customHeight="1" x14ac:dyDescent="0.3">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row>
    <row r="125" spans="1:26" ht="15.75" customHeight="1" x14ac:dyDescent="0.3">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spans="1:26" ht="15.75" customHeight="1" x14ac:dyDescent="0.3">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row>
    <row r="127" spans="1:26" ht="15.75" customHeight="1" x14ac:dyDescent="0.3">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row>
    <row r="128" spans="1:26" ht="15.75" customHeight="1" x14ac:dyDescent="0.3">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row>
    <row r="129" spans="1:26" ht="15.75" customHeight="1" x14ac:dyDescent="0.3">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spans="1:26" ht="15.75" customHeight="1" x14ac:dyDescent="0.3">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row>
    <row r="131" spans="1:26" ht="15.75" customHeight="1" x14ac:dyDescent="0.3">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spans="1:26" ht="15.75" customHeight="1" x14ac:dyDescent="0.3">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spans="1:26" ht="15.75" customHeight="1" x14ac:dyDescent="0.3">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row>
    <row r="134" spans="1:26" ht="15.75" customHeight="1" x14ac:dyDescent="0.3">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row>
    <row r="135" spans="1:26" ht="15.75" customHeight="1" x14ac:dyDescent="0.3">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spans="1:26" ht="15.75" customHeight="1" x14ac:dyDescent="0.3">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row>
    <row r="137" spans="1:26" ht="15.75" customHeight="1" x14ac:dyDescent="0.3">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spans="1:26" ht="15.75" customHeight="1" x14ac:dyDescent="0.3">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row>
    <row r="139" spans="1:26" ht="15.75" customHeight="1" x14ac:dyDescent="0.3">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spans="1:26" ht="15.75" customHeight="1" x14ac:dyDescent="0.3">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row>
    <row r="141" spans="1:26" ht="15.75" customHeight="1" x14ac:dyDescent="0.3">
      <c r="A141" s="227"/>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row>
    <row r="142" spans="1:26" ht="15.75" customHeight="1" x14ac:dyDescent="0.3">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spans="1:26" ht="15.75" customHeight="1" x14ac:dyDescent="0.3">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row>
    <row r="144" spans="1:26" ht="15.75" customHeight="1" x14ac:dyDescent="0.3">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row>
    <row r="145" spans="1:26" ht="15.75" customHeight="1" x14ac:dyDescent="0.3">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row>
    <row r="146" spans="1:26" ht="15.75" customHeight="1" x14ac:dyDescent="0.3">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row>
    <row r="147" spans="1:26" ht="15.75" customHeight="1" x14ac:dyDescent="0.3">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row>
    <row r="148" spans="1:26" ht="15.75" customHeight="1" x14ac:dyDescent="0.3">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spans="1:26" ht="15.75" customHeight="1" x14ac:dyDescent="0.3">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row>
    <row r="150" spans="1:26" ht="15.75" customHeight="1" x14ac:dyDescent="0.3">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row>
    <row r="151" spans="1:26" ht="15.75" customHeight="1" x14ac:dyDescent="0.3">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row>
    <row r="152" spans="1:26" ht="15.75" customHeight="1" x14ac:dyDescent="0.3">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row>
    <row r="153" spans="1:26" ht="15.75" customHeight="1" x14ac:dyDescent="0.3">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row>
    <row r="154" spans="1:26" ht="15.75" customHeight="1" x14ac:dyDescent="0.3">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row>
    <row r="155" spans="1:26" ht="15.75" customHeight="1" x14ac:dyDescent="0.3">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row>
    <row r="156" spans="1:26" ht="15.75" customHeight="1" x14ac:dyDescent="0.3">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spans="1:26" ht="15.75" customHeight="1" x14ac:dyDescent="0.3">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row>
    <row r="158" spans="1:26" ht="15.75" customHeight="1" x14ac:dyDescent="0.3">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row>
    <row r="159" spans="1:26" ht="15.75" customHeight="1" x14ac:dyDescent="0.3">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75" customHeight="1" x14ac:dyDescent="0.3">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row>
    <row r="161" spans="1:26" ht="15.75" customHeight="1" x14ac:dyDescent="0.3">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row>
    <row r="162" spans="1:26" ht="15.75" customHeight="1" x14ac:dyDescent="0.3">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row>
    <row r="163" spans="1:26" ht="15.75" customHeight="1" x14ac:dyDescent="0.3">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row>
    <row r="164" spans="1:26" ht="15.75" customHeight="1" x14ac:dyDescent="0.3">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row>
    <row r="165" spans="1:26" ht="15.75" customHeight="1" x14ac:dyDescent="0.3">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row>
    <row r="166" spans="1:26" ht="15.75" customHeight="1" x14ac:dyDescent="0.3">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row>
    <row r="167" spans="1:26" ht="15.75" customHeight="1" x14ac:dyDescent="0.3">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row>
    <row r="168" spans="1:26" ht="15.75" customHeight="1" x14ac:dyDescent="0.3">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row>
    <row r="169" spans="1:26" ht="15.75" customHeight="1" x14ac:dyDescent="0.3">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row>
    <row r="170" spans="1:26" ht="15.75" customHeight="1" x14ac:dyDescent="0.3">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spans="1:26" ht="15.75" customHeight="1" x14ac:dyDescent="0.3">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row>
    <row r="172" spans="1:26" ht="15.75" customHeight="1" x14ac:dyDescent="0.3">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row>
    <row r="173" spans="1:26" ht="15.75" customHeight="1" x14ac:dyDescent="0.3">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row>
    <row r="174" spans="1:26" ht="15.75" customHeight="1" x14ac:dyDescent="0.3">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row>
    <row r="175" spans="1:26" ht="15.75" customHeight="1" x14ac:dyDescent="0.3">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row>
    <row r="176" spans="1:26" ht="15.75" customHeight="1" x14ac:dyDescent="0.3">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row>
    <row r="177" spans="1:26" ht="15.75" customHeight="1" x14ac:dyDescent="0.3">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row>
    <row r="178" spans="1:26" ht="15.75" customHeight="1" x14ac:dyDescent="0.3">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row>
    <row r="179" spans="1:26" ht="15.75" customHeight="1" x14ac:dyDescent="0.3">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row>
    <row r="180" spans="1:26" ht="15.75" customHeight="1" x14ac:dyDescent="0.3">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row>
    <row r="181" spans="1:26" ht="15.75" customHeight="1" x14ac:dyDescent="0.3">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row>
    <row r="182" spans="1:26" ht="15.75" customHeight="1" x14ac:dyDescent="0.3">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row>
    <row r="183" spans="1:26" ht="15.75" customHeight="1" x14ac:dyDescent="0.3">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row>
    <row r="184" spans="1:26" ht="15.75" customHeight="1" x14ac:dyDescent="0.3">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spans="1:26" ht="15.75" customHeight="1" x14ac:dyDescent="0.3">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row>
    <row r="186" spans="1:26" ht="15.75" customHeight="1" x14ac:dyDescent="0.3">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row>
    <row r="187" spans="1:26" ht="15.75" customHeight="1" x14ac:dyDescent="0.3">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row>
    <row r="188" spans="1:26" ht="15.75" customHeight="1" x14ac:dyDescent="0.3">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row>
    <row r="189" spans="1:26" ht="15.75" customHeight="1" x14ac:dyDescent="0.3">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row>
    <row r="190" spans="1:26" ht="15.75" customHeight="1" x14ac:dyDescent="0.3">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row>
    <row r="191" spans="1:26" ht="15.75" customHeight="1" x14ac:dyDescent="0.3">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row>
    <row r="192" spans="1:26" ht="15.75" customHeight="1" x14ac:dyDescent="0.3">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row>
    <row r="193" spans="1:26" ht="15.75" customHeight="1" x14ac:dyDescent="0.3">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row>
    <row r="194" spans="1:26" ht="15.75" customHeight="1" x14ac:dyDescent="0.3">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row>
    <row r="195" spans="1:26" ht="15.75" customHeight="1" x14ac:dyDescent="0.3">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row>
    <row r="196" spans="1:26" ht="15.75" customHeight="1" x14ac:dyDescent="0.3">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row>
    <row r="197" spans="1:26" ht="15.75" customHeight="1" x14ac:dyDescent="0.3">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row>
    <row r="198" spans="1:26" ht="15.75" customHeight="1" x14ac:dyDescent="0.3">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spans="1:26" ht="15.75" customHeight="1" x14ac:dyDescent="0.3">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row>
    <row r="200" spans="1:26" ht="15.75" customHeight="1" x14ac:dyDescent="0.3">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row>
    <row r="201" spans="1:26" ht="15.75" customHeight="1" x14ac:dyDescent="0.3">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row>
    <row r="202" spans="1:26" ht="15.75" customHeight="1" x14ac:dyDescent="0.3">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row>
    <row r="203" spans="1:26" ht="15.75" customHeight="1" x14ac:dyDescent="0.3">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row>
    <row r="204" spans="1:26" ht="15.75" customHeight="1" x14ac:dyDescent="0.3">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row>
    <row r="205" spans="1:26" ht="15.75" customHeight="1" x14ac:dyDescent="0.3">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row>
    <row r="206" spans="1:26" ht="15.75" customHeight="1" x14ac:dyDescent="0.3">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row>
    <row r="207" spans="1:26" ht="15.75" customHeight="1" x14ac:dyDescent="0.3">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row>
    <row r="208" spans="1:26" ht="15.75" customHeight="1" x14ac:dyDescent="0.3">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row>
    <row r="209" spans="1:26" ht="15.75" customHeight="1" x14ac:dyDescent="0.3">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row>
    <row r="210" spans="1:26" ht="15.75" customHeight="1" x14ac:dyDescent="0.3">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row>
    <row r="211" spans="1:26" ht="15.75" customHeight="1" x14ac:dyDescent="0.3">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row>
    <row r="212" spans="1:26" ht="15.75" customHeight="1" x14ac:dyDescent="0.3">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spans="1:26" ht="15.75" customHeight="1" x14ac:dyDescent="0.3">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1:26" ht="15.75" customHeight="1" x14ac:dyDescent="0.3">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row>
    <row r="215" spans="1:26" ht="15.75" customHeight="1" x14ac:dyDescent="0.3">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row>
    <row r="216" spans="1:26" ht="15.75" customHeight="1" x14ac:dyDescent="0.3">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row>
    <row r="217" spans="1:26" ht="15.75" customHeight="1" x14ac:dyDescent="0.3">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row>
    <row r="218" spans="1:26" ht="15.75" customHeight="1" x14ac:dyDescent="0.3">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row>
    <row r="219" spans="1:26" ht="15.75" customHeight="1" x14ac:dyDescent="0.3">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row>
    <row r="220" spans="1:26" ht="15.75" customHeight="1" x14ac:dyDescent="0.3">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spans="1:26" ht="15.75" customHeight="1" x14ac:dyDescent="0.3">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spans="1:26" ht="15.75" customHeight="1" x14ac:dyDescent="0.3">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spans="1:26" ht="15.75" customHeight="1" x14ac:dyDescent="0.3">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spans="1:26" ht="15.75" customHeight="1" x14ac:dyDescent="0.3">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spans="1:26" ht="15.75" customHeight="1" x14ac:dyDescent="0.3">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spans="1:26" ht="15.75" customHeight="1" x14ac:dyDescent="0.3">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spans="1:26" ht="15.75" customHeight="1" x14ac:dyDescent="0.3">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spans="1:26" ht="15.75" customHeight="1" x14ac:dyDescent="0.3">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spans="1:26" ht="15.75" customHeight="1" x14ac:dyDescent="0.3">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spans="1:26" ht="15.75" customHeight="1" x14ac:dyDescent="0.3">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spans="1:26" ht="15.75" customHeight="1" x14ac:dyDescent="0.3">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spans="1:26" ht="15.75" customHeight="1" x14ac:dyDescent="0.3">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spans="1:26" ht="15.75" customHeight="1" x14ac:dyDescent="0.3">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spans="1:26" ht="15.75" customHeight="1" x14ac:dyDescent="0.3">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spans="1:26" ht="15.75" customHeight="1" x14ac:dyDescent="0.3">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spans="1:26" ht="15.75" customHeight="1" x14ac:dyDescent="0.3">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spans="1:26" ht="15.75" customHeight="1" x14ac:dyDescent="0.3">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spans="1:26" ht="15.75" customHeight="1" x14ac:dyDescent="0.3">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spans="1:26" ht="15.75" customHeight="1" x14ac:dyDescent="0.3">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spans="1:26" ht="15.75" customHeight="1" x14ac:dyDescent="0.3">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spans="1:26" ht="15.75" customHeight="1" x14ac:dyDescent="0.3">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spans="1:26" ht="15.75" customHeight="1" x14ac:dyDescent="0.3">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spans="1:26" ht="15.75" customHeight="1" x14ac:dyDescent="0.3">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spans="1:26" ht="15.75" customHeight="1" x14ac:dyDescent="0.3">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spans="1:26" ht="15.75" customHeight="1" x14ac:dyDescent="0.3">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spans="1:26" ht="15.75" customHeight="1" x14ac:dyDescent="0.3">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spans="1:26" ht="15.75" customHeight="1" x14ac:dyDescent="0.3">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spans="1:26" ht="15.75" customHeight="1" x14ac:dyDescent="0.3">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spans="1:26" ht="15.75" customHeight="1" x14ac:dyDescent="0.3">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spans="1:26" ht="15.75" customHeight="1" x14ac:dyDescent="0.3">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spans="1:26" ht="15.75" customHeight="1" x14ac:dyDescent="0.3">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spans="1:26" ht="15.75" customHeight="1" x14ac:dyDescent="0.3">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spans="1:26" ht="15.75" customHeight="1" x14ac:dyDescent="0.3">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spans="1:26" ht="15.75" customHeight="1" x14ac:dyDescent="0.3">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spans="1:26" ht="15.75" customHeight="1" x14ac:dyDescent="0.3">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spans="1:26" ht="15.75" customHeight="1" x14ac:dyDescent="0.3">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spans="1:26" ht="15.75" customHeight="1" x14ac:dyDescent="0.3">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spans="1:26" ht="15.75" customHeight="1" x14ac:dyDescent="0.3">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spans="1:26" ht="15.75" customHeight="1" x14ac:dyDescent="0.3">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spans="1:26" ht="15.75" customHeight="1" x14ac:dyDescent="0.3">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spans="1:26" ht="15.75" customHeight="1" x14ac:dyDescent="0.3">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spans="1:26" ht="15.75" customHeight="1" x14ac:dyDescent="0.3">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spans="1:26" ht="15.75" customHeight="1" x14ac:dyDescent="0.3">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spans="1:26" ht="15.75" customHeight="1" x14ac:dyDescent="0.3">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spans="1:26" ht="15.75" customHeight="1" x14ac:dyDescent="0.3">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spans="1:26" ht="15.75" customHeight="1" x14ac:dyDescent="0.3">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spans="1:26" ht="15.75" customHeight="1" x14ac:dyDescent="0.3">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spans="1:26" ht="15.75" customHeight="1" x14ac:dyDescent="0.3">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spans="1:26" ht="15.75" customHeight="1" x14ac:dyDescent="0.3">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spans="1:26" ht="15.75" customHeight="1" x14ac:dyDescent="0.3">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spans="1:26" ht="15.75" customHeight="1" x14ac:dyDescent="0.3">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spans="1:26" ht="15.75" customHeight="1" x14ac:dyDescent="0.3">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spans="1:26" ht="15.75" customHeight="1" x14ac:dyDescent="0.3">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spans="1:26" ht="15.75" customHeight="1" x14ac:dyDescent="0.3">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spans="1:26" ht="15.75" customHeight="1" x14ac:dyDescent="0.3">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spans="1:26" ht="15.75" customHeight="1" x14ac:dyDescent="0.3">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spans="1:26" ht="15.75" customHeight="1" x14ac:dyDescent="0.3">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spans="1:26" ht="15.75" customHeight="1" x14ac:dyDescent="0.3">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spans="1:26" ht="15.75" customHeight="1" x14ac:dyDescent="0.3">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spans="1:26" ht="15.75" customHeight="1" x14ac:dyDescent="0.3">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spans="1:26" ht="15.75" customHeight="1" x14ac:dyDescent="0.3">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spans="1:26" ht="15.75" customHeight="1" x14ac:dyDescent="0.3">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spans="1:26" ht="15.75" customHeight="1" x14ac:dyDescent="0.3">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spans="1:26" ht="15.75" customHeight="1" x14ac:dyDescent="0.3">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spans="1:26" ht="15.75" customHeight="1" x14ac:dyDescent="0.3">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spans="1:26" ht="15.75" customHeight="1" x14ac:dyDescent="0.3">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spans="1:26" ht="15.75" customHeight="1" x14ac:dyDescent="0.3">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spans="1:26" ht="15.75" customHeight="1" x14ac:dyDescent="0.3">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spans="1:26" ht="15.75" customHeight="1" x14ac:dyDescent="0.3">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spans="1:26" ht="15.75" customHeight="1" x14ac:dyDescent="0.3">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spans="1:26" ht="15.75" customHeight="1" x14ac:dyDescent="0.3">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spans="1:26" ht="15.75" customHeight="1" x14ac:dyDescent="0.3">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spans="1:26" ht="15.75" customHeight="1" x14ac:dyDescent="0.3">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spans="1:26" ht="15.75" customHeight="1" x14ac:dyDescent="0.3">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spans="1:26" ht="15.75" customHeight="1" x14ac:dyDescent="0.3">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spans="1:26" ht="15.75" customHeight="1" x14ac:dyDescent="0.3">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spans="1:26" ht="15.75" customHeight="1" x14ac:dyDescent="0.3">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spans="1:26" ht="15.75" customHeight="1" x14ac:dyDescent="0.3">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spans="1:26" ht="15.75" customHeight="1" x14ac:dyDescent="0.3">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spans="1:26" ht="15.75" customHeight="1" x14ac:dyDescent="0.3">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spans="1:26" ht="15.75" customHeight="1" x14ac:dyDescent="0.3">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spans="1:26" ht="15.75" customHeight="1" x14ac:dyDescent="0.3">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spans="1:26" ht="15.75" customHeight="1" x14ac:dyDescent="0.3">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spans="1:26" ht="15.75" customHeight="1" x14ac:dyDescent="0.3">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spans="1:26" ht="15.75" customHeight="1" x14ac:dyDescent="0.3">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spans="1:26" ht="15.75" customHeight="1" x14ac:dyDescent="0.3">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spans="1:26" ht="15.75" customHeight="1" x14ac:dyDescent="0.3">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spans="1:26" ht="15.75" customHeight="1" x14ac:dyDescent="0.3">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spans="1:26" ht="15.75" customHeight="1" x14ac:dyDescent="0.3">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spans="1:26" ht="15.75" customHeight="1" x14ac:dyDescent="0.3">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spans="1:26" ht="15.75" customHeight="1" x14ac:dyDescent="0.3">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spans="1:26" ht="15.75" customHeight="1" x14ac:dyDescent="0.3">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spans="1:26" ht="15.75" customHeight="1" x14ac:dyDescent="0.3">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spans="1:26" ht="15.75" customHeight="1" x14ac:dyDescent="0.3">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spans="1:26" ht="15.75" customHeight="1" x14ac:dyDescent="0.3">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spans="1:26" ht="15.75" customHeight="1" x14ac:dyDescent="0.3">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spans="1:26" ht="15.75" customHeight="1" x14ac:dyDescent="0.3">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spans="1:26" ht="15.75" customHeight="1" x14ac:dyDescent="0.3">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spans="1:26" ht="15.75" customHeight="1" x14ac:dyDescent="0.3">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spans="1:26" ht="15.75" customHeight="1" x14ac:dyDescent="0.3">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spans="1:26" ht="15.75" customHeight="1" x14ac:dyDescent="0.3">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spans="1:26" ht="15.75" customHeight="1" x14ac:dyDescent="0.3">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spans="1:26" ht="15.75" customHeight="1" x14ac:dyDescent="0.3">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spans="1:26" ht="15.75" customHeight="1" x14ac:dyDescent="0.3">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spans="1:26" ht="15.75" customHeight="1" x14ac:dyDescent="0.3">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spans="1:26" ht="15.75" customHeight="1" x14ac:dyDescent="0.3">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spans="1:26" ht="15.75" customHeight="1" x14ac:dyDescent="0.3">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spans="1:26" ht="15.75" customHeight="1" x14ac:dyDescent="0.3">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spans="1:26" ht="15.75" customHeight="1" x14ac:dyDescent="0.3">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spans="1:26" ht="15.75" customHeight="1" x14ac:dyDescent="0.3">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spans="1:26" ht="15.75" customHeight="1" x14ac:dyDescent="0.3">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spans="1:26" ht="15.75" customHeight="1" x14ac:dyDescent="0.3">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spans="1:26" ht="15.75" customHeight="1" x14ac:dyDescent="0.3">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spans="1:26" ht="15.75" customHeight="1" x14ac:dyDescent="0.3">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spans="1:26" ht="15.75" customHeight="1" x14ac:dyDescent="0.3">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spans="1:26" ht="15.75" customHeight="1" x14ac:dyDescent="0.3">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spans="1:26" ht="15.75" customHeight="1" x14ac:dyDescent="0.3">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spans="1:26" ht="15.75" customHeight="1" x14ac:dyDescent="0.3">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spans="1:26" ht="15.75" customHeight="1" x14ac:dyDescent="0.3">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spans="1:26" ht="15.75" customHeight="1" x14ac:dyDescent="0.3">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spans="1:26" ht="15.75" customHeight="1" x14ac:dyDescent="0.3">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spans="1:26" ht="15.75" customHeight="1" x14ac:dyDescent="0.3">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spans="1:26" ht="15.75" customHeight="1" x14ac:dyDescent="0.3">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spans="1:26" ht="15.75" customHeight="1" x14ac:dyDescent="0.3">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spans="1:26" ht="15.75" customHeight="1" x14ac:dyDescent="0.3">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spans="1:26" ht="15.75" customHeight="1" x14ac:dyDescent="0.3">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spans="1:26" ht="15.75" customHeight="1" x14ac:dyDescent="0.3">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spans="1:26" ht="15.75" customHeight="1" x14ac:dyDescent="0.3">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spans="1:26" ht="15.75" customHeight="1" x14ac:dyDescent="0.3">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spans="1:26" ht="15.75" customHeight="1" x14ac:dyDescent="0.3">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spans="1:26" ht="15.75" customHeight="1" x14ac:dyDescent="0.3">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spans="1:26" ht="15.75" customHeight="1" x14ac:dyDescent="0.3">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spans="1:26" ht="15.75" customHeight="1" x14ac:dyDescent="0.3">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spans="1:26" ht="15.75" customHeight="1" x14ac:dyDescent="0.3">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spans="1:26" ht="15.75" customHeight="1" x14ac:dyDescent="0.3">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spans="1:26" ht="15.75" customHeight="1" x14ac:dyDescent="0.3">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spans="1:26" ht="15.75" customHeight="1" x14ac:dyDescent="0.3">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spans="1:26" ht="15.75" customHeight="1" x14ac:dyDescent="0.3">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spans="1:26" ht="15.75" customHeight="1" x14ac:dyDescent="0.3">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spans="1:26" ht="15.75" customHeight="1" x14ac:dyDescent="0.3">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spans="1:26" ht="15.75" customHeight="1" x14ac:dyDescent="0.3">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spans="1:26" ht="15.75" customHeight="1" x14ac:dyDescent="0.3">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spans="1:26" ht="15.75" customHeight="1" x14ac:dyDescent="0.3">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spans="1:26" ht="15.75" customHeight="1" x14ac:dyDescent="0.3">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spans="1:26" ht="15.75" customHeight="1" x14ac:dyDescent="0.3">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spans="1:26" ht="15.75" customHeight="1" x14ac:dyDescent="0.3">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spans="1:26" ht="15.75" customHeight="1" x14ac:dyDescent="0.3">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spans="1:26" ht="15.75" customHeight="1" x14ac:dyDescent="0.3">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spans="1:26" ht="15.75" customHeight="1" x14ac:dyDescent="0.3">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spans="1:26" ht="15.75" customHeight="1" x14ac:dyDescent="0.3">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spans="1:26" ht="15.75" customHeight="1" x14ac:dyDescent="0.3">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spans="1:26" ht="15.75" customHeight="1" x14ac:dyDescent="0.3">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spans="1:26" ht="15.75" customHeight="1" x14ac:dyDescent="0.3">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spans="1:26" ht="15.75" customHeight="1" x14ac:dyDescent="0.3">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spans="1:26" ht="15.75" customHeight="1" x14ac:dyDescent="0.3">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spans="1:26" ht="15.75" customHeight="1" x14ac:dyDescent="0.3">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spans="1:26" ht="15.75" customHeight="1" x14ac:dyDescent="0.3">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spans="1:26" ht="15.75" customHeight="1" x14ac:dyDescent="0.3">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spans="1:26" ht="15.75" customHeight="1" x14ac:dyDescent="0.3">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spans="1:26" ht="15.75" customHeight="1" x14ac:dyDescent="0.3">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spans="1:26" ht="15.75" customHeight="1" x14ac:dyDescent="0.3">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spans="1:26" ht="15.75" customHeight="1" x14ac:dyDescent="0.3">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spans="1:26" ht="15.75" customHeight="1" x14ac:dyDescent="0.3">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spans="1:26" ht="15.75" customHeight="1" x14ac:dyDescent="0.3">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spans="1:26" ht="15.75" customHeight="1" x14ac:dyDescent="0.3">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spans="1:26" ht="15.75" customHeight="1" x14ac:dyDescent="0.3">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spans="1:26" ht="15.75" customHeight="1" x14ac:dyDescent="0.3">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spans="1:26" ht="15.75" customHeight="1" x14ac:dyDescent="0.3">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spans="1:26" ht="15.75" customHeight="1" x14ac:dyDescent="0.3">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spans="1:26" ht="15.75" customHeight="1" x14ac:dyDescent="0.3">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spans="1:26" ht="15.75" customHeight="1" x14ac:dyDescent="0.3">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spans="1:26" ht="15.75" customHeight="1" x14ac:dyDescent="0.3">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spans="1:26" ht="15.75" customHeight="1" x14ac:dyDescent="0.3">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spans="1:26" ht="15.75" customHeight="1" x14ac:dyDescent="0.3">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spans="1:26" ht="15.75" customHeight="1" x14ac:dyDescent="0.3">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spans="1:26" ht="15.75" customHeight="1" x14ac:dyDescent="0.3">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spans="1:26" ht="15.75" customHeight="1" x14ac:dyDescent="0.3">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spans="1:26" ht="15.75" customHeight="1" x14ac:dyDescent="0.3">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spans="1:26" ht="15.75" customHeight="1" x14ac:dyDescent="0.3">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spans="1:26" ht="15.75" customHeight="1" x14ac:dyDescent="0.3">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spans="1:26" ht="15.75" customHeight="1" x14ac:dyDescent="0.3">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spans="1:26" ht="15.75" customHeight="1" x14ac:dyDescent="0.3">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spans="1:26" ht="15.75" customHeight="1" x14ac:dyDescent="0.3">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spans="1:26" ht="15.75" customHeight="1" x14ac:dyDescent="0.3">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spans="1:26" ht="15.75" customHeight="1" x14ac:dyDescent="0.3">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spans="1:26" ht="15.75" customHeight="1" x14ac:dyDescent="0.3">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spans="1:26" ht="15.75" customHeight="1" x14ac:dyDescent="0.3">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spans="1:26" ht="15.75" customHeight="1" x14ac:dyDescent="0.3">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spans="1:26" ht="15.75" customHeight="1" x14ac:dyDescent="0.3">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spans="1:26" ht="15.75" customHeight="1" x14ac:dyDescent="0.3">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spans="1:26" ht="15.75" customHeight="1" x14ac:dyDescent="0.3">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spans="1:26" ht="15.75" customHeight="1" x14ac:dyDescent="0.3">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spans="1:26" ht="15.75" customHeight="1" x14ac:dyDescent="0.3">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spans="1:26" ht="15.75" customHeight="1" x14ac:dyDescent="0.3">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spans="1:26" ht="15.75" customHeight="1" x14ac:dyDescent="0.3">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spans="1:26" ht="15.75" customHeight="1" x14ac:dyDescent="0.3">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spans="1:26" ht="15.75" customHeight="1" x14ac:dyDescent="0.3">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spans="1:26" ht="15.75" customHeight="1" x14ac:dyDescent="0.3">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spans="1:26" ht="15.75" customHeight="1" x14ac:dyDescent="0.3">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spans="1:26" ht="15.75" customHeight="1" x14ac:dyDescent="0.3">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spans="1:26" ht="15.75" customHeight="1" x14ac:dyDescent="0.3">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spans="1:26" ht="15.75" customHeight="1" x14ac:dyDescent="0.3">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spans="1:26" ht="15.75" customHeight="1" x14ac:dyDescent="0.3">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spans="1:26" ht="15.75" customHeight="1" x14ac:dyDescent="0.3">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spans="1:26" ht="15.75" customHeight="1" x14ac:dyDescent="0.3">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spans="1:26" ht="15.75" customHeight="1" x14ac:dyDescent="0.3">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spans="1:26" ht="15.75" customHeight="1" x14ac:dyDescent="0.3">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spans="1:26" ht="15.75" customHeight="1" x14ac:dyDescent="0.3">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spans="1:26" ht="15.75" customHeight="1" x14ac:dyDescent="0.3">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spans="1:26" ht="15.75" customHeight="1" x14ac:dyDescent="0.3">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spans="1:26" ht="15.75" customHeight="1" x14ac:dyDescent="0.3">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spans="1:26" ht="15.75" customHeight="1" x14ac:dyDescent="0.3">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spans="1:26" ht="15.75" customHeight="1" x14ac:dyDescent="0.3">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spans="1:26" ht="15.75" customHeight="1" x14ac:dyDescent="0.3">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spans="1:26" ht="15.75" customHeight="1" x14ac:dyDescent="0.3">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spans="1:26" ht="15.75" customHeight="1" x14ac:dyDescent="0.3">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spans="1:26" ht="15.75" customHeight="1" x14ac:dyDescent="0.3">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spans="1:26" ht="15.75" customHeight="1" x14ac:dyDescent="0.3">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spans="1:26" ht="15.75" customHeight="1" x14ac:dyDescent="0.3">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spans="1:26" ht="15.75" customHeight="1" x14ac:dyDescent="0.3">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spans="1:26" ht="15.75" customHeight="1" x14ac:dyDescent="0.3">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spans="1:26" ht="15.75" customHeight="1" x14ac:dyDescent="0.3">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spans="1:26" ht="15.75" customHeight="1" x14ac:dyDescent="0.3">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spans="1:26" ht="15.75" customHeight="1" x14ac:dyDescent="0.3">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spans="1:26" ht="15.75" customHeight="1" x14ac:dyDescent="0.3">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spans="1:26" ht="15.75" customHeight="1" x14ac:dyDescent="0.3">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spans="1:26" ht="15.75" customHeight="1" x14ac:dyDescent="0.3">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spans="1:26" ht="15.75" customHeight="1" x14ac:dyDescent="0.3">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spans="1:26" ht="15.75" customHeight="1" x14ac:dyDescent="0.3">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spans="1:26" ht="15.75" customHeight="1" x14ac:dyDescent="0.3">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spans="1:26" ht="15.75" customHeight="1" x14ac:dyDescent="0.3">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spans="1:26" ht="15.75" customHeight="1" x14ac:dyDescent="0.3">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spans="1:26" ht="15.75" customHeight="1" x14ac:dyDescent="0.3">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spans="1:26" ht="15.75" customHeight="1" x14ac:dyDescent="0.3">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spans="1:26" ht="15.75" customHeight="1" x14ac:dyDescent="0.3">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spans="1:26" ht="15.75" customHeight="1" x14ac:dyDescent="0.3">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spans="1:26" ht="15.75" customHeight="1" x14ac:dyDescent="0.3">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spans="1:26" ht="15.75" customHeight="1" x14ac:dyDescent="0.3">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spans="1:26" ht="15.75" customHeight="1" x14ac:dyDescent="0.3">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spans="1:26" ht="15.75" customHeight="1" x14ac:dyDescent="0.3">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spans="1:26" ht="15.75" customHeight="1" x14ac:dyDescent="0.3">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spans="1:26" ht="15.75" customHeight="1" x14ac:dyDescent="0.3">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spans="1:26" ht="15.75" customHeight="1" x14ac:dyDescent="0.3">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spans="1:26" ht="15.75" customHeight="1" x14ac:dyDescent="0.3">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spans="1:26" ht="15.75" customHeight="1" x14ac:dyDescent="0.3">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spans="1:26" ht="15.75" customHeight="1" x14ac:dyDescent="0.3">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spans="1:26" ht="15.75" customHeight="1" x14ac:dyDescent="0.3">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spans="1:26" ht="15.75" customHeight="1" x14ac:dyDescent="0.3">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spans="1:26" ht="15.75" customHeight="1" x14ac:dyDescent="0.3">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spans="1:26" ht="15.75" customHeight="1" x14ac:dyDescent="0.3">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spans="1:26" ht="15.75" customHeight="1" x14ac:dyDescent="0.3">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spans="1:26" ht="15.75" customHeight="1" x14ac:dyDescent="0.3">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spans="1:26" ht="15.75" customHeight="1" x14ac:dyDescent="0.3">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spans="1:26" ht="15.75" customHeight="1" x14ac:dyDescent="0.3">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spans="1:26" ht="15.75" customHeight="1" x14ac:dyDescent="0.3">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spans="1:26" ht="15.75" customHeight="1" x14ac:dyDescent="0.3">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spans="1:26" ht="15.75" customHeight="1" x14ac:dyDescent="0.3">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spans="1:26" ht="15.75" customHeight="1" x14ac:dyDescent="0.3">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spans="1:26" ht="15.75" customHeight="1" x14ac:dyDescent="0.3">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spans="1:26" ht="15.75" customHeight="1" x14ac:dyDescent="0.3">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spans="1:26" ht="15.75" customHeight="1" x14ac:dyDescent="0.3">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spans="1:26" ht="15.75" customHeight="1" x14ac:dyDescent="0.3">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spans="1:26" ht="15.75" customHeight="1" x14ac:dyDescent="0.3">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spans="1:26" ht="15.75" customHeight="1" x14ac:dyDescent="0.3">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spans="1:26" ht="15.75" customHeight="1" x14ac:dyDescent="0.3">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spans="1:26" ht="15.75" customHeight="1" x14ac:dyDescent="0.3">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spans="1:26" ht="15.75" customHeight="1" x14ac:dyDescent="0.3">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spans="1:26" ht="15.75" customHeight="1" x14ac:dyDescent="0.3">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spans="1:26" ht="15.75" customHeight="1" x14ac:dyDescent="0.3">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spans="1:26" ht="15.75" customHeight="1" x14ac:dyDescent="0.3">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spans="1:26" ht="15.75" customHeight="1" x14ac:dyDescent="0.3">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spans="1:26" ht="15.75" customHeight="1" x14ac:dyDescent="0.3">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spans="1:26" ht="15.75" customHeight="1" x14ac:dyDescent="0.3">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spans="1:26" ht="15.75" customHeight="1" x14ac:dyDescent="0.3">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spans="1:26" ht="15.75" customHeight="1" x14ac:dyDescent="0.3">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spans="1:26" ht="15.75" customHeight="1" x14ac:dyDescent="0.3">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spans="1:26" ht="15.75" customHeight="1" x14ac:dyDescent="0.3">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spans="1:26" ht="15.75" customHeight="1" x14ac:dyDescent="0.3">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spans="1:26" ht="15.75" customHeight="1" x14ac:dyDescent="0.3">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spans="1:26" ht="15.75" customHeight="1" x14ac:dyDescent="0.3">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spans="1:26" ht="15.75" customHeight="1" x14ac:dyDescent="0.3">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spans="1:26" ht="15.75" customHeight="1" x14ac:dyDescent="0.3">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spans="1:26" ht="15.75" customHeight="1" x14ac:dyDescent="0.3">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spans="1:26" ht="15.75" customHeight="1" x14ac:dyDescent="0.3">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spans="1:26" ht="15.75" customHeight="1" x14ac:dyDescent="0.3">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spans="1:26" ht="15.75" customHeight="1" x14ac:dyDescent="0.3">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spans="1:26" ht="15.75" customHeight="1" x14ac:dyDescent="0.3">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spans="1:26" ht="15.75" customHeight="1" x14ac:dyDescent="0.3">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spans="1:26" ht="15.75" customHeight="1" x14ac:dyDescent="0.3">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spans="1:26" ht="15.75" customHeight="1" x14ac:dyDescent="0.3">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spans="1:26" ht="15.75" customHeight="1" x14ac:dyDescent="0.3">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spans="1:26" ht="15.75" customHeight="1" x14ac:dyDescent="0.3">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spans="1:26" ht="15.75" customHeight="1" x14ac:dyDescent="0.3">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spans="1:26" ht="15.75" customHeight="1" x14ac:dyDescent="0.3">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spans="1:26" ht="15.75" customHeight="1" x14ac:dyDescent="0.3">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spans="1:26" ht="15.75" customHeight="1" x14ac:dyDescent="0.3">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spans="1:26" ht="15.75" customHeight="1" x14ac:dyDescent="0.3">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spans="1:26" ht="15.75" customHeight="1" x14ac:dyDescent="0.3">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spans="1:26" ht="15.75" customHeight="1" x14ac:dyDescent="0.3">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spans="1:26" ht="15.75" customHeight="1" x14ac:dyDescent="0.3">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spans="1:26" ht="15.75" customHeight="1" x14ac:dyDescent="0.3">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spans="1:26" ht="15.75" customHeight="1" x14ac:dyDescent="0.3">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spans="1:26" ht="15.75" customHeight="1" x14ac:dyDescent="0.3">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spans="1:26" ht="15.75" customHeight="1" x14ac:dyDescent="0.3">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spans="1:26" ht="15.75" customHeight="1" x14ac:dyDescent="0.3">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spans="1:26" ht="15.75" customHeight="1" x14ac:dyDescent="0.3">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spans="1:26" ht="15.75" customHeight="1" x14ac:dyDescent="0.3">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spans="1:26" ht="15.75" customHeight="1" x14ac:dyDescent="0.3">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spans="1:26" ht="15.75" customHeight="1" x14ac:dyDescent="0.3">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spans="1:26" ht="15.75" customHeight="1" x14ac:dyDescent="0.3">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spans="1:26" ht="15.75" customHeight="1" x14ac:dyDescent="0.3">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spans="1:26" ht="15.75" customHeight="1" x14ac:dyDescent="0.3">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spans="1:26" ht="15.75" customHeight="1" x14ac:dyDescent="0.3">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spans="1:26" ht="15.75" customHeight="1" x14ac:dyDescent="0.3">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spans="1:26" ht="15.75" customHeight="1" x14ac:dyDescent="0.3">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spans="1:26" ht="15.75" customHeight="1" x14ac:dyDescent="0.3">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spans="1:26" ht="15.75" customHeight="1" x14ac:dyDescent="0.3">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spans="1:26" ht="15.75" customHeight="1" x14ac:dyDescent="0.3">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spans="1:26" ht="15.75" customHeight="1" x14ac:dyDescent="0.3">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spans="1:26" ht="15.75" customHeight="1" x14ac:dyDescent="0.3">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spans="1:26" ht="15.75" customHeight="1" x14ac:dyDescent="0.3">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spans="1:26" ht="15.75" customHeight="1" x14ac:dyDescent="0.3">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spans="1:26" ht="15.75" customHeight="1" x14ac:dyDescent="0.3">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spans="1:26" ht="15.75" customHeight="1" x14ac:dyDescent="0.3">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spans="1:26" ht="15.75" customHeight="1" x14ac:dyDescent="0.3">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spans="1:26" ht="15.75" customHeight="1" x14ac:dyDescent="0.3">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spans="1:26" ht="15.75" customHeight="1" x14ac:dyDescent="0.3">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spans="1:26" ht="15.75" customHeight="1" x14ac:dyDescent="0.3">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spans="1:26" ht="15.75" customHeight="1" x14ac:dyDescent="0.3">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spans="1:26" ht="15.75" customHeight="1" x14ac:dyDescent="0.3">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spans="1:26" ht="15.75" customHeight="1" x14ac:dyDescent="0.3">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spans="1:26" ht="15.75" customHeight="1" x14ac:dyDescent="0.3">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spans="1:26" ht="15.75" customHeight="1" x14ac:dyDescent="0.3">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spans="1:26" ht="15.75" customHeight="1" x14ac:dyDescent="0.3">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spans="1:26" ht="15.75" customHeight="1" x14ac:dyDescent="0.3">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spans="1:26" ht="15.75" customHeight="1" x14ac:dyDescent="0.3">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spans="1:26" ht="15.75" customHeight="1" x14ac:dyDescent="0.3">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spans="1:26" ht="15.75" customHeight="1" x14ac:dyDescent="0.3">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spans="1:26" ht="15.75" customHeight="1" x14ac:dyDescent="0.3">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spans="1:26" ht="15.75" customHeight="1" x14ac:dyDescent="0.3">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spans="1:26" ht="15.75" customHeight="1" x14ac:dyDescent="0.3">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spans="1:26" ht="15.75" customHeight="1" x14ac:dyDescent="0.3">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spans="1:26" ht="15.75" customHeight="1" x14ac:dyDescent="0.3">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spans="1:26" ht="15.75" customHeight="1" x14ac:dyDescent="0.3">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spans="1:26" ht="15.75" customHeight="1" x14ac:dyDescent="0.3">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spans="1:26" ht="15.75" customHeight="1" x14ac:dyDescent="0.3">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spans="1:26" ht="15.75" customHeight="1" x14ac:dyDescent="0.3">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spans="1:26" ht="15.75" customHeight="1" x14ac:dyDescent="0.3">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spans="1:26" ht="15.75" customHeight="1" x14ac:dyDescent="0.3">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spans="1:26" ht="15.75" customHeight="1" x14ac:dyDescent="0.3">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spans="1:26" ht="15.75" customHeight="1" x14ac:dyDescent="0.3">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spans="1:26" ht="15.75" customHeight="1" x14ac:dyDescent="0.3">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spans="1:26" ht="15.75" customHeight="1" x14ac:dyDescent="0.3">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spans="1:26" ht="15.75" customHeight="1" x14ac:dyDescent="0.3">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spans="1:26" ht="15.75" customHeight="1" x14ac:dyDescent="0.3">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spans="1:26" ht="15.75" customHeight="1" x14ac:dyDescent="0.3">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spans="1:26" ht="15.75" customHeight="1" x14ac:dyDescent="0.3">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spans="1:26" ht="15.75" customHeight="1" x14ac:dyDescent="0.3">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spans="1:26" ht="15.75" customHeight="1" x14ac:dyDescent="0.3">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spans="1:26" ht="15.75" customHeight="1" x14ac:dyDescent="0.3">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spans="1:26" ht="15.75" customHeight="1" x14ac:dyDescent="0.3">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spans="1:26" ht="15.75" customHeight="1" x14ac:dyDescent="0.3">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spans="1:26" ht="15.75" customHeight="1" x14ac:dyDescent="0.3">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spans="1:26" ht="15.75" customHeight="1" x14ac:dyDescent="0.3">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spans="1:26" ht="15.75" customHeight="1" x14ac:dyDescent="0.3">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spans="1:26" ht="15.75" customHeight="1" x14ac:dyDescent="0.3">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spans="1:26" ht="15.75" customHeight="1" x14ac:dyDescent="0.3">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spans="1:26" ht="15.75" customHeight="1" x14ac:dyDescent="0.3">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spans="1:26" ht="15.75" customHeight="1" x14ac:dyDescent="0.3">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spans="1:26" ht="15.75" customHeight="1" x14ac:dyDescent="0.3">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spans="1:26" ht="15.75" customHeight="1" x14ac:dyDescent="0.3">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spans="1:26" ht="15.75" customHeight="1" x14ac:dyDescent="0.3">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spans="1:26" ht="15.75" customHeight="1" x14ac:dyDescent="0.3">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spans="1:26" ht="15.75" customHeight="1" x14ac:dyDescent="0.3">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spans="1:26" ht="15.75" customHeight="1" x14ac:dyDescent="0.3">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spans="1:26" ht="15.75" customHeight="1" x14ac:dyDescent="0.3">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spans="1:26" ht="15.75" customHeight="1" x14ac:dyDescent="0.3">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spans="1:26" ht="15.75" customHeight="1" x14ac:dyDescent="0.3">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spans="1:26" ht="15.75" customHeight="1" x14ac:dyDescent="0.3">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spans="1:26" ht="15.75" customHeight="1" x14ac:dyDescent="0.3">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spans="1:26" ht="15.75" customHeight="1" x14ac:dyDescent="0.3">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spans="1:26" ht="15.75" customHeight="1" x14ac:dyDescent="0.3">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spans="1:26" ht="15.75" customHeight="1" x14ac:dyDescent="0.3">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spans="1:26" ht="15.75" customHeight="1" x14ac:dyDescent="0.3">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spans="1:26" ht="15.75" customHeight="1" x14ac:dyDescent="0.3">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spans="1:26" ht="15.75" customHeight="1" x14ac:dyDescent="0.3">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spans="1:26" ht="15.75" customHeight="1" x14ac:dyDescent="0.3">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spans="1:26" ht="15.75" customHeight="1" x14ac:dyDescent="0.3">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spans="1:26" ht="15.75" customHeight="1" x14ac:dyDescent="0.3">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spans="1:26" ht="15.75" customHeight="1" x14ac:dyDescent="0.3">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spans="1:26" ht="15.75" customHeight="1" x14ac:dyDescent="0.3">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spans="1:26" ht="15.75" customHeight="1" x14ac:dyDescent="0.3">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spans="1:26" ht="15.75" customHeight="1" x14ac:dyDescent="0.3">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spans="1:26" ht="15.75" customHeight="1" x14ac:dyDescent="0.3">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spans="1:26" ht="15.75" customHeight="1" x14ac:dyDescent="0.3">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spans="1:26" ht="15.75" customHeight="1" x14ac:dyDescent="0.3">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spans="1:26" ht="15.75" customHeight="1" x14ac:dyDescent="0.3">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spans="1:26" ht="15.75" customHeight="1" x14ac:dyDescent="0.3">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spans="1:26" ht="15.75" customHeight="1" x14ac:dyDescent="0.3">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spans="1:26" ht="15.75" customHeight="1" x14ac:dyDescent="0.3">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spans="1:26" ht="15.75" customHeight="1" x14ac:dyDescent="0.3">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spans="1:26" ht="15.75" customHeight="1" x14ac:dyDescent="0.3">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spans="1:26" ht="15.75" customHeight="1" x14ac:dyDescent="0.3">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spans="1:26" ht="15.75" customHeight="1" x14ac:dyDescent="0.3">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spans="1:26" ht="15.75" customHeight="1" x14ac:dyDescent="0.3">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spans="1:26" ht="15.75" customHeight="1" x14ac:dyDescent="0.3">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spans="1:26" ht="15.75" customHeight="1" x14ac:dyDescent="0.3">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spans="1:26" ht="15.75" customHeight="1" x14ac:dyDescent="0.3">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spans="1:26" ht="15.75" customHeight="1" x14ac:dyDescent="0.3">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spans="1:26" ht="15.75" customHeight="1" x14ac:dyDescent="0.3">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spans="1:26" ht="15.75" customHeight="1" x14ac:dyDescent="0.3">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spans="1:26" ht="15.75" customHeight="1" x14ac:dyDescent="0.3">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spans="1:26" ht="15.75" customHeight="1" x14ac:dyDescent="0.3">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spans="1:26" ht="15.75" customHeight="1" x14ac:dyDescent="0.3">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spans="1:26" ht="15.75" customHeight="1" x14ac:dyDescent="0.3">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spans="1:26" ht="15.75" customHeight="1" x14ac:dyDescent="0.3">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spans="1:26" ht="15.75" customHeight="1" x14ac:dyDescent="0.3">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spans="1:26" ht="15.75" customHeight="1" x14ac:dyDescent="0.3">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spans="1:26" ht="15.75" customHeight="1" x14ac:dyDescent="0.3">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spans="1:26" ht="15.75" customHeight="1" x14ac:dyDescent="0.3">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spans="1:26" ht="15.75" customHeight="1" x14ac:dyDescent="0.3">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spans="1:26" ht="15.75" customHeight="1" x14ac:dyDescent="0.3">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spans="1:26" ht="15.75" customHeight="1" x14ac:dyDescent="0.3">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spans="1:26" ht="15.75" customHeight="1" x14ac:dyDescent="0.3">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spans="1:26" ht="15.75" customHeight="1" x14ac:dyDescent="0.3">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spans="1:26" ht="15.75" customHeight="1" x14ac:dyDescent="0.3">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spans="1:26" ht="15.75" customHeight="1" x14ac:dyDescent="0.3">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spans="1:26" ht="15.75" customHeight="1" x14ac:dyDescent="0.3">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spans="1:26" ht="15.75" customHeight="1" x14ac:dyDescent="0.3">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spans="1:26" ht="15.75" customHeight="1" x14ac:dyDescent="0.3">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spans="1:26" ht="15.75" customHeight="1" x14ac:dyDescent="0.3">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spans="1:26" ht="15.75" customHeight="1" x14ac:dyDescent="0.3">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spans="1:26" ht="15.75" customHeight="1" x14ac:dyDescent="0.3">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spans="1:26" ht="15.75" customHeight="1" x14ac:dyDescent="0.3">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spans="1:26" ht="15.75" customHeight="1" x14ac:dyDescent="0.3">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spans="1:26" ht="15.75" customHeight="1" x14ac:dyDescent="0.3">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spans="1:26" ht="15.75" customHeight="1" x14ac:dyDescent="0.3">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spans="1:26" ht="15.75" customHeight="1" x14ac:dyDescent="0.3">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spans="1:26" ht="15.75" customHeight="1" x14ac:dyDescent="0.3">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spans="1:26" ht="15.75" customHeight="1" x14ac:dyDescent="0.3">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spans="1:26" ht="15.75" customHeight="1" x14ac:dyDescent="0.3">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spans="1:26" ht="15.75" customHeight="1" x14ac:dyDescent="0.3">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spans="1:26" ht="15.75" customHeight="1" x14ac:dyDescent="0.3">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spans="1:26" ht="15.75" customHeight="1" x14ac:dyDescent="0.3">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spans="1:26" ht="15.75" customHeight="1" x14ac:dyDescent="0.3">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spans="1:26" ht="15.75" customHeight="1" x14ac:dyDescent="0.3">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spans="1:26" ht="15.75" customHeight="1" x14ac:dyDescent="0.3">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spans="1:26" ht="15.75" customHeight="1" x14ac:dyDescent="0.3">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spans="1:26" ht="15.75" customHeight="1" x14ac:dyDescent="0.3">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spans="1:26" ht="15.75" customHeight="1" x14ac:dyDescent="0.3">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spans="1:26" ht="15.75" customHeight="1" x14ac:dyDescent="0.3">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spans="1:26" ht="15.75" customHeight="1" x14ac:dyDescent="0.3">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spans="1:26" ht="15.75" customHeight="1" x14ac:dyDescent="0.3">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spans="1:26" ht="15.75" customHeight="1" x14ac:dyDescent="0.3">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spans="1:26" ht="15.75" customHeight="1" x14ac:dyDescent="0.3">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spans="1:26" ht="15.75" customHeight="1" x14ac:dyDescent="0.3">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spans="1:26" ht="15.75" customHeight="1" x14ac:dyDescent="0.3">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spans="1:26" ht="15.75" customHeight="1" x14ac:dyDescent="0.3">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spans="1:26" ht="15.75" customHeight="1" x14ac:dyDescent="0.3">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spans="1:26" ht="15.75" customHeight="1" x14ac:dyDescent="0.3">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spans="1:26" ht="15.75" customHeight="1" x14ac:dyDescent="0.3">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spans="1:26" ht="15.75" customHeight="1" x14ac:dyDescent="0.3">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spans="1:26" ht="15.75" customHeight="1" x14ac:dyDescent="0.3">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spans="1:26" ht="15.75" customHeight="1" x14ac:dyDescent="0.3">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spans="1:26" ht="15.75" customHeight="1" x14ac:dyDescent="0.3">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spans="1:26" ht="15.75" customHeight="1" x14ac:dyDescent="0.3">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spans="1:26" ht="15.75" customHeight="1" x14ac:dyDescent="0.3">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spans="1:26" ht="15.75" customHeight="1" x14ac:dyDescent="0.3">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spans="1:26" ht="15.75" customHeight="1" x14ac:dyDescent="0.3">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spans="1:26" ht="15.75" customHeight="1" x14ac:dyDescent="0.3">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spans="1:26" ht="15.75" customHeight="1" x14ac:dyDescent="0.3">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spans="1:26" ht="15.75" customHeight="1" x14ac:dyDescent="0.3">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spans="1:26" ht="15.75" customHeight="1" x14ac:dyDescent="0.3">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spans="1:26" ht="15.75" customHeight="1" x14ac:dyDescent="0.3">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spans="1:26" ht="15.75" customHeight="1" x14ac:dyDescent="0.3">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spans="1:26" ht="15.75" customHeight="1" x14ac:dyDescent="0.3">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spans="1:26" ht="15.75" customHeight="1" x14ac:dyDescent="0.3">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spans="1:26" ht="15.75" customHeight="1" x14ac:dyDescent="0.3">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spans="1:26" ht="15.75" customHeight="1" x14ac:dyDescent="0.3">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spans="1:26" ht="15.75" customHeight="1" x14ac:dyDescent="0.3">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spans="1:26" ht="15.75" customHeight="1" x14ac:dyDescent="0.3">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spans="1:26" ht="15.75" customHeight="1" x14ac:dyDescent="0.3">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spans="1:26" ht="15.75" customHeight="1" x14ac:dyDescent="0.3">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spans="1:26" ht="15.75" customHeight="1" x14ac:dyDescent="0.3">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spans="1:26" ht="15.75" customHeight="1" x14ac:dyDescent="0.3">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spans="1:26" ht="15.75" customHeight="1" x14ac:dyDescent="0.3">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spans="1:26" ht="15.75" customHeight="1" x14ac:dyDescent="0.3">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spans="1:26" ht="15.75" customHeight="1" x14ac:dyDescent="0.3">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spans="1:26" ht="15.75" customHeight="1" x14ac:dyDescent="0.3">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spans="1:26" ht="15.75" customHeight="1" x14ac:dyDescent="0.3">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spans="1:26" ht="15.75" customHeight="1" x14ac:dyDescent="0.3">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spans="1:26" ht="15.75" customHeight="1" x14ac:dyDescent="0.3">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spans="1:26" ht="15.75" customHeight="1" x14ac:dyDescent="0.3">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spans="1:26" ht="15.75" customHeight="1" x14ac:dyDescent="0.3">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spans="1:26" ht="15.75" customHeight="1" x14ac:dyDescent="0.3">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spans="1:26" ht="15.75" customHeight="1" x14ac:dyDescent="0.3">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spans="1:26" ht="15.75" customHeight="1" x14ac:dyDescent="0.3">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spans="1:26" ht="15.75" customHeight="1" x14ac:dyDescent="0.3">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spans="1:26" ht="15.75" customHeight="1" x14ac:dyDescent="0.3">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spans="1:26" ht="15.75" customHeight="1" x14ac:dyDescent="0.3">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spans="1:26" ht="15.75" customHeight="1" x14ac:dyDescent="0.3">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spans="1:26" ht="15.75" customHeight="1" x14ac:dyDescent="0.3">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spans="1:26" ht="15.75" customHeight="1" x14ac:dyDescent="0.3">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spans="1:26" ht="15.75" customHeight="1" x14ac:dyDescent="0.3">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spans="1:26" ht="15.75" customHeight="1" x14ac:dyDescent="0.3">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spans="1:26" ht="15.75" customHeight="1" x14ac:dyDescent="0.3">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spans="1:26" ht="15.75" customHeight="1" x14ac:dyDescent="0.3">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spans="1:26" ht="15.75" customHeight="1" x14ac:dyDescent="0.3">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spans="1:26" ht="15.75" customHeight="1" x14ac:dyDescent="0.3">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spans="1:26" ht="15.75" customHeight="1" x14ac:dyDescent="0.3">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spans="1:26" ht="15.75" customHeight="1" x14ac:dyDescent="0.3">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spans="1:26" ht="15.75" customHeight="1" x14ac:dyDescent="0.3">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spans="1:26" ht="15.75" customHeight="1" x14ac:dyDescent="0.3">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spans="1:26" ht="15.75" customHeight="1" x14ac:dyDescent="0.3">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spans="1:26" ht="15.75" customHeight="1" x14ac:dyDescent="0.3">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spans="1:26" ht="15.75" customHeight="1" x14ac:dyDescent="0.3">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spans="1:26" ht="15.75" customHeight="1" x14ac:dyDescent="0.3">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spans="1:26" ht="15.75" customHeight="1" x14ac:dyDescent="0.3">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spans="1:26" ht="15.75" customHeight="1" x14ac:dyDescent="0.3">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spans="1:26" ht="15.75" customHeight="1" x14ac:dyDescent="0.3">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spans="1:26" ht="15.75" customHeight="1" x14ac:dyDescent="0.3">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spans="1:26" ht="15.75" customHeight="1" x14ac:dyDescent="0.3">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spans="1:26" ht="15.75" customHeight="1" x14ac:dyDescent="0.3">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spans="1:26" ht="15.75" customHeight="1" x14ac:dyDescent="0.3">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spans="1:26" ht="15.75" customHeight="1" x14ac:dyDescent="0.3">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spans="1:26" ht="15.75" customHeight="1" x14ac:dyDescent="0.3">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spans="1:26" ht="15.75" customHeight="1" x14ac:dyDescent="0.3">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spans="1:26" ht="15.75" customHeight="1" x14ac:dyDescent="0.3">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spans="1:26" ht="15.75" customHeight="1" x14ac:dyDescent="0.3">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spans="1:26" ht="15.75" customHeight="1" x14ac:dyDescent="0.3">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spans="1:26" ht="15.75" customHeight="1" x14ac:dyDescent="0.3">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spans="1:26" ht="15.75" customHeight="1" x14ac:dyDescent="0.3">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spans="1:26" ht="15.75" customHeight="1" x14ac:dyDescent="0.3">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spans="1:26" ht="15.75" customHeight="1" x14ac:dyDescent="0.3">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spans="1:26" ht="15.75" customHeight="1" x14ac:dyDescent="0.3">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spans="1:26" ht="15.75" customHeight="1" x14ac:dyDescent="0.3">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spans="1:26" ht="15.75" customHeight="1" x14ac:dyDescent="0.3">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spans="1:26" ht="15.75" customHeight="1" x14ac:dyDescent="0.3">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spans="1:26" ht="15.75" customHeight="1" x14ac:dyDescent="0.3">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spans="1:26" ht="15.75" customHeight="1" x14ac:dyDescent="0.3">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spans="1:26" ht="15.75" customHeight="1" x14ac:dyDescent="0.3">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spans="1:26" ht="15.75" customHeight="1" x14ac:dyDescent="0.3">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spans="1:26" ht="15.75" customHeight="1" x14ac:dyDescent="0.3">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spans="1:26" ht="15.75" customHeight="1" x14ac:dyDescent="0.3">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spans="1:26" ht="15.75" customHeight="1" x14ac:dyDescent="0.3">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spans="1:26" ht="15.75" customHeight="1" x14ac:dyDescent="0.3">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spans="1:26" ht="15.75" customHeight="1" x14ac:dyDescent="0.3">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spans="1:26" ht="15.75" customHeight="1" x14ac:dyDescent="0.3">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spans="1:26" ht="15.75" customHeight="1" x14ac:dyDescent="0.3">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spans="1:26" ht="15.75" customHeight="1" x14ac:dyDescent="0.3">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spans="1:26" ht="15.75" customHeight="1" x14ac:dyDescent="0.3">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spans="1:26" ht="15.75" customHeight="1" x14ac:dyDescent="0.3">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spans="1:26" ht="15.75" customHeight="1" x14ac:dyDescent="0.3">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spans="1:26" ht="15.75" customHeight="1" x14ac:dyDescent="0.3">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spans="1:26" ht="15.75" customHeight="1" x14ac:dyDescent="0.3">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spans="1:26" ht="15.75" customHeight="1" x14ac:dyDescent="0.3">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spans="1:26" ht="15.75" customHeight="1" x14ac:dyDescent="0.3">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spans="1:26" ht="15.75" customHeight="1" x14ac:dyDescent="0.3">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spans="1:26" ht="15.75" customHeight="1" x14ac:dyDescent="0.3">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spans="1:26" ht="15.75" customHeight="1" x14ac:dyDescent="0.3">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spans="1:26" ht="15.75" customHeight="1" x14ac:dyDescent="0.3">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spans="1:26" ht="15.75" customHeight="1" x14ac:dyDescent="0.3">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spans="1:26" ht="15.75" customHeight="1" x14ac:dyDescent="0.3">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spans="1:26" ht="15.75" customHeight="1" x14ac:dyDescent="0.3">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spans="1:26" ht="15.75" customHeight="1" x14ac:dyDescent="0.3">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spans="1:26" ht="15.75" customHeight="1" x14ac:dyDescent="0.3">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spans="1:26" ht="15.75" customHeight="1" x14ac:dyDescent="0.3">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spans="1:26" ht="15.75" customHeight="1" x14ac:dyDescent="0.3">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spans="1:26" ht="15.75" customHeight="1" x14ac:dyDescent="0.3">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spans="1:26" ht="15.75" customHeight="1" x14ac:dyDescent="0.3">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spans="1:26" ht="15.75" customHeight="1" x14ac:dyDescent="0.3">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spans="1:26" ht="15.75" customHeight="1" x14ac:dyDescent="0.3">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spans="1:26" ht="15.75" customHeight="1" x14ac:dyDescent="0.3">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spans="1:26" ht="15.75" customHeight="1" x14ac:dyDescent="0.3">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spans="1:26" ht="15.75" customHeight="1" x14ac:dyDescent="0.3">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spans="1:26" ht="15.75" customHeight="1" x14ac:dyDescent="0.3">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spans="1:26" ht="15.75" customHeight="1" x14ac:dyDescent="0.3">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spans="1:26" ht="15.75" customHeight="1" x14ac:dyDescent="0.3">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spans="1:26" ht="15.75" customHeight="1" x14ac:dyDescent="0.3">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spans="1:26" ht="15.75" customHeight="1" x14ac:dyDescent="0.3">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spans="1:26" ht="15.75" customHeight="1" x14ac:dyDescent="0.3">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spans="1:26" ht="15.75" customHeight="1" x14ac:dyDescent="0.3">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spans="1:26" ht="15.75" customHeight="1" x14ac:dyDescent="0.3">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spans="1:26" ht="15.75" customHeight="1" x14ac:dyDescent="0.3">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spans="1:26" ht="15.75" customHeight="1" x14ac:dyDescent="0.3">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spans="1:26" ht="15.75" customHeight="1" x14ac:dyDescent="0.3">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spans="1:26" ht="15.75" customHeight="1" x14ac:dyDescent="0.3">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spans="1:26" ht="15.75" customHeight="1" x14ac:dyDescent="0.3">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spans="1:26" ht="15.75" customHeight="1" x14ac:dyDescent="0.3">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spans="1:26" ht="15.75" customHeight="1" x14ac:dyDescent="0.3">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spans="1:26" ht="15.75" customHeight="1" x14ac:dyDescent="0.3">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spans="1:26" ht="15.75" customHeight="1" x14ac:dyDescent="0.3">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spans="1:26" ht="15.75" customHeight="1" x14ac:dyDescent="0.3">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spans="1:26" ht="15.75" customHeight="1" x14ac:dyDescent="0.3">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spans="1:26" ht="15.75" customHeight="1" x14ac:dyDescent="0.3">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spans="1:26" ht="15.75" customHeight="1" x14ac:dyDescent="0.3">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spans="1:26" ht="15.75" customHeight="1" x14ac:dyDescent="0.3">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spans="1:26" ht="15.75" customHeight="1" x14ac:dyDescent="0.3">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spans="1:26" ht="15.75" customHeight="1" x14ac:dyDescent="0.3">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spans="1:26" ht="15.75" customHeight="1" x14ac:dyDescent="0.3">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spans="1:26" ht="15.75" customHeight="1" x14ac:dyDescent="0.3">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spans="1:26" ht="15.75" customHeight="1" x14ac:dyDescent="0.3">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spans="1:26" ht="15.75" customHeight="1" x14ac:dyDescent="0.3">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spans="1:26" ht="15.75" customHeight="1" x14ac:dyDescent="0.3">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spans="1:26" ht="15.75" customHeight="1" x14ac:dyDescent="0.3">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spans="1:26" ht="15.75" customHeight="1" x14ac:dyDescent="0.3">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spans="1:26" ht="15.75" customHeight="1" x14ac:dyDescent="0.3">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spans="1:26" ht="15.75" customHeight="1" x14ac:dyDescent="0.3">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spans="1:26" ht="15.75" customHeight="1" x14ac:dyDescent="0.3">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spans="1:26" ht="15.75" customHeight="1" x14ac:dyDescent="0.3">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spans="1:26" ht="15.75" customHeight="1" x14ac:dyDescent="0.3">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spans="1:26" ht="15.75" customHeight="1" x14ac:dyDescent="0.3">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spans="1:26" ht="15.75" customHeight="1" x14ac:dyDescent="0.3">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spans="1:26" ht="15.75" customHeight="1" x14ac:dyDescent="0.3">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spans="1:26" ht="15.75" customHeight="1" x14ac:dyDescent="0.3">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spans="1:26" ht="15.75" customHeight="1" x14ac:dyDescent="0.3">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spans="1:26" ht="15.75" customHeight="1" x14ac:dyDescent="0.3">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spans="1:26" ht="15.75" customHeight="1" x14ac:dyDescent="0.3">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spans="1:26" ht="15.75" customHeight="1" x14ac:dyDescent="0.3">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spans="1:26" ht="15.75" customHeight="1" x14ac:dyDescent="0.3">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spans="1:26" ht="15.75" customHeight="1" x14ac:dyDescent="0.3">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spans="1:26" ht="15.75" customHeight="1" x14ac:dyDescent="0.3">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spans="1:26" ht="15.75" customHeight="1" x14ac:dyDescent="0.3">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spans="1:26" ht="15.75" customHeight="1" x14ac:dyDescent="0.3">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spans="1:26" ht="15.75" customHeight="1" x14ac:dyDescent="0.3">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spans="1:26" ht="15.75" customHeight="1" x14ac:dyDescent="0.3">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spans="1:26" ht="15.75" customHeight="1" x14ac:dyDescent="0.3">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spans="1:26" ht="15.75" customHeight="1" x14ac:dyDescent="0.3">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spans="1:26" ht="15.75" customHeight="1" x14ac:dyDescent="0.3">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spans="1:26" ht="15.75" customHeight="1" x14ac:dyDescent="0.3">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spans="1:26" ht="15.75" customHeight="1" x14ac:dyDescent="0.3">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spans="1:26" ht="15.75" customHeight="1" x14ac:dyDescent="0.3">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spans="1:26" ht="15.75" customHeight="1" x14ac:dyDescent="0.3">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spans="1:26" ht="15.75" customHeight="1" x14ac:dyDescent="0.3">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spans="1:26" ht="15.75" customHeight="1" x14ac:dyDescent="0.3">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spans="1:26" ht="15.75" customHeight="1" x14ac:dyDescent="0.3">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spans="1:26" ht="15.75" customHeight="1" x14ac:dyDescent="0.3">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spans="1:26" ht="15.75" customHeight="1" x14ac:dyDescent="0.3">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spans="1:26" ht="15.75" customHeight="1" x14ac:dyDescent="0.3">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spans="1:26" ht="15.75" customHeight="1" x14ac:dyDescent="0.3">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spans="1:26" ht="15.75" customHeight="1" x14ac:dyDescent="0.3">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spans="1:26" ht="15.75" customHeight="1" x14ac:dyDescent="0.3">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spans="1:26" ht="15.75" customHeight="1" x14ac:dyDescent="0.3">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spans="1:26" ht="15.75" customHeight="1" x14ac:dyDescent="0.3">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spans="1:26" ht="15.75" customHeight="1" x14ac:dyDescent="0.3">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spans="1:26" ht="15.75" customHeight="1" x14ac:dyDescent="0.3">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spans="1:26" ht="15.75" customHeight="1" x14ac:dyDescent="0.3">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spans="1:26" ht="15.75" customHeight="1" x14ac:dyDescent="0.3">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spans="1:26" ht="15.75" customHeight="1" x14ac:dyDescent="0.3">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spans="1:26" ht="15.75" customHeight="1" x14ac:dyDescent="0.3">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spans="1:26" ht="15.75" customHeight="1" x14ac:dyDescent="0.3">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spans="1:26" ht="15.75" customHeight="1" x14ac:dyDescent="0.3">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spans="1:26" ht="15.75" customHeight="1" x14ac:dyDescent="0.3">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spans="1:26" ht="15.75" customHeight="1" x14ac:dyDescent="0.3">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spans="1:26" ht="15.75" customHeight="1" x14ac:dyDescent="0.3">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spans="1:26" ht="15.75" customHeight="1" x14ac:dyDescent="0.3">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spans="1:26" ht="15.75" customHeight="1" x14ac:dyDescent="0.3">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spans="1:26" ht="15.75" customHeight="1" x14ac:dyDescent="0.3">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spans="1:26" ht="15.75" customHeight="1" x14ac:dyDescent="0.3">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spans="1:26" ht="15.75" customHeight="1" x14ac:dyDescent="0.3">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spans="1:26" ht="15.75" customHeight="1" x14ac:dyDescent="0.3">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spans="1:26" ht="15.75" customHeight="1" x14ac:dyDescent="0.3">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spans="1:26" ht="15.75" customHeight="1" x14ac:dyDescent="0.3">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spans="1:26" ht="15.75" customHeight="1" x14ac:dyDescent="0.3">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spans="1:26" ht="15.75" customHeight="1" x14ac:dyDescent="0.3">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spans="1:26" ht="15.75" customHeight="1" x14ac:dyDescent="0.3">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spans="1:26" ht="15.75" customHeight="1" x14ac:dyDescent="0.3">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spans="1:26" ht="15.75" customHeight="1" x14ac:dyDescent="0.3">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spans="1:26" ht="15.75" customHeight="1" x14ac:dyDescent="0.3">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spans="1:26" ht="15.75" customHeight="1" x14ac:dyDescent="0.3">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spans="1:26" ht="15.75" customHeight="1" x14ac:dyDescent="0.3">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spans="1:26" ht="15.75" customHeight="1" x14ac:dyDescent="0.3">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spans="1:26" ht="15.75" customHeight="1" x14ac:dyDescent="0.3">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spans="1:26" ht="15.75" customHeight="1" x14ac:dyDescent="0.3">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spans="1:26" ht="15.75" customHeight="1" x14ac:dyDescent="0.3">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spans="1:26" ht="15.75" customHeight="1" x14ac:dyDescent="0.3">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spans="1:26" ht="15.75" customHeight="1" x14ac:dyDescent="0.3">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spans="1:26" ht="15.75" customHeight="1" x14ac:dyDescent="0.3">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spans="1:26" ht="15.75" customHeight="1" x14ac:dyDescent="0.3">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spans="1:26" ht="15.75" customHeight="1" x14ac:dyDescent="0.3">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spans="1:26" ht="15.75" customHeight="1" x14ac:dyDescent="0.3">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spans="1:26" ht="15.75" customHeight="1" x14ac:dyDescent="0.3">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spans="1:26" ht="15.75" customHeight="1" x14ac:dyDescent="0.3">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spans="1:26" ht="15.75" customHeight="1" x14ac:dyDescent="0.3">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spans="1:26" ht="15.75" customHeight="1" x14ac:dyDescent="0.3">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spans="1:26" ht="15.75" customHeight="1" x14ac:dyDescent="0.3">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spans="1:26" ht="15.75" customHeight="1" x14ac:dyDescent="0.3">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spans="1:26" ht="15.75" customHeight="1" x14ac:dyDescent="0.3">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spans="1:26" ht="15.75" customHeight="1" x14ac:dyDescent="0.3">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spans="1:26" ht="15.75" customHeight="1" x14ac:dyDescent="0.3">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spans="1:26" ht="15.75" customHeight="1" x14ac:dyDescent="0.3">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spans="1:26" ht="15.75" customHeight="1" x14ac:dyDescent="0.3">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spans="1:26" ht="15.75" customHeight="1" x14ac:dyDescent="0.3">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spans="1:26" ht="15.75" customHeight="1" x14ac:dyDescent="0.3">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spans="1:26" ht="15.75" customHeight="1" x14ac:dyDescent="0.3">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spans="1:26" ht="15.75" customHeight="1" x14ac:dyDescent="0.3">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spans="1:26" ht="15.75" customHeight="1" x14ac:dyDescent="0.3">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spans="1:26" ht="15.75" customHeight="1" x14ac:dyDescent="0.3">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spans="1:26" ht="15.75" customHeight="1" x14ac:dyDescent="0.3">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spans="1:26" ht="15.75" customHeight="1" x14ac:dyDescent="0.3">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spans="1:26" ht="15.75" customHeight="1" x14ac:dyDescent="0.3">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spans="1:26" ht="15.75" customHeight="1" x14ac:dyDescent="0.3">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spans="1:26" ht="15.75" customHeight="1" x14ac:dyDescent="0.3">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spans="1:26" ht="15.75" customHeight="1" x14ac:dyDescent="0.3">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spans="1:26" ht="15.75" customHeight="1" x14ac:dyDescent="0.3">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spans="1:26" ht="15.75" customHeight="1" x14ac:dyDescent="0.3">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spans="1:26" ht="15.75" customHeight="1" x14ac:dyDescent="0.3">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spans="1:26" ht="15.75" customHeight="1" x14ac:dyDescent="0.3">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spans="1:26" ht="15.75" customHeight="1" x14ac:dyDescent="0.3">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spans="1:26" ht="15.75" customHeight="1" x14ac:dyDescent="0.3">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spans="1:26" ht="15.75" customHeight="1" x14ac:dyDescent="0.3">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spans="1:26" ht="15.75" customHeight="1" x14ac:dyDescent="0.3">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spans="1:26" ht="15.75" customHeight="1" x14ac:dyDescent="0.3">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spans="1:26" ht="15.75" customHeight="1" x14ac:dyDescent="0.3">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spans="1:26" ht="15.75" customHeight="1" x14ac:dyDescent="0.3">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spans="1:26" ht="15.75" customHeight="1" x14ac:dyDescent="0.3">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spans="1:26" ht="15.75" customHeight="1" x14ac:dyDescent="0.3">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spans="1:26" ht="15.75" customHeight="1" x14ac:dyDescent="0.3">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spans="1:26" ht="15.75" customHeight="1" x14ac:dyDescent="0.3">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spans="1:26" ht="15.75" customHeight="1" x14ac:dyDescent="0.3">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spans="1:26" ht="15.75" customHeight="1" x14ac:dyDescent="0.3">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spans="1:26" ht="15.75" customHeight="1" x14ac:dyDescent="0.3">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spans="1:26" ht="15.75" customHeight="1" x14ac:dyDescent="0.3">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spans="1:26" ht="15.75" customHeight="1" x14ac:dyDescent="0.3">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spans="1:26" ht="15.75" customHeight="1" x14ac:dyDescent="0.3">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spans="1:26" ht="15.75" customHeight="1" x14ac:dyDescent="0.3">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spans="1:26" ht="15.75" customHeight="1" x14ac:dyDescent="0.3">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spans="1:26" ht="15.75" customHeight="1" x14ac:dyDescent="0.3">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spans="1:26" ht="15.75" customHeight="1" x14ac:dyDescent="0.3">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spans="1:26" ht="15.75" customHeight="1" x14ac:dyDescent="0.3">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spans="1:26" ht="15.75" customHeight="1" x14ac:dyDescent="0.3">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spans="1:26" ht="15.75" customHeight="1" x14ac:dyDescent="0.3">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spans="1:26" ht="15.75" customHeight="1" x14ac:dyDescent="0.3">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spans="1:26" ht="15.75" customHeight="1" x14ac:dyDescent="0.3">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spans="1:26" ht="15.75" customHeight="1" x14ac:dyDescent="0.3">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spans="1:26" ht="15.75" customHeight="1" x14ac:dyDescent="0.3">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spans="1:26" ht="15.75" customHeight="1" x14ac:dyDescent="0.3">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spans="1:26" ht="15.75" customHeight="1" x14ac:dyDescent="0.3">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spans="1:26" ht="15.75" customHeight="1" x14ac:dyDescent="0.3">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spans="1:26" ht="15.75" customHeight="1" x14ac:dyDescent="0.3">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spans="1:26" ht="15.75" customHeight="1" x14ac:dyDescent="0.3">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spans="1:26" ht="15.75" customHeight="1" x14ac:dyDescent="0.3">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spans="1:26" ht="15.75" customHeight="1" x14ac:dyDescent="0.3">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spans="1:26" ht="15.75" customHeight="1" x14ac:dyDescent="0.3">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spans="1:26" ht="15.75" customHeight="1" x14ac:dyDescent="0.3">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spans="1:26" ht="15.75" customHeight="1" x14ac:dyDescent="0.3">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spans="1:26" ht="15.75" customHeight="1" x14ac:dyDescent="0.3">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spans="1:26" ht="15.75" customHeight="1" x14ac:dyDescent="0.3">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spans="1:26" ht="15.75" customHeight="1" x14ac:dyDescent="0.3">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spans="1:26" ht="15.75" customHeight="1" x14ac:dyDescent="0.3">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spans="1:26" ht="15.75" customHeight="1" x14ac:dyDescent="0.3">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spans="1:26" ht="15.75" customHeight="1" x14ac:dyDescent="0.3">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spans="1:26" ht="15.75" customHeight="1" x14ac:dyDescent="0.3">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spans="1:26" ht="15.75" customHeight="1" x14ac:dyDescent="0.3">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spans="1:26" ht="15.75" customHeight="1" x14ac:dyDescent="0.3">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spans="1:26" ht="15.75" customHeight="1" x14ac:dyDescent="0.3">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spans="1:26" ht="15.75" customHeight="1" x14ac:dyDescent="0.3">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spans="1:26" ht="15.75" customHeight="1" x14ac:dyDescent="0.3">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spans="1:26" ht="15.75" customHeight="1" x14ac:dyDescent="0.3">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spans="1:26" ht="15.75" customHeight="1" x14ac:dyDescent="0.3">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spans="1:26" ht="15.75" customHeight="1" x14ac:dyDescent="0.3">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spans="1:26" ht="15.75" customHeight="1" x14ac:dyDescent="0.3">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spans="1:26" ht="15.75" customHeight="1" x14ac:dyDescent="0.3">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spans="1:26" ht="15.75" customHeight="1" x14ac:dyDescent="0.3">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spans="1:26" ht="15.75" customHeight="1" x14ac:dyDescent="0.3">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spans="1:26" ht="15.75" customHeight="1" x14ac:dyDescent="0.3">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spans="1:26" ht="15.75" customHeight="1" x14ac:dyDescent="0.3">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spans="1:26" ht="15.75" customHeight="1" x14ac:dyDescent="0.3">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spans="1:26" ht="15.75" customHeight="1" x14ac:dyDescent="0.3">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spans="1:26" ht="15.75" customHeight="1" x14ac:dyDescent="0.3">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spans="1:26" ht="15.75" customHeight="1" x14ac:dyDescent="0.3">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spans="1:26" ht="15.75" customHeight="1" x14ac:dyDescent="0.3">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spans="1:26" ht="15.75" customHeight="1" x14ac:dyDescent="0.3">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spans="1:26" ht="15.75" customHeight="1" x14ac:dyDescent="0.3">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spans="1:26" ht="15.75" customHeight="1" x14ac:dyDescent="0.3">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spans="1:26" ht="15.75" customHeight="1" x14ac:dyDescent="0.3">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spans="1:26" ht="15.75" customHeight="1" x14ac:dyDescent="0.3">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spans="1:26" ht="15.75" customHeight="1" x14ac:dyDescent="0.3">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spans="1:26" ht="15.75" customHeight="1" x14ac:dyDescent="0.3">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row r="1000" spans="1:26" ht="15.75" customHeight="1" x14ac:dyDescent="0.3">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row>
  </sheetData>
  <mergeCells count="103">
    <mergeCell ref="B52:G54"/>
    <mergeCell ref="E45:E50"/>
    <mergeCell ref="F45:F50"/>
    <mergeCell ref="G45:G46"/>
    <mergeCell ref="H45:J46"/>
    <mergeCell ref="K45:K46"/>
    <mergeCell ref="L45:L46"/>
    <mergeCell ref="M45:M46"/>
    <mergeCell ref="N45:N46"/>
    <mergeCell ref="G49:G50"/>
    <mergeCell ref="H49:J50"/>
    <mergeCell ref="I52:K54"/>
    <mergeCell ref="K41:K42"/>
    <mergeCell ref="L41:L42"/>
    <mergeCell ref="M41:M42"/>
    <mergeCell ref="N41:N42"/>
    <mergeCell ref="O41:O42"/>
    <mergeCell ref="B45:C50"/>
    <mergeCell ref="D45:D50"/>
    <mergeCell ref="O45:O46"/>
    <mergeCell ref="G47:G48"/>
    <mergeCell ref="H47:J48"/>
    <mergeCell ref="K47:K48"/>
    <mergeCell ref="L47:L48"/>
    <mergeCell ref="M47:M48"/>
    <mergeCell ref="N47:N48"/>
    <mergeCell ref="O47:O48"/>
    <mergeCell ref="K49:K50"/>
    <mergeCell ref="L49:L50"/>
    <mergeCell ref="M49:M50"/>
    <mergeCell ref="N49:N50"/>
    <mergeCell ref="O49:O50"/>
    <mergeCell ref="M43:M44"/>
    <mergeCell ref="N43:N44"/>
    <mergeCell ref="O43:O44"/>
    <mergeCell ref="N37:N38"/>
    <mergeCell ref="O37:O38"/>
    <mergeCell ref="B39:C44"/>
    <mergeCell ref="D39:D44"/>
    <mergeCell ref="D33:D38"/>
    <mergeCell ref="G37:G38"/>
    <mergeCell ref="E39:E44"/>
    <mergeCell ref="F39:F44"/>
    <mergeCell ref="G39:G40"/>
    <mergeCell ref="H39:J40"/>
    <mergeCell ref="K39:K40"/>
    <mergeCell ref="L39:L40"/>
    <mergeCell ref="M39:M40"/>
    <mergeCell ref="N39:N40"/>
    <mergeCell ref="G43:G44"/>
    <mergeCell ref="H43:J44"/>
    <mergeCell ref="K43:K44"/>
    <mergeCell ref="L43:L44"/>
    <mergeCell ref="B33:C38"/>
    <mergeCell ref="O33:O34"/>
    <mergeCell ref="O35:O36"/>
    <mergeCell ref="O39:O40"/>
    <mergeCell ref="G41:G42"/>
    <mergeCell ref="H41:J42"/>
    <mergeCell ref="B21:L27"/>
    <mergeCell ref="E33:E38"/>
    <mergeCell ref="F33:F38"/>
    <mergeCell ref="G33:G34"/>
    <mergeCell ref="H33:J34"/>
    <mergeCell ref="K33:K34"/>
    <mergeCell ref="L33:L34"/>
    <mergeCell ref="M33:M34"/>
    <mergeCell ref="N33:N34"/>
    <mergeCell ref="H32:J32"/>
    <mergeCell ref="G35:G36"/>
    <mergeCell ref="H35:J36"/>
    <mergeCell ref="K35:K36"/>
    <mergeCell ref="L35:L36"/>
    <mergeCell ref="M35:M36"/>
    <mergeCell ref="N35:N36"/>
    <mergeCell ref="H37:J38"/>
    <mergeCell ref="K37:K38"/>
    <mergeCell ref="L37:L38"/>
    <mergeCell ref="M37:M38"/>
    <mergeCell ref="A31:C31"/>
    <mergeCell ref="H31:O31"/>
    <mergeCell ref="A32:C32"/>
    <mergeCell ref="A33:A50"/>
    <mergeCell ref="B11:D11"/>
    <mergeCell ref="I11:K11"/>
    <mergeCell ref="A12:D12"/>
    <mergeCell ref="E12:H12"/>
    <mergeCell ref="I12:J12"/>
    <mergeCell ref="A13:D14"/>
    <mergeCell ref="E13:H14"/>
    <mergeCell ref="E15:E17"/>
    <mergeCell ref="F15:G15"/>
    <mergeCell ref="F16:G16"/>
    <mergeCell ref="F17:G17"/>
    <mergeCell ref="B2:L2"/>
    <mergeCell ref="B5:D5"/>
    <mergeCell ref="B6:D6"/>
    <mergeCell ref="B7:D7"/>
    <mergeCell ref="E7:H9"/>
    <mergeCell ref="I7:K9"/>
    <mergeCell ref="B8:D8"/>
    <mergeCell ref="B9:D9"/>
    <mergeCell ref="B10:D10"/>
  </mergeCells>
  <conditionalFormatting sqref="A32">
    <cfRule type="cellIs" dxfId="13" priority="3" operator="lessThan">
      <formula>9</formula>
    </cfRule>
    <cfRule type="cellIs" dxfId="12" priority="4" operator="equal">
      <formula>9</formula>
    </cfRule>
  </conditionalFormatting>
  <conditionalFormatting sqref="A32:C32">
    <cfRule type="expression" dxfId="11" priority="15">
      <formula>$I$3&lt;9</formula>
    </cfRule>
    <cfRule type="expression" dxfId="10" priority="16">
      <formula>$I$3=9</formula>
    </cfRule>
  </conditionalFormatting>
  <conditionalFormatting sqref="D33:F50">
    <cfRule type="cellIs" dxfId="9" priority="12" operator="equal">
      <formula>"Conditional OK"</formula>
    </cfRule>
    <cfRule type="cellIs" dxfId="8" priority="13" operator="equal">
      <formula>"NOK"</formula>
    </cfRule>
    <cfRule type="cellIs" dxfId="7" priority="14" operator="equal">
      <formula>"OK"</formula>
    </cfRule>
  </conditionalFormatting>
  <conditionalFormatting sqref="G33 G35 G37 G39 G41 G43 G45 G47 G49">
    <cfRule type="cellIs" dxfId="6" priority="5" operator="equal">
      <formula>"ok"</formula>
    </cfRule>
    <cfRule type="cellIs" dxfId="5" priority="6" operator="equal">
      <formula>"nok"</formula>
    </cfRule>
  </conditionalFormatting>
  <conditionalFormatting sqref="I7">
    <cfRule type="expression" dxfId="4" priority="1">
      <formula>$I$3&lt;9</formula>
    </cfRule>
    <cfRule type="expression" dxfId="3" priority="2">
      <formula>$I$3=9</formula>
    </cfRule>
  </conditionalFormatting>
  <conditionalFormatting sqref="I15:K17">
    <cfRule type="cellIs" dxfId="2" priority="9" operator="equal">
      <formula>"Conditional OK"</formula>
    </cfRule>
    <cfRule type="cellIs" dxfId="1" priority="10" operator="equal">
      <formula>"NOK"</formula>
    </cfRule>
    <cfRule type="cellIs" dxfId="0" priority="11" operator="equal">
      <formula>"OK"</formula>
    </cfRule>
  </conditionalFormatting>
  <dataValidations count="2">
    <dataValidation type="list" allowBlank="1" showErrorMessage="1" sqref="I15:I17" xr:uid="{00000000-0002-0000-0A00-000000000000}">
      <formula1>"OK,NOK"</formula1>
    </dataValidation>
    <dataValidation type="list" allowBlank="1" showErrorMessage="1" sqref="G33 G35 G37 G39 G41 G43 G45 G47 G49" xr:uid="{00000000-0002-0000-0A00-000001000000}">
      <formula1>"EX,DEP,ENF"</formula1>
    </dataValidation>
  </dataValidations>
  <printOptions horizontalCentered="1" verticalCentered="1"/>
  <pageMargins left="0.70866141732283472" right="0.70866141732283472" top="0.74803149606299213" bottom="0.74803149606299213" header="0" footer="0"/>
  <pageSetup paperSize="9" orientation="landscape"/>
  <rowBreaks count="1" manualBreakCount="1">
    <brk id="29" man="1"/>
  </rowBreak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4.44140625" defaultRowHeight="15" customHeight="1" x14ac:dyDescent="0.3"/>
  <cols>
    <col min="1" max="1" width="9.109375" customWidth="1"/>
    <col min="2" max="2" width="98.33203125" customWidth="1"/>
    <col min="3" max="3" width="26.44140625" customWidth="1"/>
    <col min="4" max="4" width="20.44140625" customWidth="1"/>
    <col min="5" max="26" width="9.109375" customWidth="1"/>
  </cols>
  <sheetData>
    <row r="1" spans="1:26" ht="11.25" customHeight="1" x14ac:dyDescent="0.3">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row>
    <row r="2" spans="1:26" ht="24" customHeight="1" x14ac:dyDescent="0.3">
      <c r="A2" s="138" t="s">
        <v>1561</v>
      </c>
      <c r="B2" s="138" t="s">
        <v>1562</v>
      </c>
      <c r="C2" s="138" t="s">
        <v>1508</v>
      </c>
      <c r="D2" s="138" t="s">
        <v>1509</v>
      </c>
      <c r="E2" s="139"/>
      <c r="F2" s="139"/>
      <c r="G2" s="139"/>
      <c r="H2" s="139"/>
      <c r="I2" s="139"/>
      <c r="J2" s="139"/>
      <c r="K2" s="139"/>
      <c r="L2" s="139"/>
      <c r="M2" s="139"/>
      <c r="N2" s="139"/>
      <c r="O2" s="139"/>
      <c r="P2" s="139"/>
      <c r="Q2" s="139"/>
      <c r="R2" s="139"/>
      <c r="S2" s="139"/>
      <c r="T2" s="139"/>
      <c r="U2" s="139"/>
      <c r="V2" s="139"/>
      <c r="W2" s="139"/>
      <c r="X2" s="139"/>
      <c r="Y2" s="139"/>
      <c r="Z2" s="139"/>
    </row>
    <row r="3" spans="1:26" ht="30.75" customHeight="1" x14ac:dyDescent="0.3">
      <c r="A3" s="140" t="s">
        <v>1563</v>
      </c>
      <c r="B3" s="141" t="s">
        <v>1564</v>
      </c>
      <c r="C3" s="140" t="s">
        <v>1565</v>
      </c>
      <c r="D3" s="142">
        <v>42398</v>
      </c>
      <c r="E3" s="137"/>
      <c r="F3" s="137"/>
      <c r="G3" s="137"/>
      <c r="H3" s="137"/>
      <c r="I3" s="137"/>
      <c r="J3" s="137"/>
      <c r="K3" s="137"/>
      <c r="L3" s="137"/>
      <c r="M3" s="137"/>
      <c r="N3" s="137"/>
      <c r="O3" s="137"/>
      <c r="P3" s="137"/>
      <c r="Q3" s="137"/>
      <c r="R3" s="137"/>
      <c r="S3" s="137"/>
      <c r="T3" s="137"/>
      <c r="U3" s="137"/>
      <c r="V3" s="137"/>
      <c r="W3" s="137"/>
      <c r="X3" s="137"/>
      <c r="Y3" s="137"/>
      <c r="Z3" s="137"/>
    </row>
    <row r="4" spans="1:26" ht="30.75" customHeight="1" x14ac:dyDescent="0.3">
      <c r="A4" s="140" t="s">
        <v>1566</v>
      </c>
      <c r="B4" s="141" t="s">
        <v>1567</v>
      </c>
      <c r="C4" s="140" t="s">
        <v>1568</v>
      </c>
      <c r="D4" s="142">
        <v>42453</v>
      </c>
      <c r="E4" s="137"/>
      <c r="F4" s="137"/>
      <c r="G4" s="137"/>
      <c r="H4" s="137"/>
      <c r="I4" s="137"/>
      <c r="J4" s="137"/>
      <c r="K4" s="137"/>
      <c r="L4" s="137"/>
      <c r="M4" s="137"/>
      <c r="N4" s="137"/>
      <c r="O4" s="137"/>
      <c r="P4" s="137"/>
      <c r="Q4" s="137"/>
      <c r="R4" s="137"/>
      <c r="S4" s="137"/>
      <c r="T4" s="137"/>
      <c r="U4" s="137"/>
      <c r="V4" s="137"/>
      <c r="W4" s="137"/>
      <c r="X4" s="137"/>
      <c r="Y4" s="137"/>
      <c r="Z4" s="137"/>
    </row>
    <row r="5" spans="1:26" ht="30.75" customHeight="1" x14ac:dyDescent="0.3">
      <c r="A5" s="140" t="s">
        <v>1569</v>
      </c>
      <c r="B5" s="141" t="s">
        <v>1570</v>
      </c>
      <c r="C5" s="140" t="s">
        <v>1568</v>
      </c>
      <c r="D5" s="142">
        <v>42618</v>
      </c>
      <c r="E5" s="137"/>
      <c r="F5" s="137"/>
      <c r="G5" s="137"/>
      <c r="H5" s="137"/>
      <c r="I5" s="137"/>
      <c r="J5" s="137"/>
      <c r="K5" s="137"/>
      <c r="L5" s="137"/>
      <c r="M5" s="137"/>
      <c r="N5" s="137"/>
      <c r="O5" s="137"/>
      <c r="P5" s="137"/>
      <c r="Q5" s="137"/>
      <c r="R5" s="137"/>
      <c r="S5" s="137"/>
      <c r="T5" s="137"/>
      <c r="U5" s="137"/>
      <c r="V5" s="137"/>
      <c r="W5" s="137"/>
      <c r="X5" s="137"/>
      <c r="Y5" s="137"/>
      <c r="Z5" s="137"/>
    </row>
    <row r="6" spans="1:26" ht="30.75" customHeight="1" x14ac:dyDescent="0.3">
      <c r="A6" s="140" t="s">
        <v>1571</v>
      </c>
      <c r="B6" s="141" t="s">
        <v>1572</v>
      </c>
      <c r="C6" s="140" t="s">
        <v>1565</v>
      </c>
      <c r="D6" s="142">
        <v>42780</v>
      </c>
      <c r="E6" s="137"/>
      <c r="F6" s="137"/>
      <c r="G6" s="137"/>
      <c r="H6" s="137"/>
      <c r="I6" s="137"/>
      <c r="J6" s="137"/>
      <c r="K6" s="137"/>
      <c r="L6" s="137"/>
      <c r="M6" s="137"/>
      <c r="N6" s="137"/>
      <c r="O6" s="137"/>
      <c r="P6" s="137"/>
      <c r="Q6" s="137"/>
      <c r="R6" s="137"/>
      <c r="S6" s="137"/>
      <c r="T6" s="137"/>
      <c r="U6" s="137"/>
      <c r="V6" s="137"/>
      <c r="W6" s="137"/>
      <c r="X6" s="137"/>
      <c r="Y6" s="137"/>
      <c r="Z6" s="137"/>
    </row>
    <row r="7" spans="1:26" ht="30.75" customHeight="1" x14ac:dyDescent="0.3">
      <c r="A7" s="140" t="s">
        <v>1573</v>
      </c>
      <c r="B7" s="141" t="s">
        <v>1574</v>
      </c>
      <c r="C7" s="140" t="s">
        <v>1575</v>
      </c>
      <c r="D7" s="142">
        <v>42825</v>
      </c>
      <c r="E7" s="137"/>
      <c r="F7" s="137"/>
      <c r="G7" s="137"/>
      <c r="H7" s="137"/>
      <c r="I7" s="137"/>
      <c r="J7" s="137"/>
      <c r="K7" s="137"/>
      <c r="L7" s="137"/>
      <c r="M7" s="137"/>
      <c r="N7" s="137"/>
      <c r="O7" s="137"/>
      <c r="P7" s="137"/>
      <c r="Q7" s="137"/>
      <c r="R7" s="137"/>
      <c r="S7" s="137"/>
      <c r="T7" s="137"/>
      <c r="U7" s="137"/>
      <c r="V7" s="137"/>
      <c r="W7" s="137"/>
      <c r="X7" s="137"/>
      <c r="Y7" s="137"/>
      <c r="Z7" s="137"/>
    </row>
    <row r="8" spans="1:26" ht="30.75" customHeight="1" x14ac:dyDescent="0.3">
      <c r="A8" s="140" t="s">
        <v>1576</v>
      </c>
      <c r="B8" s="141" t="s">
        <v>1577</v>
      </c>
      <c r="C8" s="140" t="s">
        <v>1578</v>
      </c>
      <c r="D8" s="142">
        <v>42888</v>
      </c>
      <c r="E8" s="137"/>
      <c r="F8" s="137"/>
      <c r="G8" s="137"/>
      <c r="H8" s="137"/>
      <c r="I8" s="137"/>
      <c r="J8" s="137"/>
      <c r="K8" s="137"/>
      <c r="L8" s="137"/>
      <c r="M8" s="137"/>
      <c r="N8" s="137"/>
      <c r="O8" s="137"/>
      <c r="P8" s="137"/>
      <c r="Q8" s="137"/>
      <c r="R8" s="137"/>
      <c r="S8" s="137"/>
      <c r="T8" s="137"/>
      <c r="U8" s="137"/>
      <c r="V8" s="137"/>
      <c r="W8" s="137"/>
      <c r="X8" s="137"/>
      <c r="Y8" s="137"/>
      <c r="Z8" s="137"/>
    </row>
    <row r="9" spans="1:26" ht="28.8" x14ac:dyDescent="0.3">
      <c r="A9" s="140" t="s">
        <v>1579</v>
      </c>
      <c r="B9" s="141" t="s">
        <v>1580</v>
      </c>
      <c r="C9" s="140" t="s">
        <v>1578</v>
      </c>
      <c r="D9" s="142" t="s">
        <v>1581</v>
      </c>
      <c r="E9" s="137"/>
      <c r="F9" s="137"/>
      <c r="G9" s="137"/>
      <c r="H9" s="137"/>
      <c r="I9" s="137"/>
      <c r="J9" s="137"/>
      <c r="K9" s="137"/>
      <c r="L9" s="137"/>
      <c r="M9" s="137"/>
      <c r="N9" s="137"/>
      <c r="O9" s="137"/>
      <c r="P9" s="137"/>
      <c r="Q9" s="137"/>
      <c r="R9" s="137"/>
      <c r="S9" s="137"/>
      <c r="T9" s="137"/>
      <c r="U9" s="137"/>
      <c r="V9" s="137"/>
      <c r="W9" s="137"/>
      <c r="X9" s="137"/>
      <c r="Y9" s="137"/>
      <c r="Z9" s="137"/>
    </row>
    <row r="10" spans="1:26" ht="14.4" x14ac:dyDescent="0.3">
      <c r="A10" s="140" t="s">
        <v>1582</v>
      </c>
      <c r="B10" s="141" t="s">
        <v>1583</v>
      </c>
      <c r="C10" s="140" t="s">
        <v>1578</v>
      </c>
      <c r="D10" s="142" t="s">
        <v>1584</v>
      </c>
      <c r="E10" s="137"/>
      <c r="F10" s="137"/>
      <c r="G10" s="137"/>
      <c r="H10" s="137"/>
      <c r="I10" s="137"/>
      <c r="J10" s="137"/>
      <c r="K10" s="137"/>
      <c r="L10" s="137"/>
      <c r="M10" s="137"/>
      <c r="N10" s="137"/>
      <c r="O10" s="137"/>
      <c r="P10" s="137"/>
      <c r="Q10" s="137"/>
      <c r="R10" s="137"/>
      <c r="S10" s="137"/>
      <c r="T10" s="137"/>
      <c r="U10" s="137"/>
      <c r="V10" s="137"/>
      <c r="W10" s="137"/>
      <c r="X10" s="137"/>
      <c r="Y10" s="137"/>
      <c r="Z10" s="137"/>
    </row>
    <row r="11" spans="1:26" ht="14.4" x14ac:dyDescent="0.3">
      <c r="A11" s="140" t="s">
        <v>1585</v>
      </c>
      <c r="B11" s="141" t="s">
        <v>1586</v>
      </c>
      <c r="C11" s="140" t="s">
        <v>1578</v>
      </c>
      <c r="D11" s="142" t="s">
        <v>1587</v>
      </c>
      <c r="E11" s="137"/>
      <c r="F11" s="137"/>
      <c r="G11" s="137"/>
      <c r="H11" s="137"/>
      <c r="I11" s="137"/>
      <c r="J11" s="137"/>
      <c r="K11" s="137"/>
      <c r="L11" s="137"/>
      <c r="M11" s="137"/>
      <c r="N11" s="137"/>
      <c r="O11" s="137"/>
      <c r="P11" s="137"/>
      <c r="Q11" s="137"/>
      <c r="R11" s="137"/>
      <c r="S11" s="137"/>
      <c r="T11" s="137"/>
      <c r="U11" s="137"/>
      <c r="V11" s="137"/>
      <c r="W11" s="137"/>
      <c r="X11" s="137"/>
      <c r="Y11" s="137"/>
      <c r="Z11" s="137"/>
    </row>
    <row r="12" spans="1:26" ht="28.8" x14ac:dyDescent="0.3">
      <c r="A12" s="140" t="s">
        <v>1588</v>
      </c>
      <c r="B12" s="141" t="s">
        <v>1589</v>
      </c>
      <c r="C12" s="140" t="s">
        <v>1590</v>
      </c>
      <c r="D12" s="142" t="s">
        <v>1591</v>
      </c>
      <c r="E12" s="137"/>
      <c r="F12" s="137"/>
      <c r="G12" s="137"/>
      <c r="H12" s="137"/>
      <c r="I12" s="137"/>
      <c r="J12" s="137"/>
      <c r="K12" s="137"/>
      <c r="L12" s="137"/>
      <c r="M12" s="137"/>
      <c r="N12" s="137"/>
      <c r="O12" s="137"/>
      <c r="P12" s="137"/>
      <c r="Q12" s="137"/>
      <c r="R12" s="137"/>
      <c r="S12" s="137"/>
      <c r="T12" s="137"/>
      <c r="U12" s="137"/>
      <c r="V12" s="137"/>
      <c r="W12" s="137"/>
      <c r="X12" s="137"/>
      <c r="Y12" s="137"/>
      <c r="Z12" s="137"/>
    </row>
    <row r="13" spans="1:26" ht="14.4" x14ac:dyDescent="0.3">
      <c r="A13" s="140" t="s">
        <v>1592</v>
      </c>
      <c r="B13" s="141" t="s">
        <v>1593</v>
      </c>
      <c r="C13" s="140" t="s">
        <v>1594</v>
      </c>
      <c r="D13" s="142" t="s">
        <v>1595</v>
      </c>
      <c r="E13" s="137"/>
      <c r="F13" s="137"/>
      <c r="G13" s="137"/>
      <c r="H13" s="137"/>
      <c r="I13" s="137"/>
      <c r="J13" s="137"/>
      <c r="K13" s="137"/>
      <c r="L13" s="137"/>
      <c r="M13" s="137"/>
      <c r="N13" s="137"/>
      <c r="O13" s="137"/>
      <c r="P13" s="137"/>
      <c r="Q13" s="137"/>
      <c r="R13" s="137"/>
      <c r="S13" s="137"/>
      <c r="T13" s="137"/>
      <c r="U13" s="137"/>
      <c r="V13" s="137"/>
      <c r="W13" s="137"/>
      <c r="X13" s="137"/>
      <c r="Y13" s="137"/>
      <c r="Z13" s="137"/>
    </row>
    <row r="14" spans="1:26" ht="25.5" customHeight="1" x14ac:dyDescent="0.3">
      <c r="A14" s="140" t="s">
        <v>1596</v>
      </c>
      <c r="B14" s="141" t="s">
        <v>1597</v>
      </c>
      <c r="C14" s="140" t="s">
        <v>1598</v>
      </c>
      <c r="D14" s="142" t="s">
        <v>1599</v>
      </c>
      <c r="E14" s="137"/>
      <c r="F14" s="137"/>
      <c r="G14" s="137"/>
      <c r="H14" s="137"/>
      <c r="I14" s="137"/>
      <c r="J14" s="137"/>
      <c r="K14" s="137"/>
      <c r="L14" s="137"/>
      <c r="M14" s="137"/>
      <c r="N14" s="137"/>
      <c r="O14" s="137"/>
      <c r="P14" s="137"/>
      <c r="Q14" s="137"/>
      <c r="R14" s="137"/>
      <c r="S14" s="137"/>
      <c r="T14" s="137"/>
      <c r="U14" s="137"/>
      <c r="V14" s="137"/>
      <c r="W14" s="137"/>
      <c r="X14" s="137"/>
      <c r="Y14" s="137"/>
      <c r="Z14" s="137"/>
    </row>
    <row r="15" spans="1:26" ht="14.4" x14ac:dyDescent="0.3">
      <c r="A15" s="140"/>
      <c r="B15" s="141"/>
      <c r="C15" s="140"/>
      <c r="D15" s="142"/>
      <c r="E15" s="137"/>
      <c r="F15" s="137"/>
      <c r="G15" s="137"/>
      <c r="H15" s="137"/>
      <c r="I15" s="137"/>
      <c r="J15" s="137"/>
      <c r="K15" s="137"/>
      <c r="L15" s="137"/>
      <c r="M15" s="137"/>
      <c r="N15" s="137"/>
      <c r="O15" s="137"/>
      <c r="P15" s="137"/>
      <c r="Q15" s="137"/>
      <c r="R15" s="137"/>
      <c r="S15" s="137"/>
      <c r="T15" s="137"/>
      <c r="U15" s="137"/>
      <c r="V15" s="137"/>
      <c r="W15" s="137"/>
      <c r="X15" s="137"/>
      <c r="Y15" s="137"/>
      <c r="Z15" s="137"/>
    </row>
    <row r="16" spans="1:26" ht="14.4" x14ac:dyDescent="0.3">
      <c r="A16" s="140"/>
      <c r="B16" s="141"/>
      <c r="C16" s="140"/>
      <c r="D16" s="142"/>
      <c r="E16" s="137"/>
      <c r="F16" s="137"/>
      <c r="G16" s="137"/>
      <c r="H16" s="137"/>
      <c r="I16" s="137"/>
      <c r="J16" s="137"/>
      <c r="K16" s="137"/>
      <c r="L16" s="137"/>
      <c r="M16" s="137"/>
      <c r="N16" s="137"/>
      <c r="O16" s="137"/>
      <c r="P16" s="137"/>
      <c r="Q16" s="137"/>
      <c r="R16" s="137"/>
      <c r="S16" s="137"/>
      <c r="T16" s="137"/>
      <c r="U16" s="137"/>
      <c r="V16" s="137"/>
      <c r="W16" s="137"/>
      <c r="X16" s="137"/>
      <c r="Y16" s="137"/>
      <c r="Z16" s="137"/>
    </row>
    <row r="17" spans="1:26" ht="14.4" x14ac:dyDescent="0.3">
      <c r="A17" s="140"/>
      <c r="B17" s="141"/>
      <c r="C17" s="140"/>
      <c r="D17" s="142"/>
      <c r="E17" s="137"/>
      <c r="F17" s="137"/>
      <c r="G17" s="137"/>
      <c r="H17" s="137"/>
      <c r="I17" s="137"/>
      <c r="J17" s="137"/>
      <c r="K17" s="137"/>
      <c r="L17" s="137"/>
      <c r="M17" s="137"/>
      <c r="N17" s="137"/>
      <c r="O17" s="137"/>
      <c r="P17" s="137"/>
      <c r="Q17" s="137"/>
      <c r="R17" s="137"/>
      <c r="S17" s="137"/>
      <c r="T17" s="137"/>
      <c r="U17" s="137"/>
      <c r="V17" s="137"/>
      <c r="W17" s="137"/>
      <c r="X17" s="137"/>
      <c r="Y17" s="137"/>
      <c r="Z17" s="137"/>
    </row>
    <row r="18" spans="1:26" ht="14.4" x14ac:dyDescent="0.3">
      <c r="A18" s="140"/>
      <c r="B18" s="141"/>
      <c r="C18" s="140"/>
      <c r="D18" s="142"/>
      <c r="E18" s="137"/>
      <c r="F18" s="137"/>
      <c r="G18" s="137"/>
      <c r="H18" s="137"/>
      <c r="I18" s="137"/>
      <c r="J18" s="137"/>
      <c r="K18" s="137"/>
      <c r="L18" s="137"/>
      <c r="M18" s="137"/>
      <c r="N18" s="137"/>
      <c r="O18" s="137"/>
      <c r="P18" s="137"/>
      <c r="Q18" s="137"/>
      <c r="R18" s="137"/>
      <c r="S18" s="137"/>
      <c r="T18" s="137"/>
      <c r="U18" s="137"/>
      <c r="V18" s="137"/>
      <c r="W18" s="137"/>
      <c r="X18" s="137"/>
      <c r="Y18" s="137"/>
      <c r="Z18" s="137"/>
    </row>
    <row r="19" spans="1:26" ht="14.4" x14ac:dyDescent="0.3">
      <c r="A19" s="140"/>
      <c r="B19" s="141"/>
      <c r="C19" s="140"/>
      <c r="D19" s="142"/>
      <c r="E19" s="137"/>
      <c r="F19" s="137"/>
      <c r="G19" s="137"/>
      <c r="H19" s="137"/>
      <c r="I19" s="137"/>
      <c r="J19" s="137"/>
      <c r="K19" s="137"/>
      <c r="L19" s="137"/>
      <c r="M19" s="137"/>
      <c r="N19" s="137"/>
      <c r="O19" s="137"/>
      <c r="P19" s="137"/>
      <c r="Q19" s="137"/>
      <c r="R19" s="137"/>
      <c r="S19" s="137"/>
      <c r="T19" s="137"/>
      <c r="U19" s="137"/>
      <c r="V19" s="137"/>
      <c r="W19" s="137"/>
      <c r="X19" s="137"/>
      <c r="Y19" s="137"/>
      <c r="Z19" s="137"/>
    </row>
    <row r="20" spans="1:26" ht="14.4" x14ac:dyDescent="0.3">
      <c r="A20" s="140"/>
      <c r="B20" s="141"/>
      <c r="C20" s="140"/>
      <c r="D20" s="142"/>
      <c r="E20" s="137"/>
      <c r="F20" s="137"/>
      <c r="G20" s="137"/>
      <c r="H20" s="137"/>
      <c r="I20" s="137"/>
      <c r="J20" s="137"/>
      <c r="K20" s="137"/>
      <c r="L20" s="137"/>
      <c r="M20" s="137"/>
      <c r="N20" s="137"/>
      <c r="O20" s="137"/>
      <c r="P20" s="137"/>
      <c r="Q20" s="137"/>
      <c r="R20" s="137"/>
      <c r="S20" s="137"/>
      <c r="T20" s="137"/>
      <c r="U20" s="137"/>
      <c r="V20" s="137"/>
      <c r="W20" s="137"/>
      <c r="X20" s="137"/>
      <c r="Y20" s="137"/>
      <c r="Z20" s="137"/>
    </row>
    <row r="21" spans="1:26" ht="15.75" customHeight="1" x14ac:dyDescent="0.3">
      <c r="A21" s="140"/>
      <c r="B21" s="141"/>
      <c r="C21" s="140"/>
      <c r="D21" s="142"/>
      <c r="E21" s="137"/>
      <c r="F21" s="137"/>
      <c r="G21" s="137"/>
      <c r="H21" s="137"/>
      <c r="I21" s="137"/>
      <c r="J21" s="137"/>
      <c r="K21" s="137"/>
      <c r="L21" s="137"/>
      <c r="M21" s="137"/>
      <c r="N21" s="137"/>
      <c r="O21" s="137"/>
      <c r="P21" s="137"/>
      <c r="Q21" s="137"/>
      <c r="R21" s="137"/>
      <c r="S21" s="137"/>
      <c r="T21" s="137"/>
      <c r="U21" s="137"/>
      <c r="V21" s="137"/>
      <c r="W21" s="137"/>
      <c r="X21" s="137"/>
      <c r="Y21" s="137"/>
      <c r="Z21" s="137"/>
    </row>
    <row r="22" spans="1:26" ht="15.75" customHeight="1" x14ac:dyDescent="0.3">
      <c r="A22" s="140"/>
      <c r="B22" s="141"/>
      <c r="C22" s="140"/>
      <c r="D22" s="142"/>
      <c r="E22" s="137"/>
      <c r="F22" s="137"/>
      <c r="G22" s="137"/>
      <c r="H22" s="137"/>
      <c r="I22" s="137"/>
      <c r="J22" s="137"/>
      <c r="K22" s="137"/>
      <c r="L22" s="137"/>
      <c r="M22" s="137"/>
      <c r="N22" s="137"/>
      <c r="O22" s="137"/>
      <c r="P22" s="137"/>
      <c r="Q22" s="137"/>
      <c r="R22" s="137"/>
      <c r="S22" s="137"/>
      <c r="T22" s="137"/>
      <c r="U22" s="137"/>
      <c r="V22" s="137"/>
      <c r="W22" s="137"/>
      <c r="X22" s="137"/>
      <c r="Y22" s="137"/>
      <c r="Z22" s="137"/>
    </row>
    <row r="23" spans="1:26" ht="15.75" customHeight="1" x14ac:dyDescent="0.3">
      <c r="A23" s="140"/>
      <c r="B23" s="141"/>
      <c r="C23" s="140"/>
      <c r="D23" s="142"/>
      <c r="E23" s="137"/>
      <c r="F23" s="137"/>
      <c r="G23" s="137"/>
      <c r="H23" s="137"/>
      <c r="I23" s="137"/>
      <c r="J23" s="137"/>
      <c r="K23" s="137"/>
      <c r="L23" s="137"/>
      <c r="M23" s="137"/>
      <c r="N23" s="137"/>
      <c r="O23" s="137"/>
      <c r="P23" s="137"/>
      <c r="Q23" s="137"/>
      <c r="R23" s="137"/>
      <c r="S23" s="137"/>
      <c r="T23" s="137"/>
      <c r="U23" s="137"/>
      <c r="V23" s="137"/>
      <c r="W23" s="137"/>
      <c r="X23" s="137"/>
      <c r="Y23" s="137"/>
      <c r="Z23" s="137"/>
    </row>
    <row r="24" spans="1:26" ht="15.75" customHeight="1" x14ac:dyDescent="0.3">
      <c r="A24" s="140"/>
      <c r="B24" s="141"/>
      <c r="C24" s="140"/>
      <c r="D24" s="142"/>
      <c r="E24" s="137"/>
      <c r="F24" s="137"/>
      <c r="G24" s="137"/>
      <c r="H24" s="137"/>
      <c r="I24" s="137"/>
      <c r="J24" s="137"/>
      <c r="K24" s="137"/>
      <c r="L24" s="137"/>
      <c r="M24" s="137"/>
      <c r="N24" s="137"/>
      <c r="O24" s="137"/>
      <c r="P24" s="137"/>
      <c r="Q24" s="137"/>
      <c r="R24" s="137"/>
      <c r="S24" s="137"/>
      <c r="T24" s="137"/>
      <c r="U24" s="137"/>
      <c r="V24" s="137"/>
      <c r="W24" s="137"/>
      <c r="X24" s="137"/>
      <c r="Y24" s="137"/>
      <c r="Z24" s="137"/>
    </row>
    <row r="25" spans="1:26" ht="15.75" customHeight="1" x14ac:dyDescent="0.3">
      <c r="A25" s="140"/>
      <c r="B25" s="141"/>
      <c r="C25" s="140"/>
      <c r="D25" s="142"/>
      <c r="E25" s="137"/>
      <c r="F25" s="137"/>
      <c r="G25" s="137"/>
      <c r="H25" s="137"/>
      <c r="I25" s="137"/>
      <c r="J25" s="137"/>
      <c r="K25" s="137"/>
      <c r="L25" s="137"/>
      <c r="M25" s="137"/>
      <c r="N25" s="137"/>
      <c r="O25" s="137"/>
      <c r="P25" s="137"/>
      <c r="Q25" s="137"/>
      <c r="R25" s="137"/>
      <c r="S25" s="137"/>
      <c r="T25" s="137"/>
      <c r="U25" s="137"/>
      <c r="V25" s="137"/>
      <c r="W25" s="137"/>
      <c r="X25" s="137"/>
      <c r="Y25" s="137"/>
      <c r="Z25" s="137"/>
    </row>
    <row r="26" spans="1:26" ht="15.75" customHeight="1" x14ac:dyDescent="0.3">
      <c r="A26" s="140"/>
      <c r="B26" s="141"/>
      <c r="C26" s="140"/>
      <c r="D26" s="142"/>
      <c r="E26" s="137"/>
      <c r="F26" s="137"/>
      <c r="G26" s="137"/>
      <c r="H26" s="137"/>
      <c r="I26" s="137"/>
      <c r="J26" s="137"/>
      <c r="K26" s="137"/>
      <c r="L26" s="137"/>
      <c r="M26" s="137"/>
      <c r="N26" s="137"/>
      <c r="O26" s="137"/>
      <c r="P26" s="137"/>
      <c r="Q26" s="137"/>
      <c r="R26" s="137"/>
      <c r="S26" s="137"/>
      <c r="T26" s="137"/>
      <c r="U26" s="137"/>
      <c r="V26" s="137"/>
      <c r="W26" s="137"/>
      <c r="X26" s="137"/>
      <c r="Y26" s="137"/>
      <c r="Z26" s="137"/>
    </row>
    <row r="27" spans="1:26" ht="15.75" customHeight="1" x14ac:dyDescent="0.3">
      <c r="A27" s="140"/>
      <c r="B27" s="141"/>
      <c r="C27" s="140"/>
      <c r="D27" s="142"/>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5.75" customHeight="1" x14ac:dyDescent="0.3">
      <c r="A28" s="140"/>
      <c r="B28" s="141"/>
      <c r="C28" s="140"/>
      <c r="D28" s="142"/>
      <c r="E28" s="137"/>
      <c r="F28" s="137"/>
      <c r="G28" s="137"/>
      <c r="H28" s="137"/>
      <c r="I28" s="137"/>
      <c r="J28" s="137"/>
      <c r="K28" s="137"/>
      <c r="L28" s="137"/>
      <c r="M28" s="137"/>
      <c r="N28" s="137"/>
      <c r="O28" s="137"/>
      <c r="P28" s="137"/>
      <c r="Q28" s="137"/>
      <c r="R28" s="137"/>
      <c r="S28" s="137"/>
      <c r="T28" s="137"/>
      <c r="U28" s="137"/>
      <c r="V28" s="137"/>
      <c r="W28" s="137"/>
      <c r="X28" s="137"/>
      <c r="Y28" s="137"/>
      <c r="Z28" s="137"/>
    </row>
    <row r="29" spans="1:26" ht="15.75" customHeight="1" x14ac:dyDescent="0.3">
      <c r="A29" s="140"/>
      <c r="B29" s="141"/>
      <c r="C29" s="140"/>
      <c r="D29" s="142"/>
      <c r="E29" s="137"/>
      <c r="F29" s="137"/>
      <c r="G29" s="137"/>
      <c r="H29" s="137"/>
      <c r="I29" s="137"/>
      <c r="J29" s="137"/>
      <c r="K29" s="137"/>
      <c r="L29" s="137"/>
      <c r="M29" s="137"/>
      <c r="N29" s="137"/>
      <c r="O29" s="137"/>
      <c r="P29" s="137"/>
      <c r="Q29" s="137"/>
      <c r="R29" s="137"/>
      <c r="S29" s="137"/>
      <c r="T29" s="137"/>
      <c r="U29" s="137"/>
      <c r="V29" s="137"/>
      <c r="W29" s="137"/>
      <c r="X29" s="137"/>
      <c r="Y29" s="137"/>
      <c r="Z29" s="137"/>
    </row>
    <row r="30" spans="1:26" ht="15.75" customHeight="1" x14ac:dyDescent="0.3">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spans="1:26" ht="15.75" customHeight="1" x14ac:dyDescent="0.3">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spans="1:26" ht="15.75" customHeight="1" x14ac:dyDescent="0.3">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spans="1:26" ht="15.75" customHeight="1" x14ac:dyDescent="0.3">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spans="1:26" ht="15.75" customHeight="1" x14ac:dyDescent="0.3">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spans="1:26" ht="15.75" customHeight="1" x14ac:dyDescent="0.3">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spans="1:26" ht="15.75" customHeight="1" x14ac:dyDescent="0.3">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spans="1:26" ht="15.75" customHeight="1" x14ac:dyDescent="0.3">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spans="1:26" ht="15.75" customHeight="1" x14ac:dyDescent="0.3">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spans="1:26" ht="15.75" customHeight="1" x14ac:dyDescent="0.3">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spans="1:26" ht="15.75" customHeight="1" x14ac:dyDescent="0.3">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spans="1:26" ht="15.75" customHeight="1" x14ac:dyDescent="0.3">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spans="1:26" ht="15.75" customHeight="1" x14ac:dyDescent="0.3">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spans="1:26" ht="15.75" customHeight="1" x14ac:dyDescent="0.3">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spans="1:26" ht="15.75" customHeight="1" x14ac:dyDescent="0.3">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spans="1:26" ht="15.75" customHeight="1" x14ac:dyDescent="0.3">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spans="1:26" ht="15.75" customHeight="1" x14ac:dyDescent="0.3">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spans="1:26" ht="15.75" customHeight="1" x14ac:dyDescent="0.3">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spans="1:26" ht="15.75" customHeight="1" x14ac:dyDescent="0.3">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spans="1:26" ht="15.75" customHeight="1" x14ac:dyDescent="0.3">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spans="1:26" ht="15.75" customHeight="1" x14ac:dyDescent="0.3">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spans="1:26" ht="15.75" customHeight="1" x14ac:dyDescent="0.3">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spans="1:26" ht="15.75" customHeight="1" x14ac:dyDescent="0.3">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spans="1:26" ht="15.75" customHeight="1" x14ac:dyDescent="0.3">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spans="1:26" ht="15.75" customHeight="1" x14ac:dyDescent="0.3">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spans="1:26" ht="15.75" customHeight="1" x14ac:dyDescent="0.3">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spans="1:26" ht="15.75" customHeight="1" x14ac:dyDescent="0.3">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spans="1:26" ht="15.75" customHeight="1" x14ac:dyDescent="0.3">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spans="1:26" ht="15.75" customHeight="1" x14ac:dyDescent="0.3">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spans="1:26" ht="15.75" customHeight="1" x14ac:dyDescent="0.3">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spans="1:26" ht="15.75" customHeight="1" x14ac:dyDescent="0.3">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spans="1:26" ht="15.75" customHeight="1" x14ac:dyDescent="0.3">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spans="1:26" ht="15.75" customHeight="1" x14ac:dyDescent="0.3">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ht="15.75" customHeight="1" x14ac:dyDescent="0.3">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spans="1:26" ht="15.75" customHeight="1" x14ac:dyDescent="0.3">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ht="15.75" customHeight="1" x14ac:dyDescent="0.3">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spans="1:26" ht="15.75" customHeight="1" x14ac:dyDescent="0.3">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ht="15.75" customHeight="1" x14ac:dyDescent="0.3">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ht="15.75" customHeight="1" x14ac:dyDescent="0.3">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ht="15.75" customHeight="1" x14ac:dyDescent="0.3">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ht="15.75" customHeight="1" x14ac:dyDescent="0.3">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ht="15.75" customHeight="1" x14ac:dyDescent="0.3">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spans="1:26" ht="15.75" customHeight="1" x14ac:dyDescent="0.3">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ht="15.75" customHeight="1" x14ac:dyDescent="0.3">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spans="1:26" ht="15.75" customHeight="1" x14ac:dyDescent="0.3">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ht="15.75" customHeight="1" x14ac:dyDescent="0.3">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spans="1:26" ht="15.75" customHeight="1" x14ac:dyDescent="0.3">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ht="15.75" customHeight="1" x14ac:dyDescent="0.3">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spans="1:26" ht="15.75" customHeight="1" x14ac:dyDescent="0.3">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ht="15.75" customHeight="1" x14ac:dyDescent="0.3">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spans="1:26" ht="15.75" customHeight="1" x14ac:dyDescent="0.3">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ht="15.75" customHeight="1" x14ac:dyDescent="0.3">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spans="1:26" ht="15.75" customHeight="1" x14ac:dyDescent="0.3">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ht="15.75" customHeight="1" x14ac:dyDescent="0.3">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spans="1:26" ht="15.75" customHeight="1" x14ac:dyDescent="0.3">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ht="15.75" customHeight="1" x14ac:dyDescent="0.3">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spans="1:26" ht="15.75" customHeight="1" x14ac:dyDescent="0.3">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ht="15.75" customHeight="1" x14ac:dyDescent="0.3">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spans="1:26" ht="15.75" customHeight="1" x14ac:dyDescent="0.3">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ht="15.75" customHeight="1" x14ac:dyDescent="0.3">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spans="1:26" ht="15.75" customHeight="1" x14ac:dyDescent="0.3">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ht="15.75" customHeight="1" x14ac:dyDescent="0.3">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spans="1:26" ht="15.75" customHeight="1" x14ac:dyDescent="0.3">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ht="15.75" customHeight="1" x14ac:dyDescent="0.3">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spans="1:26" ht="15.75" customHeight="1" x14ac:dyDescent="0.3">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ht="15.75" customHeight="1" x14ac:dyDescent="0.3">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spans="1:26" ht="15.75" customHeight="1" x14ac:dyDescent="0.3">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ht="15.75" customHeight="1" x14ac:dyDescent="0.3">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spans="1:26" ht="15.75" customHeight="1" x14ac:dyDescent="0.3">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ht="15.75" customHeight="1" x14ac:dyDescent="0.3">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ht="15.75" customHeight="1" x14ac:dyDescent="0.3">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5.75" customHeight="1" x14ac:dyDescent="0.3">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5.75" customHeight="1" x14ac:dyDescent="0.3">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5.75" customHeight="1" x14ac:dyDescent="0.3">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5.75" customHeight="1" x14ac:dyDescent="0.3">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5.75" customHeight="1" x14ac:dyDescent="0.3">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5.75" customHeight="1" x14ac:dyDescent="0.3">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5.75" customHeight="1" x14ac:dyDescent="0.3">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5.75" customHeight="1" x14ac:dyDescent="0.3">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5.75" customHeight="1" x14ac:dyDescent="0.3">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5.75" customHeight="1" x14ac:dyDescent="0.3">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5.75" customHeight="1" x14ac:dyDescent="0.3">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5.75" customHeight="1" x14ac:dyDescent="0.3">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5.75" customHeight="1" x14ac:dyDescent="0.3">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5.75" customHeight="1" x14ac:dyDescent="0.3">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5.75" customHeight="1" x14ac:dyDescent="0.3">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5.75" customHeight="1" x14ac:dyDescent="0.3">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5.75" customHeight="1" x14ac:dyDescent="0.3">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5.75" customHeight="1" x14ac:dyDescent="0.3">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5.75" customHeight="1" x14ac:dyDescent="0.3">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5.75" customHeight="1" x14ac:dyDescent="0.3">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5.75" customHeight="1" x14ac:dyDescent="0.3">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5.75" customHeight="1" x14ac:dyDescent="0.3">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5.75" customHeight="1" x14ac:dyDescent="0.3">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5.75" customHeight="1" x14ac:dyDescent="0.3">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5.75" customHeight="1" x14ac:dyDescent="0.3">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5.75" customHeight="1" x14ac:dyDescent="0.3">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5.75" customHeight="1" x14ac:dyDescent="0.3">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5.75" customHeight="1" x14ac:dyDescent="0.3">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5.75" customHeight="1" x14ac:dyDescent="0.3">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5.75" customHeight="1" x14ac:dyDescent="0.3">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5.75" customHeight="1" x14ac:dyDescent="0.3">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5.75" customHeight="1" x14ac:dyDescent="0.3">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5.75" customHeight="1" x14ac:dyDescent="0.3">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5.75" customHeight="1" x14ac:dyDescent="0.3">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5.75" customHeight="1" x14ac:dyDescent="0.3">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5.75" customHeight="1" x14ac:dyDescent="0.3">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5.75" customHeight="1" x14ac:dyDescent="0.3">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5.75" customHeight="1" x14ac:dyDescent="0.3">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5.75" customHeight="1" x14ac:dyDescent="0.3">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5.75" customHeight="1" x14ac:dyDescent="0.3">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5.75" customHeight="1" x14ac:dyDescent="0.3">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5.75" customHeight="1" x14ac:dyDescent="0.3">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5.75" customHeight="1" x14ac:dyDescent="0.3">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5.75" customHeight="1" x14ac:dyDescent="0.3">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5.75" customHeight="1" x14ac:dyDescent="0.3">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5.75" customHeight="1" x14ac:dyDescent="0.3">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5.75" customHeight="1" x14ac:dyDescent="0.3">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5.75" customHeight="1" x14ac:dyDescent="0.3">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5.75" customHeight="1" x14ac:dyDescent="0.3">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5.75" customHeight="1" x14ac:dyDescent="0.3">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5.75" customHeight="1" x14ac:dyDescent="0.3">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5.75" customHeight="1" x14ac:dyDescent="0.3">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5.75" customHeight="1" x14ac:dyDescent="0.3">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5.75" customHeight="1" x14ac:dyDescent="0.3">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5.75" customHeight="1" x14ac:dyDescent="0.3">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5.75" customHeight="1" x14ac:dyDescent="0.3">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5.75" customHeight="1" x14ac:dyDescent="0.3">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5.75" customHeight="1" x14ac:dyDescent="0.3">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5.75" customHeight="1" x14ac:dyDescent="0.3">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5.75" customHeight="1" x14ac:dyDescent="0.3">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5.75" customHeight="1" x14ac:dyDescent="0.3">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5.75" customHeight="1" x14ac:dyDescent="0.3">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5.75" customHeight="1" x14ac:dyDescent="0.3">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5.75" customHeight="1" x14ac:dyDescent="0.3">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5.75" customHeight="1" x14ac:dyDescent="0.3">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5.75" customHeight="1" x14ac:dyDescent="0.3">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5.75" customHeight="1" x14ac:dyDescent="0.3">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5.75" customHeight="1" x14ac:dyDescent="0.3">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5.75" customHeight="1" x14ac:dyDescent="0.3">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5.75" customHeight="1" x14ac:dyDescent="0.3">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5.75" customHeight="1" x14ac:dyDescent="0.3">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5.75" customHeight="1" x14ac:dyDescent="0.3">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5.75" customHeight="1" x14ac:dyDescent="0.3">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5.75" customHeight="1" x14ac:dyDescent="0.3">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5.75" customHeight="1" x14ac:dyDescent="0.3">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5.75" customHeight="1" x14ac:dyDescent="0.3">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5.75" customHeight="1" x14ac:dyDescent="0.3">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5.75" customHeight="1" x14ac:dyDescent="0.3">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5.75" customHeight="1" x14ac:dyDescent="0.3">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5.75" customHeight="1" x14ac:dyDescent="0.3">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5.75" customHeight="1" x14ac:dyDescent="0.3">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5.75" customHeight="1" x14ac:dyDescent="0.3">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5.75" customHeight="1" x14ac:dyDescent="0.3">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5.75" customHeight="1" x14ac:dyDescent="0.3">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5.75" customHeight="1" x14ac:dyDescent="0.3">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5.75" customHeight="1" x14ac:dyDescent="0.3">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5.75" customHeight="1" x14ac:dyDescent="0.3">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5.75" customHeight="1" x14ac:dyDescent="0.3">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5.75" customHeight="1" x14ac:dyDescent="0.3">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5.75" customHeight="1" x14ac:dyDescent="0.3">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5.75" customHeight="1" x14ac:dyDescent="0.3">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5.75" customHeight="1" x14ac:dyDescent="0.3">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5.75" customHeight="1" x14ac:dyDescent="0.3">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5.75" customHeight="1" x14ac:dyDescent="0.3">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5.75" customHeight="1" x14ac:dyDescent="0.3">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5.75" customHeight="1" x14ac:dyDescent="0.3">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5.75" customHeight="1" x14ac:dyDescent="0.3">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5.75" customHeight="1" x14ac:dyDescent="0.3">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5.75" customHeight="1" x14ac:dyDescent="0.3">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5.75" customHeight="1" x14ac:dyDescent="0.3">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5.75" customHeight="1" x14ac:dyDescent="0.3">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5.75" customHeight="1" x14ac:dyDescent="0.3">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5.75" customHeight="1" x14ac:dyDescent="0.3">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5.75" customHeight="1" x14ac:dyDescent="0.3">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5.75" customHeight="1" x14ac:dyDescent="0.3">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5.75" customHeight="1" x14ac:dyDescent="0.3">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5.75" customHeight="1" x14ac:dyDescent="0.3">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5.75" customHeight="1" x14ac:dyDescent="0.3">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5.75" customHeight="1" x14ac:dyDescent="0.3">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5.75" customHeight="1" x14ac:dyDescent="0.3">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5.75" customHeight="1" x14ac:dyDescent="0.3">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5.75" customHeight="1" x14ac:dyDescent="0.3">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5.75" customHeight="1" x14ac:dyDescent="0.3">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5.75" customHeight="1" x14ac:dyDescent="0.3">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5.75" customHeight="1" x14ac:dyDescent="0.3">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5.75" customHeight="1" x14ac:dyDescent="0.3">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5.75" customHeight="1" x14ac:dyDescent="0.3">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5.75" customHeight="1" x14ac:dyDescent="0.3">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5.75" customHeight="1" x14ac:dyDescent="0.3">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5.75" customHeight="1" x14ac:dyDescent="0.3">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5.75" customHeight="1" x14ac:dyDescent="0.3">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5.75" customHeight="1" x14ac:dyDescent="0.3">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5.75" customHeight="1" x14ac:dyDescent="0.3">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5.75" customHeight="1" x14ac:dyDescent="0.3">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5.75" customHeight="1" x14ac:dyDescent="0.3">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x14ac:dyDescent="0.3">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5.75" customHeight="1" x14ac:dyDescent="0.3">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5.75" customHeight="1" x14ac:dyDescent="0.3">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5.75" customHeight="1" x14ac:dyDescent="0.3">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5.75" customHeight="1" x14ac:dyDescent="0.3">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5.75" customHeight="1" x14ac:dyDescent="0.3">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5.75" customHeight="1" x14ac:dyDescent="0.3">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5.75" customHeight="1" x14ac:dyDescent="0.3">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5.75" customHeight="1" x14ac:dyDescent="0.3">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5.75" customHeight="1" x14ac:dyDescent="0.3">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5.75" customHeight="1" x14ac:dyDescent="0.3">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5.75" customHeight="1" x14ac:dyDescent="0.3">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5.75" customHeight="1" x14ac:dyDescent="0.3">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x14ac:dyDescent="0.3">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5.75" customHeight="1" x14ac:dyDescent="0.3">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5.75" customHeight="1" x14ac:dyDescent="0.3">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5.75" customHeight="1" x14ac:dyDescent="0.3">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5.75" customHeight="1" x14ac:dyDescent="0.3">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5.75" customHeight="1" x14ac:dyDescent="0.3">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5.75" customHeight="1" x14ac:dyDescent="0.3">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5.75" customHeight="1" x14ac:dyDescent="0.3">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5.75" customHeight="1" x14ac:dyDescent="0.3">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5.75" customHeight="1" x14ac:dyDescent="0.3">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5.75" customHeight="1" x14ac:dyDescent="0.3">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5.75" customHeight="1" x14ac:dyDescent="0.3">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5.75" customHeight="1" x14ac:dyDescent="0.3">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5.75" customHeight="1" x14ac:dyDescent="0.3">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5.75" customHeight="1" x14ac:dyDescent="0.3">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5.75" customHeight="1" x14ac:dyDescent="0.3">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5.75" customHeight="1" x14ac:dyDescent="0.3">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5.75" customHeight="1" x14ac:dyDescent="0.3">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5.75" customHeight="1" x14ac:dyDescent="0.3">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5.75" customHeight="1" x14ac:dyDescent="0.3">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5.75" customHeight="1" x14ac:dyDescent="0.3">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5.75" customHeight="1" x14ac:dyDescent="0.3">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5.75" customHeight="1" x14ac:dyDescent="0.3">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5.75" customHeight="1" x14ac:dyDescent="0.3">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5.75" customHeight="1" x14ac:dyDescent="0.3">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5.75" customHeight="1" x14ac:dyDescent="0.3">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5.75" customHeight="1" x14ac:dyDescent="0.3">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5.75" customHeight="1" x14ac:dyDescent="0.3">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5.75" customHeight="1" x14ac:dyDescent="0.3">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5.75" customHeight="1" x14ac:dyDescent="0.3">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5.75" customHeight="1" x14ac:dyDescent="0.3">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5.75" customHeight="1" x14ac:dyDescent="0.3">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5.75" customHeight="1" x14ac:dyDescent="0.3">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5.75" customHeight="1" x14ac:dyDescent="0.3">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5.75" customHeight="1" x14ac:dyDescent="0.3">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5.75" customHeight="1" x14ac:dyDescent="0.3">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5.75" customHeight="1" x14ac:dyDescent="0.3">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5.75" customHeight="1" x14ac:dyDescent="0.3">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5.75" customHeight="1" x14ac:dyDescent="0.3">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5.75" customHeight="1" x14ac:dyDescent="0.3">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5.75" customHeight="1" x14ac:dyDescent="0.3">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5.75" customHeight="1" x14ac:dyDescent="0.3">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5.75" customHeight="1" x14ac:dyDescent="0.3">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5.75" customHeight="1" x14ac:dyDescent="0.3">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5.75" customHeight="1" x14ac:dyDescent="0.3">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5.75" customHeight="1" x14ac:dyDescent="0.3">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5.75" customHeight="1" x14ac:dyDescent="0.3">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5.75" customHeight="1" x14ac:dyDescent="0.3">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5.75" customHeight="1" x14ac:dyDescent="0.3">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5.75" customHeight="1" x14ac:dyDescent="0.3">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5.75" customHeight="1" x14ac:dyDescent="0.3">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5.75" customHeight="1" x14ac:dyDescent="0.3">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5.75" customHeight="1" x14ac:dyDescent="0.3">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5.75" customHeight="1" x14ac:dyDescent="0.3">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5.75" customHeight="1" x14ac:dyDescent="0.3">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5.75" customHeight="1" x14ac:dyDescent="0.3">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5.75" customHeight="1" x14ac:dyDescent="0.3">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5.75" customHeight="1" x14ac:dyDescent="0.3">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5.75" customHeight="1" x14ac:dyDescent="0.3">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5.75" customHeight="1" x14ac:dyDescent="0.3">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5.75" customHeight="1" x14ac:dyDescent="0.3">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5.75" customHeight="1" x14ac:dyDescent="0.3">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5.75" customHeight="1" x14ac:dyDescent="0.3">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5.75" customHeight="1" x14ac:dyDescent="0.3">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5.75" customHeight="1" x14ac:dyDescent="0.3">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5.75" customHeight="1" x14ac:dyDescent="0.3">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5.75" customHeight="1" x14ac:dyDescent="0.3">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5.75" customHeight="1" x14ac:dyDescent="0.3">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5.75" customHeight="1" x14ac:dyDescent="0.3">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5.75" customHeight="1" x14ac:dyDescent="0.3">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5.75" customHeight="1" x14ac:dyDescent="0.3">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5.75" customHeight="1" x14ac:dyDescent="0.3">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5.75" customHeight="1" x14ac:dyDescent="0.3">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5.75" customHeight="1" x14ac:dyDescent="0.3">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5.75" customHeight="1" x14ac:dyDescent="0.3">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5.75" customHeight="1" x14ac:dyDescent="0.3">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5.75" customHeight="1" x14ac:dyDescent="0.3">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5.75" customHeight="1" x14ac:dyDescent="0.3">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5.75" customHeight="1" x14ac:dyDescent="0.3">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5.75" customHeight="1" x14ac:dyDescent="0.3">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5.75" customHeight="1" x14ac:dyDescent="0.3">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5.75" customHeight="1" x14ac:dyDescent="0.3">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5.75" customHeight="1" x14ac:dyDescent="0.3">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5.75" customHeight="1" x14ac:dyDescent="0.3">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5.75" customHeight="1" x14ac:dyDescent="0.3">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5.75" customHeight="1" x14ac:dyDescent="0.3">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5.75" customHeight="1" x14ac:dyDescent="0.3">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5.75" customHeight="1" x14ac:dyDescent="0.3">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5.75" customHeight="1" x14ac:dyDescent="0.3">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5.75" customHeight="1" x14ac:dyDescent="0.3">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5.75" customHeight="1" x14ac:dyDescent="0.3">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5.75" customHeight="1" x14ac:dyDescent="0.3">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5.75" customHeight="1" x14ac:dyDescent="0.3">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5.75" customHeight="1" x14ac:dyDescent="0.3">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5.75" customHeight="1" x14ac:dyDescent="0.3">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5.75" customHeight="1" x14ac:dyDescent="0.3">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5.75" customHeight="1" x14ac:dyDescent="0.3">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5.75" customHeight="1" x14ac:dyDescent="0.3">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5.75" customHeight="1" x14ac:dyDescent="0.3">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5.75" customHeight="1" x14ac:dyDescent="0.3">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5.75" customHeight="1" x14ac:dyDescent="0.3">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5.75" customHeight="1" x14ac:dyDescent="0.3">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5.75" customHeight="1" x14ac:dyDescent="0.3">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5.75" customHeight="1" x14ac:dyDescent="0.3">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5.75" customHeight="1" x14ac:dyDescent="0.3">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5.75" customHeight="1" x14ac:dyDescent="0.3">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5.75" customHeight="1" x14ac:dyDescent="0.3">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5.75" customHeight="1" x14ac:dyDescent="0.3">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5.75" customHeight="1" x14ac:dyDescent="0.3">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5.75" customHeight="1" x14ac:dyDescent="0.3">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5.75" customHeight="1" x14ac:dyDescent="0.3">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5.75" customHeight="1" x14ac:dyDescent="0.3">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5.75" customHeight="1" x14ac:dyDescent="0.3">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5.75" customHeight="1" x14ac:dyDescent="0.3">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5.75" customHeight="1" x14ac:dyDescent="0.3">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5.75" customHeight="1" x14ac:dyDescent="0.3">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5.75" customHeight="1" x14ac:dyDescent="0.3">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5.75" customHeight="1" x14ac:dyDescent="0.3">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5.75" customHeight="1" x14ac:dyDescent="0.3">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5.75" customHeight="1" x14ac:dyDescent="0.3">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5.75" customHeight="1" x14ac:dyDescent="0.3">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5.75" customHeight="1" x14ac:dyDescent="0.3">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5.75" customHeight="1" x14ac:dyDescent="0.3">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5.75" customHeight="1" x14ac:dyDescent="0.3">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5.75" customHeight="1" x14ac:dyDescent="0.3">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5.75" customHeight="1" x14ac:dyDescent="0.3">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5.75" customHeight="1" x14ac:dyDescent="0.3">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5.75" customHeight="1" x14ac:dyDescent="0.3">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5.75" customHeight="1" x14ac:dyDescent="0.3">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5.75" customHeight="1" x14ac:dyDescent="0.3">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5.75" customHeight="1" x14ac:dyDescent="0.3">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5.75" customHeight="1" x14ac:dyDescent="0.3">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5.75" customHeight="1" x14ac:dyDescent="0.3">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5.75" customHeight="1" x14ac:dyDescent="0.3">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5.75" customHeight="1" x14ac:dyDescent="0.3">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5.75" customHeight="1" x14ac:dyDescent="0.3">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5.75" customHeight="1" x14ac:dyDescent="0.3">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5.75" customHeight="1" x14ac:dyDescent="0.3">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5.75" customHeight="1" x14ac:dyDescent="0.3">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5.75" customHeight="1" x14ac:dyDescent="0.3">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5.75" customHeight="1" x14ac:dyDescent="0.3">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5.75" customHeight="1" x14ac:dyDescent="0.3">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5.75" customHeight="1" x14ac:dyDescent="0.3">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5.75" customHeight="1" x14ac:dyDescent="0.3">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5.75" customHeight="1" x14ac:dyDescent="0.3">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5.75" customHeight="1" x14ac:dyDescent="0.3">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5.75" customHeight="1" x14ac:dyDescent="0.3">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5.75" customHeight="1" x14ac:dyDescent="0.3">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5.75" customHeight="1" x14ac:dyDescent="0.3">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5.75" customHeight="1" x14ac:dyDescent="0.3">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5.75" customHeight="1" x14ac:dyDescent="0.3">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5.75" customHeight="1" x14ac:dyDescent="0.3">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5.75" customHeight="1" x14ac:dyDescent="0.3">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5.75" customHeight="1" x14ac:dyDescent="0.3">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5.75" customHeight="1" x14ac:dyDescent="0.3">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5.75" customHeight="1" x14ac:dyDescent="0.3">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5.75" customHeight="1" x14ac:dyDescent="0.3">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5.75" customHeight="1" x14ac:dyDescent="0.3">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5.75" customHeight="1" x14ac:dyDescent="0.3">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5.75" customHeight="1" x14ac:dyDescent="0.3">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5.75" customHeight="1" x14ac:dyDescent="0.3">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5.75" customHeight="1" x14ac:dyDescent="0.3">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5.75" customHeight="1" x14ac:dyDescent="0.3">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5.75" customHeight="1" x14ac:dyDescent="0.3">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5.75" customHeight="1" x14ac:dyDescent="0.3">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5.75" customHeight="1" x14ac:dyDescent="0.3">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5.75" customHeight="1" x14ac:dyDescent="0.3">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5.75" customHeight="1" x14ac:dyDescent="0.3">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5.75" customHeight="1" x14ac:dyDescent="0.3">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5.75" customHeight="1" x14ac:dyDescent="0.3">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5.75" customHeight="1" x14ac:dyDescent="0.3">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5.75" customHeight="1" x14ac:dyDescent="0.3">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5.75" customHeight="1" x14ac:dyDescent="0.3">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5.75" customHeight="1" x14ac:dyDescent="0.3">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5.75" customHeight="1" x14ac:dyDescent="0.3">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5.75" customHeight="1" x14ac:dyDescent="0.3">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5.75" customHeight="1" x14ac:dyDescent="0.3">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5.75" customHeight="1" x14ac:dyDescent="0.3">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5.75" customHeight="1" x14ac:dyDescent="0.3">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5.75" customHeight="1" x14ac:dyDescent="0.3">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5.75" customHeight="1" x14ac:dyDescent="0.3">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5.75" customHeight="1" x14ac:dyDescent="0.3">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5.75" customHeight="1" x14ac:dyDescent="0.3">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5.75" customHeight="1" x14ac:dyDescent="0.3">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5.75" customHeight="1" x14ac:dyDescent="0.3">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5.75" customHeight="1" x14ac:dyDescent="0.3">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5.75" customHeight="1" x14ac:dyDescent="0.3">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5.75" customHeight="1" x14ac:dyDescent="0.3">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5.75" customHeight="1" x14ac:dyDescent="0.3">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5.75" customHeight="1" x14ac:dyDescent="0.3">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5.75" customHeight="1" x14ac:dyDescent="0.3">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5.75" customHeight="1" x14ac:dyDescent="0.3">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5.75" customHeight="1" x14ac:dyDescent="0.3">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5.75" customHeight="1" x14ac:dyDescent="0.3">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5.75" customHeight="1" x14ac:dyDescent="0.3">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5.75" customHeight="1" x14ac:dyDescent="0.3">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5.75" customHeight="1" x14ac:dyDescent="0.3">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5.75" customHeight="1" x14ac:dyDescent="0.3">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5.75" customHeight="1" x14ac:dyDescent="0.3">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5.75" customHeight="1" x14ac:dyDescent="0.3">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5.75" customHeight="1" x14ac:dyDescent="0.3">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5.75" customHeight="1" x14ac:dyDescent="0.3">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5.75" customHeight="1" x14ac:dyDescent="0.3">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5.75" customHeight="1" x14ac:dyDescent="0.3">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5.75" customHeight="1" x14ac:dyDescent="0.3">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5.75" customHeight="1" x14ac:dyDescent="0.3">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5.75" customHeight="1" x14ac:dyDescent="0.3">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5.75" customHeight="1" x14ac:dyDescent="0.3">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5.75" customHeight="1" x14ac:dyDescent="0.3">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5.75" customHeight="1" x14ac:dyDescent="0.3">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5.75" customHeight="1" x14ac:dyDescent="0.3">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5.75" customHeight="1" x14ac:dyDescent="0.3">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5.75" customHeight="1" x14ac:dyDescent="0.3">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5.75" customHeight="1" x14ac:dyDescent="0.3">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5.75" customHeight="1" x14ac:dyDescent="0.3">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5.75" customHeight="1" x14ac:dyDescent="0.3">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5.75" customHeight="1" x14ac:dyDescent="0.3">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5.75" customHeight="1" x14ac:dyDescent="0.3">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5.75" customHeight="1" x14ac:dyDescent="0.3">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5.75" customHeight="1" x14ac:dyDescent="0.3">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5.75" customHeight="1" x14ac:dyDescent="0.3">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5.75" customHeight="1" x14ac:dyDescent="0.3">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5.75" customHeight="1" x14ac:dyDescent="0.3">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5.75" customHeight="1" x14ac:dyDescent="0.3">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5.75" customHeight="1" x14ac:dyDescent="0.3">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5.75" customHeight="1" x14ac:dyDescent="0.3">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5.75" customHeight="1" x14ac:dyDescent="0.3">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5.75" customHeight="1" x14ac:dyDescent="0.3">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5.75" customHeight="1" x14ac:dyDescent="0.3">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5.75" customHeight="1" x14ac:dyDescent="0.3">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5.75" customHeight="1" x14ac:dyDescent="0.3">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5.75" customHeight="1" x14ac:dyDescent="0.3">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5.75" customHeight="1" x14ac:dyDescent="0.3">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5.75" customHeight="1" x14ac:dyDescent="0.3">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5.75" customHeight="1" x14ac:dyDescent="0.3">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5.75" customHeight="1" x14ac:dyDescent="0.3">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5.75" customHeight="1" x14ac:dyDescent="0.3">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5.75" customHeight="1" x14ac:dyDescent="0.3">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5.75" customHeight="1" x14ac:dyDescent="0.3">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5.75" customHeight="1" x14ac:dyDescent="0.3">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5.75" customHeight="1" x14ac:dyDescent="0.3">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5.75" customHeight="1" x14ac:dyDescent="0.3">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5.75" customHeight="1" x14ac:dyDescent="0.3">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5.75" customHeight="1" x14ac:dyDescent="0.3">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5.75" customHeight="1" x14ac:dyDescent="0.3">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5.75" customHeight="1" x14ac:dyDescent="0.3">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5.75" customHeight="1" x14ac:dyDescent="0.3">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5.75" customHeight="1" x14ac:dyDescent="0.3">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5.75" customHeight="1" x14ac:dyDescent="0.3">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5.75" customHeight="1" x14ac:dyDescent="0.3">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5.75" customHeight="1" x14ac:dyDescent="0.3">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5.75" customHeight="1" x14ac:dyDescent="0.3">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5.75" customHeight="1" x14ac:dyDescent="0.3">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5.75" customHeight="1" x14ac:dyDescent="0.3">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5.75" customHeight="1" x14ac:dyDescent="0.3">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5.75" customHeight="1" x14ac:dyDescent="0.3">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5.75" customHeight="1" x14ac:dyDescent="0.3">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5.75" customHeight="1" x14ac:dyDescent="0.3">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5.75" customHeight="1" x14ac:dyDescent="0.3">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5.75" customHeight="1" x14ac:dyDescent="0.3">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5.75" customHeight="1" x14ac:dyDescent="0.3">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5.75" customHeight="1" x14ac:dyDescent="0.3">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5.75" customHeight="1" x14ac:dyDescent="0.3">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5.75" customHeight="1" x14ac:dyDescent="0.3">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5.75" customHeight="1" x14ac:dyDescent="0.3">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5.75" customHeight="1" x14ac:dyDescent="0.3">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5.75" customHeight="1" x14ac:dyDescent="0.3">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5.75" customHeight="1" x14ac:dyDescent="0.3">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5.75" customHeight="1" x14ac:dyDescent="0.3">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5.75" customHeight="1" x14ac:dyDescent="0.3">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5.75" customHeight="1" x14ac:dyDescent="0.3">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5.75" customHeight="1" x14ac:dyDescent="0.3">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5.75" customHeight="1" x14ac:dyDescent="0.3">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5.75" customHeight="1" x14ac:dyDescent="0.3">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5.75" customHeight="1" x14ac:dyDescent="0.3">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5.75" customHeight="1" x14ac:dyDescent="0.3">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5.75" customHeight="1" x14ac:dyDescent="0.3">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5.75" customHeight="1" x14ac:dyDescent="0.3">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5.75" customHeight="1" x14ac:dyDescent="0.3">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5.75" customHeight="1" x14ac:dyDescent="0.3">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5.75" customHeight="1" x14ac:dyDescent="0.3">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5.75" customHeight="1" x14ac:dyDescent="0.3">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5.75" customHeight="1" x14ac:dyDescent="0.3">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5.75" customHeight="1" x14ac:dyDescent="0.3">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5.75" customHeight="1" x14ac:dyDescent="0.3">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5.75" customHeight="1" x14ac:dyDescent="0.3">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5.75" customHeight="1" x14ac:dyDescent="0.3">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5.75" customHeight="1" x14ac:dyDescent="0.3">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5.75" customHeight="1" x14ac:dyDescent="0.3">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5.75" customHeight="1" x14ac:dyDescent="0.3">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5.75" customHeight="1" x14ac:dyDescent="0.3">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5.75" customHeight="1" x14ac:dyDescent="0.3">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5.75" customHeight="1" x14ac:dyDescent="0.3">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5.75" customHeight="1" x14ac:dyDescent="0.3">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5.75" customHeight="1" x14ac:dyDescent="0.3">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5.75" customHeight="1" x14ac:dyDescent="0.3">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5.75" customHeight="1" x14ac:dyDescent="0.3">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5.75" customHeight="1" x14ac:dyDescent="0.3">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5.75" customHeight="1" x14ac:dyDescent="0.3">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5.75" customHeight="1" x14ac:dyDescent="0.3">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5.75" customHeight="1" x14ac:dyDescent="0.3">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5.75" customHeight="1" x14ac:dyDescent="0.3">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5.75" customHeight="1" x14ac:dyDescent="0.3">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5.75" customHeight="1" x14ac:dyDescent="0.3">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5.75" customHeight="1" x14ac:dyDescent="0.3">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5.75" customHeight="1" x14ac:dyDescent="0.3">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5.75" customHeight="1" x14ac:dyDescent="0.3">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5.75" customHeight="1" x14ac:dyDescent="0.3">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5.75" customHeight="1" x14ac:dyDescent="0.3">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5.75" customHeight="1" x14ac:dyDescent="0.3">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5.75" customHeight="1" x14ac:dyDescent="0.3">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5.75" customHeight="1" x14ac:dyDescent="0.3">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5.75" customHeight="1" x14ac:dyDescent="0.3">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5.75" customHeight="1" x14ac:dyDescent="0.3">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5.75" customHeight="1" x14ac:dyDescent="0.3">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5.75" customHeight="1" x14ac:dyDescent="0.3">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5.75" customHeight="1" x14ac:dyDescent="0.3">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5.75" customHeight="1" x14ac:dyDescent="0.3">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5.75" customHeight="1" x14ac:dyDescent="0.3">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5.75" customHeight="1" x14ac:dyDescent="0.3">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5.75" customHeight="1" x14ac:dyDescent="0.3">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5.75" customHeight="1" x14ac:dyDescent="0.3">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5.75" customHeight="1" x14ac:dyDescent="0.3">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5.75" customHeight="1" x14ac:dyDescent="0.3">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5.75" customHeight="1" x14ac:dyDescent="0.3">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5.75" customHeight="1" x14ac:dyDescent="0.3">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5.75" customHeight="1" x14ac:dyDescent="0.3">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5.75" customHeight="1" x14ac:dyDescent="0.3">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ht="15.75" customHeight="1" x14ac:dyDescent="0.3">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ht="15.75" customHeight="1" x14ac:dyDescent="0.3">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ht="15.75" customHeight="1" x14ac:dyDescent="0.3">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ht="15.75" customHeight="1" x14ac:dyDescent="0.3">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ht="15.75" customHeight="1" x14ac:dyDescent="0.3">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ht="15.75" customHeight="1" x14ac:dyDescent="0.3">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ht="15.75" customHeight="1" x14ac:dyDescent="0.3">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ht="15.75" customHeight="1" x14ac:dyDescent="0.3">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ht="15.75" customHeight="1" x14ac:dyDescent="0.3">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ht="15.75" customHeight="1" x14ac:dyDescent="0.3">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ht="15.75" customHeight="1" x14ac:dyDescent="0.3">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ht="15.75" customHeight="1" x14ac:dyDescent="0.3">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ht="15.75" customHeight="1" x14ac:dyDescent="0.3">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ht="15.75" customHeight="1" x14ac:dyDescent="0.3">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ht="15.75" customHeight="1" x14ac:dyDescent="0.3">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ht="15.75" customHeight="1" x14ac:dyDescent="0.3">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ht="15.75" customHeight="1" x14ac:dyDescent="0.3">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ht="15.75" customHeight="1" x14ac:dyDescent="0.3">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ht="15.75" customHeight="1" x14ac:dyDescent="0.3">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ht="15.75" customHeight="1" x14ac:dyDescent="0.3">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ht="15.75" customHeight="1" x14ac:dyDescent="0.3">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ht="15.75" customHeight="1" x14ac:dyDescent="0.3">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ht="15.75" customHeight="1" x14ac:dyDescent="0.3">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ht="15.75" customHeight="1" x14ac:dyDescent="0.3">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ht="15.75" customHeight="1" x14ac:dyDescent="0.3">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ht="15.75" customHeight="1" x14ac:dyDescent="0.3">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ht="15.75" customHeight="1" x14ac:dyDescent="0.3">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ht="15.75" customHeight="1" x14ac:dyDescent="0.3">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ht="15.75" customHeight="1" x14ac:dyDescent="0.3">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ht="15.75" customHeight="1" x14ac:dyDescent="0.3">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ht="15.75" customHeight="1" x14ac:dyDescent="0.3">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ht="15.75" customHeight="1" x14ac:dyDescent="0.3">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ht="15.75" customHeight="1" x14ac:dyDescent="0.3">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ht="15.75" customHeight="1" x14ac:dyDescent="0.3">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ht="15.75" customHeight="1" x14ac:dyDescent="0.3">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ht="15.75" customHeight="1" x14ac:dyDescent="0.3">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ht="15.75" customHeight="1" x14ac:dyDescent="0.3">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ht="15.75" customHeight="1" x14ac:dyDescent="0.3">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ht="15.75" customHeight="1" x14ac:dyDescent="0.3">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ht="15.75" customHeight="1" x14ac:dyDescent="0.3">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ht="15.75" customHeight="1" x14ac:dyDescent="0.3">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ht="15.75" customHeight="1" x14ac:dyDescent="0.3">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ht="15.75" customHeight="1" x14ac:dyDescent="0.3">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ht="15.75" customHeight="1" x14ac:dyDescent="0.3">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ht="15.75" customHeight="1" x14ac:dyDescent="0.3">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ht="15.75" customHeight="1" x14ac:dyDescent="0.3">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ht="15.75" customHeight="1" x14ac:dyDescent="0.3">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ht="15.75" customHeight="1" x14ac:dyDescent="0.3">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ht="15.75" customHeight="1" x14ac:dyDescent="0.3">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ht="15.75" customHeight="1" x14ac:dyDescent="0.3">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ht="15.75" customHeight="1" x14ac:dyDescent="0.3">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ht="15.75" customHeight="1" x14ac:dyDescent="0.3">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ht="15.75" customHeight="1" x14ac:dyDescent="0.3">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ht="15.75" customHeight="1" x14ac:dyDescent="0.3">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ht="15.75" customHeight="1" x14ac:dyDescent="0.3">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ht="15.75" customHeight="1" x14ac:dyDescent="0.3">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ht="15.75" customHeight="1" x14ac:dyDescent="0.3">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ht="15.75" customHeight="1" x14ac:dyDescent="0.3">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ht="15.75" customHeight="1" x14ac:dyDescent="0.3">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ht="15.75" customHeight="1" x14ac:dyDescent="0.3">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ht="15.75" customHeight="1" x14ac:dyDescent="0.3">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ht="15.75" customHeight="1" x14ac:dyDescent="0.3">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ht="15.75" customHeight="1" x14ac:dyDescent="0.3">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ht="15.75" customHeight="1" x14ac:dyDescent="0.3">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ht="15.75" customHeight="1" x14ac:dyDescent="0.3">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ht="15.75" customHeight="1" x14ac:dyDescent="0.3">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ht="15.75" customHeight="1" x14ac:dyDescent="0.3">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ht="15.75" customHeight="1" x14ac:dyDescent="0.3">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ht="15.75" customHeight="1" x14ac:dyDescent="0.3">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ht="15.75" customHeight="1" x14ac:dyDescent="0.3">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ht="15.75" customHeight="1" x14ac:dyDescent="0.3">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ht="15.75" customHeight="1" x14ac:dyDescent="0.3">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ht="15.75" customHeight="1" x14ac:dyDescent="0.3">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ht="15.75" customHeight="1" x14ac:dyDescent="0.3">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ht="15.75" customHeight="1" x14ac:dyDescent="0.3">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ht="15.75" customHeight="1" x14ac:dyDescent="0.3">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ht="15.75" customHeight="1" x14ac:dyDescent="0.3">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ht="15.75" customHeight="1" x14ac:dyDescent="0.3">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ht="15.75" customHeight="1" x14ac:dyDescent="0.3">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ht="15.75" customHeight="1" x14ac:dyDescent="0.3">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ht="15.75" customHeight="1" x14ac:dyDescent="0.3">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ht="15.75" customHeight="1" x14ac:dyDescent="0.3">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ht="15.75" customHeight="1" x14ac:dyDescent="0.3">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ht="15.75" customHeight="1" x14ac:dyDescent="0.3">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ht="15.75" customHeight="1" x14ac:dyDescent="0.3">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ht="15.75" customHeight="1" x14ac:dyDescent="0.3">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ht="15.75" customHeight="1" x14ac:dyDescent="0.3">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ht="15.75" customHeight="1" x14ac:dyDescent="0.3">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ht="15.75" customHeight="1" x14ac:dyDescent="0.3">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ht="15.75" customHeight="1" x14ac:dyDescent="0.3">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ht="15.75" customHeight="1" x14ac:dyDescent="0.3">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ht="15.75" customHeight="1" x14ac:dyDescent="0.3">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ht="15.75" customHeight="1" x14ac:dyDescent="0.3">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ht="15.75" customHeight="1" x14ac:dyDescent="0.3">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ht="15.75" customHeight="1" x14ac:dyDescent="0.3">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ht="15.75" customHeight="1" x14ac:dyDescent="0.3">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ht="15.75" customHeight="1" x14ac:dyDescent="0.3">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ht="15.75" customHeight="1" x14ac:dyDescent="0.3">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ht="15.75" customHeight="1" x14ac:dyDescent="0.3">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ht="15.75" customHeight="1" x14ac:dyDescent="0.3">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ht="15.75" customHeight="1" x14ac:dyDescent="0.3">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ht="15.75" customHeight="1" x14ac:dyDescent="0.3">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ht="15.75" customHeight="1" x14ac:dyDescent="0.3">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ht="15.75" customHeight="1" x14ac:dyDescent="0.3">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ht="15.75" customHeight="1" x14ac:dyDescent="0.3">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ht="15.75" customHeight="1" x14ac:dyDescent="0.3">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ht="15.75" customHeight="1" x14ac:dyDescent="0.3">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ht="15.75" customHeight="1" x14ac:dyDescent="0.3">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ht="15.75" customHeight="1" x14ac:dyDescent="0.3">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ht="15.75" customHeight="1" x14ac:dyDescent="0.3">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ht="15.75" customHeight="1" x14ac:dyDescent="0.3">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ht="15.75" customHeight="1" x14ac:dyDescent="0.3">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ht="15.75" customHeight="1" x14ac:dyDescent="0.3">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ht="15.75" customHeight="1" x14ac:dyDescent="0.3">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ht="15.75" customHeight="1" x14ac:dyDescent="0.3">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ht="15.75" customHeight="1" x14ac:dyDescent="0.3">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ht="15.75" customHeight="1" x14ac:dyDescent="0.3">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ht="15.75" customHeight="1" x14ac:dyDescent="0.3">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ht="15.75" customHeight="1" x14ac:dyDescent="0.3">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ht="15.75" customHeight="1" x14ac:dyDescent="0.3">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ht="15.75" customHeight="1" x14ac:dyDescent="0.3">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ht="15.75" customHeight="1" x14ac:dyDescent="0.3">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ht="15.75" customHeight="1" x14ac:dyDescent="0.3">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ht="15.75" customHeight="1" x14ac:dyDescent="0.3">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ht="15.75" customHeight="1" x14ac:dyDescent="0.3">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ht="15.75" customHeight="1" x14ac:dyDescent="0.3">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ht="15.75" customHeight="1" x14ac:dyDescent="0.3">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ht="15.75" customHeight="1" x14ac:dyDescent="0.3">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ht="15.75" customHeight="1" x14ac:dyDescent="0.3">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ht="15.75" customHeight="1" x14ac:dyDescent="0.3">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ht="15.75" customHeight="1" x14ac:dyDescent="0.3">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ht="15.75" customHeight="1" x14ac:dyDescent="0.3">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ht="15.75" customHeight="1" x14ac:dyDescent="0.3">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ht="15.75" customHeight="1" x14ac:dyDescent="0.3">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ht="15.75" customHeight="1" x14ac:dyDescent="0.3">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ht="15.75" customHeight="1" x14ac:dyDescent="0.3">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ht="15.75" customHeight="1" x14ac:dyDescent="0.3">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ht="15.75" customHeight="1" x14ac:dyDescent="0.3">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ht="15.75" customHeight="1" x14ac:dyDescent="0.3">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ht="15.75" customHeight="1" x14ac:dyDescent="0.3">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ht="15.75" customHeight="1" x14ac:dyDescent="0.3">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ht="15.75" customHeight="1" x14ac:dyDescent="0.3">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ht="15.75" customHeight="1" x14ac:dyDescent="0.3">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ht="15.75" customHeight="1" x14ac:dyDescent="0.3">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ht="15.75" customHeight="1" x14ac:dyDescent="0.3">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ht="15.75" customHeight="1" x14ac:dyDescent="0.3">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ht="15.75" customHeight="1" x14ac:dyDescent="0.3">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ht="15.75" customHeight="1" x14ac:dyDescent="0.3">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ht="15.75" customHeight="1" x14ac:dyDescent="0.3">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ht="15.75" customHeight="1" x14ac:dyDescent="0.3">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ht="15.75" customHeight="1" x14ac:dyDescent="0.3">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ht="15.75" customHeight="1" x14ac:dyDescent="0.3">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ht="15.75" customHeight="1" x14ac:dyDescent="0.3">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ht="15.75" customHeight="1" x14ac:dyDescent="0.3">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ht="15.75" customHeight="1" x14ac:dyDescent="0.3">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ht="15.75" customHeight="1" x14ac:dyDescent="0.3">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ht="15.75" customHeight="1" x14ac:dyDescent="0.3">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ht="15.75" customHeight="1" x14ac:dyDescent="0.3">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ht="15.75" customHeight="1" x14ac:dyDescent="0.3">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ht="15.75" customHeight="1" x14ac:dyDescent="0.3">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ht="15.75" customHeight="1" x14ac:dyDescent="0.3">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ht="15.75" customHeight="1" x14ac:dyDescent="0.3">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ht="15.75" customHeight="1" x14ac:dyDescent="0.3">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ht="15.75" customHeight="1" x14ac:dyDescent="0.3">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ht="15.75" customHeight="1" x14ac:dyDescent="0.3">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ht="15.75" customHeight="1" x14ac:dyDescent="0.3">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ht="15.75" customHeight="1" x14ac:dyDescent="0.3">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ht="15.75" customHeight="1" x14ac:dyDescent="0.3">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ht="15.75" customHeight="1" x14ac:dyDescent="0.3">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ht="15.75" customHeight="1" x14ac:dyDescent="0.3">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ht="15.75" customHeight="1" x14ac:dyDescent="0.3">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ht="15.75" customHeight="1" x14ac:dyDescent="0.3">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ht="15.75" customHeight="1" x14ac:dyDescent="0.3">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ht="15.75" customHeight="1" x14ac:dyDescent="0.3">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ht="15.75" customHeight="1" x14ac:dyDescent="0.3">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ht="15.75" customHeight="1" x14ac:dyDescent="0.3">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ht="15.75" customHeight="1" x14ac:dyDescent="0.3">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ht="15.75" customHeight="1" x14ac:dyDescent="0.3">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ht="15.75" customHeight="1" x14ac:dyDescent="0.3">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ht="15.75" customHeight="1" x14ac:dyDescent="0.3">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ht="15.75" customHeight="1" x14ac:dyDescent="0.3">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ht="15.75" customHeight="1" x14ac:dyDescent="0.3">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ht="15.75" customHeight="1" x14ac:dyDescent="0.3">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ht="15.75" customHeight="1" x14ac:dyDescent="0.3">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ht="15.75" customHeight="1" x14ac:dyDescent="0.3">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ht="15.75" customHeight="1" x14ac:dyDescent="0.3">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ht="15.75" customHeight="1" x14ac:dyDescent="0.3">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ht="15.75" customHeight="1" x14ac:dyDescent="0.3">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ht="15.75" customHeight="1" x14ac:dyDescent="0.3">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ht="15.75" customHeight="1" x14ac:dyDescent="0.3">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ht="15.75" customHeight="1" x14ac:dyDescent="0.3">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ht="15.75" customHeight="1" x14ac:dyDescent="0.3">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ht="15.75" customHeight="1" x14ac:dyDescent="0.3">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ht="15.75" customHeight="1" x14ac:dyDescent="0.3">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ht="15.75" customHeight="1" x14ac:dyDescent="0.3">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ht="15.75" customHeight="1" x14ac:dyDescent="0.3">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ht="15.75" customHeight="1" x14ac:dyDescent="0.3">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ht="15.75" customHeight="1" x14ac:dyDescent="0.3">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ht="15.75" customHeight="1" x14ac:dyDescent="0.3">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ht="15.75" customHeight="1" x14ac:dyDescent="0.3">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ht="15.75" customHeight="1" x14ac:dyDescent="0.3">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ht="15.75" customHeight="1" x14ac:dyDescent="0.3">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ht="15.75" customHeight="1" x14ac:dyDescent="0.3">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ht="15.75" customHeight="1" x14ac:dyDescent="0.3">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ht="15.75" customHeight="1" x14ac:dyDescent="0.3">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ht="15.75" customHeight="1" x14ac:dyDescent="0.3">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ht="15.75" customHeight="1" x14ac:dyDescent="0.3">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ht="15.75" customHeight="1" x14ac:dyDescent="0.3">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ht="15.75" customHeight="1" x14ac:dyDescent="0.3">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ht="15.75" customHeight="1" x14ac:dyDescent="0.3">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ht="15.75" customHeight="1" x14ac:dyDescent="0.3">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ht="15.75" customHeight="1" x14ac:dyDescent="0.3">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ht="15.75" customHeight="1" x14ac:dyDescent="0.3">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ht="15.75" customHeight="1" x14ac:dyDescent="0.3">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ht="15.75" customHeight="1" x14ac:dyDescent="0.3">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ht="15.75" customHeight="1" x14ac:dyDescent="0.3">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ht="15.75" customHeight="1" x14ac:dyDescent="0.3">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ht="15.75" customHeight="1" x14ac:dyDescent="0.3">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ht="15.75" customHeight="1" x14ac:dyDescent="0.3">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ht="15.75" customHeight="1" x14ac:dyDescent="0.3">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ht="15.75" customHeight="1" x14ac:dyDescent="0.3">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ht="15.75" customHeight="1" x14ac:dyDescent="0.3">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ht="15.75" customHeight="1" x14ac:dyDescent="0.3">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ht="15.75" customHeight="1" x14ac:dyDescent="0.3">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ht="15.75" customHeight="1" x14ac:dyDescent="0.3">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ht="15.75" customHeight="1" x14ac:dyDescent="0.3">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ht="15.75" customHeight="1" x14ac:dyDescent="0.3">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ht="15.75" customHeight="1" x14ac:dyDescent="0.3">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ht="15.75" customHeight="1" x14ac:dyDescent="0.3">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ht="15.75" customHeight="1" x14ac:dyDescent="0.3">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ht="15.75" customHeight="1" x14ac:dyDescent="0.3">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ht="15.75" customHeight="1" x14ac:dyDescent="0.3">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ht="15.75" customHeight="1" x14ac:dyDescent="0.3">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ht="15.75" customHeight="1" x14ac:dyDescent="0.3">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ht="15.75" customHeight="1" x14ac:dyDescent="0.3">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ht="15.75" customHeight="1" x14ac:dyDescent="0.3">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ht="15.75" customHeight="1" x14ac:dyDescent="0.3">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ht="15.75" customHeight="1" x14ac:dyDescent="0.3">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ht="15.75" customHeight="1" x14ac:dyDescent="0.3">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ht="15.75" customHeight="1" x14ac:dyDescent="0.3">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ht="15.75" customHeight="1" x14ac:dyDescent="0.3">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ht="15.75" customHeight="1" x14ac:dyDescent="0.3">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ht="15.75" customHeight="1" x14ac:dyDescent="0.3">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ht="15.75" customHeight="1" x14ac:dyDescent="0.3">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ht="15.75" customHeight="1" x14ac:dyDescent="0.3">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ht="15.75" customHeight="1" x14ac:dyDescent="0.3">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ht="15.75" customHeight="1" x14ac:dyDescent="0.3">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ht="15.75" customHeight="1" x14ac:dyDescent="0.3">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ht="15.75" customHeight="1" x14ac:dyDescent="0.3">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ht="15.75" customHeight="1" x14ac:dyDescent="0.3">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ht="15.75" customHeight="1" x14ac:dyDescent="0.3">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ht="15.75" customHeight="1" x14ac:dyDescent="0.3">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ht="15.75" customHeight="1" x14ac:dyDescent="0.3">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ht="15.75" customHeight="1" x14ac:dyDescent="0.3">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ht="15.75" customHeight="1" x14ac:dyDescent="0.3">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ht="15.75" customHeight="1" x14ac:dyDescent="0.3">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ht="15.75" customHeight="1" x14ac:dyDescent="0.3">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ht="15.75" customHeight="1" x14ac:dyDescent="0.3">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ht="15.75" customHeight="1" x14ac:dyDescent="0.3">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ht="15.75" customHeight="1" x14ac:dyDescent="0.3">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ht="15.75" customHeight="1" x14ac:dyDescent="0.3">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ht="15.75" customHeight="1" x14ac:dyDescent="0.3">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ht="15.75" customHeight="1" x14ac:dyDescent="0.3">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ht="15.75" customHeight="1" x14ac:dyDescent="0.3">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ht="15.75" customHeight="1" x14ac:dyDescent="0.3">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ht="15.75" customHeight="1" x14ac:dyDescent="0.3">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ht="15.75" customHeight="1" x14ac:dyDescent="0.3">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ht="15.75" customHeight="1" x14ac:dyDescent="0.3">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ht="15.75" customHeight="1" x14ac:dyDescent="0.3">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ht="15.75" customHeight="1" x14ac:dyDescent="0.3">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ht="15.75" customHeight="1" x14ac:dyDescent="0.3">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ht="15.75" customHeight="1" x14ac:dyDescent="0.3">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ht="15.75" customHeight="1" x14ac:dyDescent="0.3">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ht="15.75" customHeight="1" x14ac:dyDescent="0.3">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ht="15.75" customHeight="1" x14ac:dyDescent="0.3">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ht="15.75" customHeight="1" x14ac:dyDescent="0.3">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ht="15.75" customHeight="1" x14ac:dyDescent="0.3">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ht="15.75" customHeight="1" x14ac:dyDescent="0.3">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ht="15.75" customHeight="1" x14ac:dyDescent="0.3">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ht="15.75" customHeight="1" x14ac:dyDescent="0.3">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ht="15.75" customHeight="1" x14ac:dyDescent="0.3">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ht="15.75" customHeight="1" x14ac:dyDescent="0.3">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ht="15.75" customHeight="1" x14ac:dyDescent="0.3">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ht="15.75" customHeight="1" x14ac:dyDescent="0.3">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ht="15.75" customHeight="1" x14ac:dyDescent="0.3">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ht="15.75" customHeight="1" x14ac:dyDescent="0.3">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ht="15.75" customHeight="1" x14ac:dyDescent="0.3">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ht="15.75" customHeight="1" x14ac:dyDescent="0.3">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ht="15.75" customHeight="1" x14ac:dyDescent="0.3">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ht="15.75" customHeight="1" x14ac:dyDescent="0.3">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ht="15.75" customHeight="1" x14ac:dyDescent="0.3">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ht="15.75" customHeight="1" x14ac:dyDescent="0.3">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ht="15.75" customHeight="1" x14ac:dyDescent="0.3">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ht="15.75" customHeight="1" x14ac:dyDescent="0.3">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ht="15.75" customHeight="1" x14ac:dyDescent="0.3">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ht="15.75" customHeight="1" x14ac:dyDescent="0.3">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ht="15.75" customHeight="1" x14ac:dyDescent="0.3">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ht="15.75" customHeight="1" x14ac:dyDescent="0.3">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ht="15.75" customHeight="1" x14ac:dyDescent="0.3">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ht="15.75" customHeight="1" x14ac:dyDescent="0.3">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ht="15.75" customHeight="1" x14ac:dyDescent="0.3">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ht="15.75" customHeight="1" x14ac:dyDescent="0.3">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ht="15.75" customHeight="1" x14ac:dyDescent="0.3">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ht="15.75" customHeight="1" x14ac:dyDescent="0.3">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ht="15.75" customHeight="1" x14ac:dyDescent="0.3">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ht="15.75" customHeight="1" x14ac:dyDescent="0.3">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ht="15.75" customHeight="1" x14ac:dyDescent="0.3">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ht="15.75" customHeight="1" x14ac:dyDescent="0.3">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ht="15.75" customHeight="1" x14ac:dyDescent="0.3">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ht="15.75" customHeight="1" x14ac:dyDescent="0.3">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ht="15.75" customHeight="1" x14ac:dyDescent="0.3">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ht="15.75" customHeight="1" x14ac:dyDescent="0.3">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ht="15.75" customHeight="1" x14ac:dyDescent="0.3">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ht="15.75" customHeight="1" x14ac:dyDescent="0.3">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ht="15.75" customHeight="1" x14ac:dyDescent="0.3">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ht="15.75" customHeight="1" x14ac:dyDescent="0.3">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ht="15.75" customHeight="1" x14ac:dyDescent="0.3">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ht="15.75" customHeight="1" x14ac:dyDescent="0.3">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ht="15.75" customHeight="1" x14ac:dyDescent="0.3">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ht="15.75" customHeight="1" x14ac:dyDescent="0.3">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ht="15.75" customHeight="1" x14ac:dyDescent="0.3">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ht="15.75" customHeight="1" x14ac:dyDescent="0.3">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ht="15.75" customHeight="1" x14ac:dyDescent="0.3">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ht="15.75" customHeight="1" x14ac:dyDescent="0.3">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ht="15.75" customHeight="1" x14ac:dyDescent="0.3">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ht="15.75" customHeight="1" x14ac:dyDescent="0.3">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ht="15.75" customHeight="1" x14ac:dyDescent="0.3">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ht="15.75" customHeight="1" x14ac:dyDescent="0.3">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ht="15.75" customHeight="1" x14ac:dyDescent="0.3">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ht="15.75" customHeight="1" x14ac:dyDescent="0.3">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ht="15.75" customHeight="1" x14ac:dyDescent="0.3">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ht="15.75" customHeight="1" x14ac:dyDescent="0.3">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ht="15.75" customHeight="1" x14ac:dyDescent="0.3">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ht="15.75" customHeight="1" x14ac:dyDescent="0.3">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ht="15.75" customHeight="1" x14ac:dyDescent="0.3">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ht="15.75" customHeight="1" x14ac:dyDescent="0.3">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ht="15.75" customHeight="1" x14ac:dyDescent="0.3">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ht="15.75" customHeight="1" x14ac:dyDescent="0.3">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ht="15.75" customHeight="1" x14ac:dyDescent="0.3">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ht="15.75" customHeight="1" x14ac:dyDescent="0.3">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ht="15.75" customHeight="1" x14ac:dyDescent="0.3">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ht="15.75" customHeight="1" x14ac:dyDescent="0.3">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ht="15.75" customHeight="1" x14ac:dyDescent="0.3">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ht="15.75" customHeight="1" x14ac:dyDescent="0.3">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ht="15.75" customHeight="1" x14ac:dyDescent="0.3">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ht="15.75" customHeight="1" x14ac:dyDescent="0.3">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ht="15.75" customHeight="1" x14ac:dyDescent="0.3">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ht="15.75" customHeight="1" x14ac:dyDescent="0.3">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ht="15.75" customHeight="1" x14ac:dyDescent="0.3">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ht="15.75" customHeight="1" x14ac:dyDescent="0.3">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ht="15.75" customHeight="1" x14ac:dyDescent="0.3">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ht="15.75" customHeight="1" x14ac:dyDescent="0.3">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ht="15.75" customHeight="1" x14ac:dyDescent="0.3">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ht="15.75" customHeight="1" x14ac:dyDescent="0.3">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ht="15.75" customHeight="1" x14ac:dyDescent="0.3">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ht="15.75" customHeight="1" x14ac:dyDescent="0.3">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ht="15.75" customHeight="1" x14ac:dyDescent="0.3">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ht="15.75" customHeight="1" x14ac:dyDescent="0.3">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ht="15.75" customHeight="1" x14ac:dyDescent="0.3">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ht="15.75" customHeight="1" x14ac:dyDescent="0.3">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ht="15.75" customHeight="1" x14ac:dyDescent="0.3">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ht="15.75" customHeight="1" x14ac:dyDescent="0.3">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ht="15.75" customHeight="1" x14ac:dyDescent="0.3">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ht="15.75" customHeight="1" x14ac:dyDescent="0.3">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ht="15.75" customHeight="1" x14ac:dyDescent="0.3">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ht="15.75" customHeight="1" x14ac:dyDescent="0.3">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ht="15.75" customHeight="1" x14ac:dyDescent="0.3">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ht="15.75" customHeight="1" x14ac:dyDescent="0.3">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ht="15.75" customHeight="1" x14ac:dyDescent="0.3">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ht="15.75" customHeight="1" x14ac:dyDescent="0.3">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ht="15.75" customHeight="1" x14ac:dyDescent="0.3">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ht="15.75" customHeight="1" x14ac:dyDescent="0.3">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ht="15.75" customHeight="1" x14ac:dyDescent="0.3">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ht="15.75" customHeight="1" x14ac:dyDescent="0.3">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ht="15.75" customHeight="1" x14ac:dyDescent="0.3">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ht="15.75" customHeight="1" x14ac:dyDescent="0.3">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ht="15.75" customHeight="1" x14ac:dyDescent="0.3">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ht="15.75" customHeight="1" x14ac:dyDescent="0.3">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ht="15.75" customHeight="1" x14ac:dyDescent="0.3">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ht="15.75" customHeight="1" x14ac:dyDescent="0.3">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ht="15.75" customHeight="1" x14ac:dyDescent="0.3">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ht="15.75" customHeight="1" x14ac:dyDescent="0.3">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ht="15.75" customHeight="1" x14ac:dyDescent="0.3">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ht="15.75" customHeight="1" x14ac:dyDescent="0.3">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ht="15.75" customHeight="1" x14ac:dyDescent="0.3">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ht="15.75" customHeight="1" x14ac:dyDescent="0.3">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ht="15.75" customHeight="1" x14ac:dyDescent="0.3">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ht="15.75" customHeight="1" x14ac:dyDescent="0.3">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ht="15.75" customHeight="1" x14ac:dyDescent="0.3">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ht="15.75" customHeight="1" x14ac:dyDescent="0.3">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ht="15.75" customHeight="1" x14ac:dyDescent="0.3">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ht="15.75" customHeight="1" x14ac:dyDescent="0.3">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ht="15.75" customHeight="1" x14ac:dyDescent="0.3">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ht="15.75" customHeight="1" x14ac:dyDescent="0.3">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ht="15.75" customHeight="1" x14ac:dyDescent="0.3">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ht="15.75" customHeight="1" x14ac:dyDescent="0.3">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ht="15.75" customHeight="1" x14ac:dyDescent="0.3">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ht="15.75" customHeight="1" x14ac:dyDescent="0.3">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ht="15.75" customHeight="1" x14ac:dyDescent="0.3">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ht="15.75" customHeight="1" x14ac:dyDescent="0.3">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ht="15.75" customHeight="1" x14ac:dyDescent="0.3">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ht="15.75" customHeight="1" x14ac:dyDescent="0.3">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ht="15.75" customHeight="1" x14ac:dyDescent="0.3">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ht="15.75" customHeight="1" x14ac:dyDescent="0.3">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ht="15.75" customHeight="1" x14ac:dyDescent="0.3">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ht="15.75" customHeight="1" x14ac:dyDescent="0.3">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ht="15.75" customHeight="1" x14ac:dyDescent="0.3">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ht="15.75" customHeight="1" x14ac:dyDescent="0.3">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ht="15.75" customHeight="1" x14ac:dyDescent="0.3">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ht="15.75" customHeight="1" x14ac:dyDescent="0.3">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ht="15.75" customHeight="1" x14ac:dyDescent="0.3">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ht="15.75" customHeight="1" x14ac:dyDescent="0.3">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ht="15.75" customHeight="1" x14ac:dyDescent="0.3">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ht="15.75" customHeight="1" x14ac:dyDescent="0.3">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ht="15.75" customHeight="1" x14ac:dyDescent="0.3">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ht="15.75" customHeight="1" x14ac:dyDescent="0.3">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ht="15.75" customHeight="1" x14ac:dyDescent="0.3">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ht="15.75" customHeight="1" x14ac:dyDescent="0.3">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ht="15.75" customHeight="1" x14ac:dyDescent="0.3">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ht="15.75" customHeight="1" x14ac:dyDescent="0.3">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ht="15.75" customHeight="1" x14ac:dyDescent="0.3">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ht="15.75" customHeight="1" x14ac:dyDescent="0.3">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ht="15.75" customHeight="1" x14ac:dyDescent="0.3">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ht="15.75" customHeight="1" x14ac:dyDescent="0.3">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ht="15.75" customHeight="1" x14ac:dyDescent="0.3">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ht="15.75" customHeight="1" x14ac:dyDescent="0.3">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ht="15.75" customHeight="1" x14ac:dyDescent="0.3">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ht="15.75" customHeight="1" x14ac:dyDescent="0.3">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ht="15.75" customHeight="1" x14ac:dyDescent="0.3">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ht="15.75" customHeight="1" x14ac:dyDescent="0.3">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ht="15.75" customHeight="1" x14ac:dyDescent="0.3">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ht="15.75" customHeight="1" x14ac:dyDescent="0.3">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ht="15.75" customHeight="1" x14ac:dyDescent="0.3">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ht="15.75" customHeight="1" x14ac:dyDescent="0.3">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2</vt:i4>
      </vt:variant>
    </vt:vector>
  </HeadingPairs>
  <TitlesOfParts>
    <vt:vector size="14" baseType="lpstr">
      <vt:lpstr>Comments on content expectation</vt:lpstr>
      <vt:lpstr>LOGICAL THINKING GRID</vt:lpstr>
      <vt:lpstr>Quick Response</vt:lpstr>
      <vt:lpstr>Assign</vt:lpstr>
      <vt:lpstr>Timeline</vt:lpstr>
      <vt:lpstr>Process Flow</vt:lpstr>
      <vt:lpstr>FTA Occ &amp; 5 Whys </vt:lpstr>
      <vt:lpstr>FTA Non Det &amp; 5 Whys </vt:lpstr>
      <vt:lpstr>Action plan &amp; Genba review </vt:lpstr>
      <vt:lpstr>SQA Genba Check</vt:lpstr>
      <vt:lpstr>StEDE3 Matrix</vt:lpstr>
      <vt:lpstr>Revision</vt:lpstr>
      <vt:lpstr>NEWNOK__</vt:lpstr>
      <vt:lpstr>NEWOK__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Mohamed Aymen GHRIBI</cp:lastModifiedBy>
  <cp:revision/>
  <dcterms:created xsi:type="dcterms:W3CDTF">2024-03-02T07:30:11Z</dcterms:created>
  <dcterms:modified xsi:type="dcterms:W3CDTF">2024-10-22T08:12:04Z</dcterms:modified>
  <cp:category/>
  <cp:contentStatus/>
</cp:coreProperties>
</file>