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Q:\Qualité Client\02- 8D clients\VALEO\2025\Customer claims 2025\VWS-W21SKA1-2509-006- Collage PTH VM4\"/>
    </mc:Choice>
  </mc:AlternateContent>
  <xr:revisionPtr revIDLastSave="0" documentId="13_ncr:1_{48238AD7-0570-43BF-AB51-A00D631D7AD2}" xr6:coauthVersionLast="47" xr6:coauthVersionMax="47" xr10:uidLastSave="{00000000-0000-0000-0000-000000000000}"/>
  <bookViews>
    <workbookView xWindow="-108" yWindow="-108" windowWidth="23256" windowHeight="12456" firstSheet="6" activeTab="7" xr2:uid="{00000000-000D-0000-FFFF-FFFF00000000}"/>
  </bookViews>
  <sheets>
    <sheet name="Quick Response" sheetId="1" r:id="rId1"/>
    <sheet name="Logical Thinking grid" sheetId="2" r:id="rId2"/>
    <sheet name="Assign" sheetId="3" r:id="rId3"/>
    <sheet name="Timeline" sheetId="4" r:id="rId4"/>
    <sheet name="Process Flow" sheetId="5" r:id="rId5"/>
    <sheet name="FTA Occ &amp; 5 Whys" sheetId="6" r:id="rId6"/>
    <sheet name="FTA Non Det &amp; 5 Whys" sheetId="7" r:id="rId7"/>
    <sheet name="Action plan &amp; Genba review" sheetId="8" r:id="rId8"/>
    <sheet name="SQA Genba Check" sheetId="9" r:id="rId9"/>
    <sheet name="StEDE3 Matrix" sheetId="10" r:id="rId10"/>
    <sheet name="List" sheetId="11" state="hidden" r:id="rId11"/>
    <sheet name="Revision" sheetId="12" r:id="rId12"/>
  </sheets>
  <definedNames>
    <definedName name="NEWNOK__">'SQA Genba Check'!$AG$10:$AG$11</definedName>
    <definedName name="NEWOK__">'SQA Genba Check'!$AG$9:$AG$10</definedName>
    <definedName name="Option1">List!$H$1:$H$2</definedName>
    <definedName name="Option2">List!$I$1:$I$2</definedName>
    <definedName name="Option3">List!$J$1:$J$2</definedName>
    <definedName name="Option4">List!$K$1:$K$2</definedName>
    <definedName name="Option5">List!$L$1:$L$2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8" l="1" a="1"/>
  <c r="S15" i="8" s="1"/>
  <c r="F45" i="10"/>
  <c r="E45" i="10"/>
  <c r="D45" i="10"/>
  <c r="F39" i="10"/>
  <c r="E39" i="10"/>
  <c r="D39" i="10"/>
  <c r="F33" i="10"/>
  <c r="E33" i="10"/>
  <c r="D33" i="10"/>
  <c r="A32" i="10"/>
  <c r="I7" i="10"/>
  <c r="B5" i="10"/>
  <c r="I3" i="10"/>
  <c r="K52" i="9"/>
  <c r="S50" i="9"/>
  <c r="H47" i="9"/>
  <c r="G47" i="9"/>
  <c r="F47" i="9"/>
  <c r="E47" i="9"/>
  <c r="C47" i="9"/>
  <c r="B47" i="9"/>
  <c r="H45" i="9"/>
  <c r="G45" i="9"/>
  <c r="F45" i="9"/>
  <c r="E45" i="9"/>
  <c r="C45" i="9"/>
  <c r="B45" i="9"/>
  <c r="H43" i="9"/>
  <c r="G43" i="9"/>
  <c r="F43" i="9"/>
  <c r="E43" i="9"/>
  <c r="C43" i="9"/>
  <c r="B43" i="9"/>
  <c r="H41" i="9"/>
  <c r="G41" i="9"/>
  <c r="F41" i="9"/>
  <c r="E41" i="9"/>
  <c r="C41" i="9"/>
  <c r="B41" i="9"/>
  <c r="H39" i="9"/>
  <c r="G39" i="9"/>
  <c r="F39" i="9"/>
  <c r="E39" i="9"/>
  <c r="C39" i="9"/>
  <c r="B39" i="9"/>
  <c r="H37" i="9"/>
  <c r="G37" i="9"/>
  <c r="F37" i="9"/>
  <c r="E37" i="9"/>
  <c r="C37" i="9"/>
  <c r="B37" i="9"/>
  <c r="H35" i="9"/>
  <c r="G35" i="9"/>
  <c r="F35" i="9"/>
  <c r="E35" i="9"/>
  <c r="C35" i="9"/>
  <c r="B35" i="9"/>
  <c r="H33" i="9"/>
  <c r="G33" i="9"/>
  <c r="F33" i="9"/>
  <c r="E33" i="9"/>
  <c r="C33" i="9"/>
  <c r="B33" i="9"/>
  <c r="H31" i="9"/>
  <c r="G31" i="9"/>
  <c r="F31" i="9"/>
  <c r="E31" i="9"/>
  <c r="C31" i="9"/>
  <c r="B31" i="9"/>
  <c r="H29" i="9"/>
  <c r="G29" i="9"/>
  <c r="F29" i="9"/>
  <c r="E29" i="9"/>
  <c r="C29" i="9"/>
  <c r="B29" i="9"/>
  <c r="H26" i="9"/>
  <c r="G26" i="9"/>
  <c r="F26" i="9"/>
  <c r="E26" i="9"/>
  <c r="C26" i="9"/>
  <c r="B26" i="9"/>
  <c r="H24" i="9"/>
  <c r="G24" i="9"/>
  <c r="F24" i="9"/>
  <c r="E24" i="9"/>
  <c r="C24" i="9"/>
  <c r="B24" i="9"/>
  <c r="H22" i="9"/>
  <c r="G22" i="9"/>
  <c r="F22" i="9"/>
  <c r="E22" i="9"/>
  <c r="C22" i="9"/>
  <c r="B22" i="9"/>
  <c r="H20" i="9"/>
  <c r="G20" i="9"/>
  <c r="F20" i="9"/>
  <c r="E20" i="9"/>
  <c r="C20" i="9"/>
  <c r="B20" i="9"/>
  <c r="H18" i="9"/>
  <c r="G18" i="9"/>
  <c r="F18" i="9"/>
  <c r="E18" i="9"/>
  <c r="C18" i="9"/>
  <c r="B18" i="9"/>
  <c r="H16" i="9"/>
  <c r="G16" i="9"/>
  <c r="F16" i="9"/>
  <c r="E16" i="9"/>
  <c r="C16" i="9"/>
  <c r="B16" i="9"/>
  <c r="H14" i="9"/>
  <c r="G14" i="9"/>
  <c r="F14" i="9"/>
  <c r="E14" i="9"/>
  <c r="C14" i="9"/>
  <c r="B14" i="9"/>
  <c r="H12" i="9"/>
  <c r="G12" i="9"/>
  <c r="F12" i="9"/>
  <c r="E12" i="9"/>
  <c r="C12" i="9"/>
  <c r="B12" i="9"/>
  <c r="H10" i="9"/>
  <c r="G10" i="9"/>
  <c r="F10" i="9"/>
  <c r="E10" i="9"/>
  <c r="C10" i="9"/>
  <c r="B10" i="9"/>
  <c r="H8" i="9"/>
  <c r="G8" i="9"/>
  <c r="F8" i="9"/>
  <c r="E8" i="9"/>
  <c r="C8" i="9"/>
  <c r="B8" i="9"/>
  <c r="S45" i="8" a="1"/>
  <c r="S45" i="8" s="1"/>
  <c r="S44" i="8" a="1"/>
  <c r="S44" i="8" s="1"/>
  <c r="S43" i="8" a="1"/>
  <c r="S43" i="8" s="1"/>
  <c r="S42" i="8" a="1"/>
  <c r="S42" i="8" s="1"/>
  <c r="S41" i="8" a="1"/>
  <c r="S41" i="8" s="1"/>
  <c r="S40" i="8" a="1"/>
  <c r="S40" i="8" s="1"/>
  <c r="S39" i="8" a="1"/>
  <c r="S39" i="8" s="1"/>
  <c r="S38" i="8" a="1"/>
  <c r="S38" i="8" s="1"/>
  <c r="S37" i="8" a="1"/>
  <c r="S37" i="8" s="1"/>
  <c r="S36" i="8" a="1"/>
  <c r="S36" i="8" s="1"/>
  <c r="S35" i="8" a="1"/>
  <c r="S35" i="8" s="1"/>
  <c r="S34" i="8" a="1"/>
  <c r="S34" i="8" s="1"/>
  <c r="S33" i="8" a="1"/>
  <c r="S33" i="8" s="1"/>
  <c r="S32" i="8" a="1"/>
  <c r="S32" i="8" s="1"/>
  <c r="S31" i="8" a="1"/>
  <c r="S31" i="8" s="1"/>
  <c r="S26" i="8" a="1"/>
  <c r="S26" i="8" s="1"/>
  <c r="S25" i="8" a="1"/>
  <c r="S25" i="8" s="1"/>
  <c r="S24" i="8" a="1"/>
  <c r="S24" i="8" s="1"/>
  <c r="S23" i="8" a="1"/>
  <c r="S23" i="8" s="1"/>
  <c r="S22" i="8" a="1"/>
  <c r="S22" i="8" s="1"/>
  <c r="S21" i="8" a="1"/>
  <c r="S21" i="8" s="1"/>
  <c r="S20" i="8" a="1"/>
  <c r="S20" i="8" s="1"/>
  <c r="S19" i="8" a="1"/>
  <c r="S19" i="8" s="1"/>
  <c r="S18" i="8" a="1"/>
  <c r="S18" i="8" s="1"/>
  <c r="S17" i="8" a="1"/>
  <c r="S17" i="8" s="1"/>
  <c r="S16" i="8" a="1"/>
  <c r="S16" i="8" s="1"/>
  <c r="S13" i="8" a="1"/>
  <c r="S13" i="8" s="1"/>
  <c r="S12" i="8" a="1"/>
  <c r="S12" i="8" s="1"/>
  <c r="S11" i="8" a="1"/>
  <c r="S11" i="8" s="1"/>
  <c r="S10" i="8" a="1"/>
  <c r="S10" i="8" s="1"/>
  <c r="C3" i="7"/>
  <c r="C3" i="6"/>
  <c r="AB8" i="4"/>
  <c r="AA8" i="4"/>
  <c r="Z8" i="4"/>
  <c r="Y8" i="4"/>
  <c r="X8" i="4"/>
  <c r="W8" i="4"/>
  <c r="V8" i="4"/>
  <c r="U8" i="4"/>
  <c r="T8" i="4"/>
  <c r="S8" i="4"/>
  <c r="R8" i="4"/>
  <c r="Q8" i="4"/>
  <c r="P8" i="4"/>
  <c r="O8" i="4"/>
  <c r="N8" i="4"/>
  <c r="M8" i="4"/>
  <c r="L8" i="4"/>
  <c r="K8" i="4"/>
  <c r="J8" i="4"/>
  <c r="I8" i="4"/>
  <c r="H8" i="4"/>
  <c r="G8" i="4"/>
  <c r="F8" i="4"/>
  <c r="E8" i="4"/>
  <c r="D8" i="4"/>
  <c r="C8" i="4"/>
  <c r="B8" i="4"/>
  <c r="F52" i="1"/>
  <c r="D52" i="1"/>
  <c r="H51" i="1"/>
  <c r="H50" i="1"/>
  <c r="H49" i="1"/>
  <c r="H48" i="1"/>
  <c r="H47" i="1"/>
  <c r="H46" i="1"/>
  <c r="H45" i="1"/>
  <c r="H44" i="1"/>
  <c r="H52" i="1" l="1"/>
</calcChain>
</file>

<file path=xl/sharedStrings.xml><?xml version="1.0" encoding="utf-8"?>
<sst xmlns="http://schemas.openxmlformats.org/spreadsheetml/2006/main" count="752" uniqueCount="523">
  <si>
    <t>QUICK RESPONSE PDCA</t>
  </si>
  <si>
    <t>VIM Data</t>
  </si>
  <si>
    <r>
      <rPr>
        <b/>
        <sz val="14"/>
        <color theme="1"/>
        <rFont val="Montserrat"/>
      </rPr>
      <t xml:space="preserve">Valeo
Contact name </t>
    </r>
    <r>
      <rPr>
        <sz val="14"/>
        <color theme="1"/>
        <rFont val="Montserrat"/>
      </rPr>
      <t>[1]</t>
    </r>
  </si>
  <si>
    <r>
      <rPr>
        <b/>
        <sz val="14"/>
        <color theme="1"/>
        <rFont val="Montserrat"/>
      </rPr>
      <t xml:space="preserve">INCIDENT CATEGORY </t>
    </r>
    <r>
      <rPr>
        <sz val="14"/>
        <color theme="1"/>
        <rFont val="Montserrat"/>
      </rPr>
      <t>[3]</t>
    </r>
  </si>
  <si>
    <r>
      <rPr>
        <b/>
        <sz val="18"/>
        <color rgb="FFFFFFFF"/>
        <rFont val="Montserrat"/>
      </rPr>
      <t xml:space="preserve">Which LLC was already issued on similar problem? </t>
    </r>
    <r>
      <rPr>
        <sz val="18"/>
        <color rgb="FFFFFFFF"/>
        <rFont val="Montserrat"/>
      </rPr>
      <t>[21]</t>
    </r>
  </si>
  <si>
    <t>Elżbieta Odrzywolska
elzbieta.odrzywolska@valeo.com</t>
  </si>
  <si>
    <t>C1</t>
  </si>
  <si>
    <t>CP1</t>
  </si>
  <si>
    <t>C1WR</t>
  </si>
  <si>
    <t>CP2</t>
  </si>
  <si>
    <t>x</t>
  </si>
  <si>
    <t>C2</t>
  </si>
  <si>
    <t>CA</t>
  </si>
  <si>
    <r>
      <rPr>
        <b/>
        <sz val="14"/>
        <color theme="1"/>
        <rFont val="Montserrat"/>
      </rPr>
      <t xml:space="preserve">PRODUCT 
(Designation + Ref) </t>
    </r>
    <r>
      <rPr>
        <sz val="14"/>
        <color theme="1"/>
        <rFont val="Montserrat"/>
      </rPr>
      <t>[2]</t>
    </r>
  </si>
  <si>
    <t>SUPPLIER INCIDENT DETAILS</t>
  </si>
  <si>
    <t>Brush Plate W000051919</t>
  </si>
  <si>
    <t>Valeo SRM Incident Number</t>
  </si>
  <si>
    <t xml:space="preserve">Date and Time of Valeo Notification </t>
  </si>
  <si>
    <t>Date and Time of Customer Notification</t>
  </si>
  <si>
    <r>
      <rPr>
        <b/>
        <sz val="18"/>
        <color rgb="FFFFFFFF"/>
        <rFont val="Montserrat"/>
      </rPr>
      <t xml:space="preserve">WHAT IS THE PROBLEM ? </t>
    </r>
    <r>
      <rPr>
        <sz val="18"/>
        <color rgb="FFFFFFFF"/>
        <rFont val="Montserrat"/>
      </rPr>
      <t>&gt; Use 5W + 2H to know what is the Current Situation ?</t>
    </r>
  </si>
  <si>
    <r>
      <rPr>
        <b/>
        <sz val="18"/>
        <color rgb="FFFFFFFF"/>
        <rFont val="Montserrat"/>
      </rPr>
      <t xml:space="preserve">First findings after incident notification </t>
    </r>
    <r>
      <rPr>
        <sz val="18"/>
        <color rgb="FFFFFFFF"/>
        <rFont val="Montserrat"/>
      </rPr>
      <t>[22]</t>
    </r>
  </si>
  <si>
    <t>5W2H</t>
  </si>
  <si>
    <t>CHARACTERIZATION</t>
  </si>
  <si>
    <t xml:space="preserve">Real data ? 
 ( please identify the involved standards ) </t>
  </si>
  <si>
    <t>Factor(s) to include 
in FTA Occ or FTA Non Det</t>
  </si>
  <si>
    <r>
      <rPr>
        <b/>
        <sz val="9"/>
        <color theme="1"/>
        <rFont val="Montserrat"/>
      </rPr>
      <t>WHAT</t>
    </r>
    <r>
      <rPr>
        <sz val="9"/>
        <color theme="1"/>
        <rFont val="Montserrat"/>
      </rPr>
      <t xml:space="preserve"> happened? [4]</t>
    </r>
  </si>
  <si>
    <r>
      <rPr>
        <sz val="8"/>
        <color theme="1"/>
        <rFont val="Montserrat"/>
      </rPr>
      <t xml:space="preserve">Lack of welding between thermal switch and ground contact
Standard: Part has a weld between the thermal switch and the ground contact.
</t>
    </r>
    <r>
      <rPr>
        <sz val="8"/>
        <color rgb="FFFF0000"/>
        <rFont val="Montserrat"/>
      </rPr>
      <t>Part NOK</t>
    </r>
    <r>
      <rPr>
        <sz val="8"/>
        <color theme="1"/>
        <rFont val="Montserrat"/>
      </rPr>
      <t xml:space="preserve">: Lack of welding between thermal switch and ground contact.
</t>
    </r>
    <r>
      <rPr>
        <sz val="8"/>
        <color rgb="FF00B050"/>
        <rFont val="Montserrat"/>
      </rPr>
      <t>Part OK</t>
    </r>
    <r>
      <rPr>
        <sz val="8"/>
        <color theme="1"/>
        <rFont val="Montserrat"/>
      </rPr>
      <t>: Part has a weld between the thermal switch and the ground contact.</t>
    </r>
  </si>
  <si>
    <t>What is the difference between good and bad parts? [11]</t>
  </si>
  <si>
    <r>
      <rPr>
        <b/>
        <sz val="10"/>
        <color theme="1"/>
        <rFont val="Montserrat, Arial"/>
      </rPr>
      <t xml:space="preserve">1/ ... in the MACHINE SETTINGS </t>
    </r>
    <r>
      <rPr>
        <sz val="10"/>
        <color theme="1"/>
        <rFont val="Montserrat, Arial"/>
      </rPr>
      <t>[23]</t>
    </r>
    <r>
      <rPr>
        <b/>
        <sz val="10"/>
        <color theme="1"/>
        <rFont val="Montserrat, Arial"/>
      </rPr>
      <t xml:space="preserve">, 
</t>
    </r>
    <r>
      <rPr>
        <sz val="10"/>
        <color theme="1"/>
        <rFont val="Montserrat, Arial"/>
      </rPr>
      <t>e.g. parameters list and values, setup records</t>
    </r>
  </si>
  <si>
    <r>
      <rPr>
        <b/>
        <sz val="9"/>
        <color theme="1"/>
        <rFont val="Montserrat"/>
      </rPr>
      <t>WHY</t>
    </r>
    <r>
      <rPr>
        <sz val="9"/>
        <color theme="1"/>
        <rFont val="Montserrat"/>
      </rPr>
      <t xml:space="preserve"> is it a problem? [5]</t>
    </r>
  </si>
  <si>
    <t>part not complaiant with specification,                                                                                            risk of customer claim</t>
  </si>
  <si>
    <t>Was part produced in the standard process? [12]</t>
  </si>
  <si>
    <r>
      <rPr>
        <b/>
        <sz val="10"/>
        <color theme="1"/>
        <rFont val="Montserrat, Arial"/>
      </rPr>
      <t xml:space="preserve">2/ ... in the  OPERATIONS </t>
    </r>
    <r>
      <rPr>
        <sz val="10"/>
        <color theme="1"/>
        <rFont val="Montserrat, Arial"/>
      </rPr>
      <t>[24]</t>
    </r>
    <r>
      <rPr>
        <b/>
        <sz val="10"/>
        <color theme="1"/>
        <rFont val="Montserrat, Arial"/>
      </rPr>
      <t xml:space="preserve">, 
</t>
    </r>
    <r>
      <rPr>
        <sz val="10"/>
        <color theme="1"/>
        <rFont val="Montserrat, Arial"/>
      </rPr>
      <t>e.g. QRAP, OK start, shift, operator, maintenance, breakdowns, cavities, tools, 5S,</t>
    </r>
  </si>
  <si>
    <r>
      <rPr>
        <b/>
        <sz val="9"/>
        <color theme="1"/>
        <rFont val="Montserrat"/>
      </rPr>
      <t>WHEN</t>
    </r>
    <r>
      <rPr>
        <sz val="9"/>
        <color theme="1"/>
        <rFont val="Montserrat"/>
      </rPr>
      <t xml:space="preserve"> detected [6]</t>
    </r>
  </si>
  <si>
    <t>09.09.2025</t>
  </si>
  <si>
    <t>When was it manufactured at Supplier? [13]</t>
  </si>
  <si>
    <r>
      <rPr>
        <b/>
        <sz val="10"/>
        <color theme="1"/>
        <rFont val="Montserrat, Arial"/>
      </rPr>
      <t xml:space="preserve">3/ ... in the QUALITY CONTROLS </t>
    </r>
    <r>
      <rPr>
        <sz val="10"/>
        <color theme="1"/>
        <rFont val="Montserrat, Arial"/>
      </rPr>
      <t>[25]</t>
    </r>
    <r>
      <rPr>
        <b/>
        <sz val="10"/>
        <color theme="1"/>
        <rFont val="Montserrat, Arial"/>
      </rPr>
      <t xml:space="preserve">, 
</t>
    </r>
    <r>
      <rPr>
        <sz val="10"/>
        <color theme="1"/>
        <rFont val="Montserrat, Arial"/>
      </rPr>
      <t>e.g. inspection records, control means, line rejects</t>
    </r>
  </si>
  <si>
    <r>
      <rPr>
        <b/>
        <sz val="9"/>
        <color rgb="FF000000"/>
        <rFont val="Montserrat, Arial"/>
      </rPr>
      <t>WHO</t>
    </r>
    <r>
      <rPr>
        <sz val="9"/>
        <color rgb="FF000000"/>
        <rFont val="Montserrat, Arial"/>
      </rPr>
      <t xml:space="preserve"> detected? [7]</t>
    </r>
  </si>
  <si>
    <t>Quality Technician</t>
  </si>
  <si>
    <t>Who manufactured? [14]</t>
  </si>
  <si>
    <t>(name of operator)</t>
  </si>
  <si>
    <r>
      <rPr>
        <b/>
        <sz val="9"/>
        <color theme="1"/>
        <rFont val="Montserrat"/>
      </rPr>
      <t>WHERE</t>
    </r>
    <r>
      <rPr>
        <sz val="9"/>
        <color theme="1"/>
        <rFont val="Montserrat"/>
      </rPr>
      <t xml:space="preserve"> detected? [8]</t>
    </r>
  </si>
  <si>
    <t>M1 line</t>
  </si>
  <si>
    <t xml:space="preserve">In which other application or processes product is used? [15] </t>
  </si>
  <si>
    <r>
      <rPr>
        <b/>
        <sz val="10"/>
        <color theme="1"/>
        <rFont val="Montserrat, Arial"/>
      </rPr>
      <t>4/ ... in the RAW MATERIAL</t>
    </r>
    <r>
      <rPr>
        <sz val="10"/>
        <color theme="1"/>
        <rFont val="Montserrat, Arial"/>
      </rPr>
      <t xml:space="preserve"> [26]</t>
    </r>
    <r>
      <rPr>
        <b/>
        <sz val="10"/>
        <color theme="1"/>
        <rFont val="Montserrat, Arial"/>
      </rPr>
      <t xml:space="preserve">, 
</t>
    </r>
    <r>
      <rPr>
        <sz val="10"/>
        <color theme="1"/>
        <rFont val="Montserrat, Arial"/>
      </rPr>
      <t>e.g. component lots, suppliers, tools, cavities</t>
    </r>
  </si>
  <si>
    <r>
      <rPr>
        <b/>
        <sz val="9"/>
        <color theme="1"/>
        <rFont val="Montserrat"/>
      </rPr>
      <t>HOW</t>
    </r>
    <r>
      <rPr>
        <sz val="9"/>
        <color theme="1"/>
        <rFont val="Montserrat"/>
      </rPr>
      <t xml:space="preserve"> detected? [9]</t>
    </r>
  </si>
  <si>
    <t>motor rejected on the line during accentric bush adjustment</t>
  </si>
  <si>
    <t>Are we capturing the defect when reinjecting product in normal process? [16]</t>
  </si>
  <si>
    <r>
      <rPr>
        <b/>
        <sz val="10"/>
        <color theme="1"/>
        <rFont val="Montserrat, Arial"/>
      </rPr>
      <t xml:space="preserve">5/ ...in the PROJECT ACTIVITY </t>
    </r>
    <r>
      <rPr>
        <sz val="10"/>
        <color theme="1"/>
        <rFont val="Montserrat, Arial"/>
      </rPr>
      <t>[27]</t>
    </r>
    <r>
      <rPr>
        <b/>
        <sz val="10"/>
        <color theme="1"/>
        <rFont val="Montserrat, Arial"/>
      </rPr>
      <t xml:space="preserve">, 
</t>
    </r>
    <r>
      <rPr>
        <sz val="10"/>
        <color theme="1"/>
        <rFont val="Montserrat, Arial"/>
      </rPr>
      <t xml:space="preserve">e.g. DV/PV records </t>
    </r>
  </si>
  <si>
    <r>
      <rPr>
        <b/>
        <sz val="9"/>
        <color theme="1"/>
        <rFont val="Montserrat"/>
      </rPr>
      <t>HOW MANY</t>
    </r>
    <r>
      <rPr>
        <sz val="9"/>
        <color theme="1"/>
        <rFont val="Montserrat"/>
      </rPr>
      <t xml:space="preserve"> bad parts? [10]</t>
    </r>
  </si>
  <si>
    <t>1</t>
  </si>
  <si>
    <t>Did a similar problem happen previously at customer or internally? [17]</t>
  </si>
  <si>
    <r>
      <rPr>
        <b/>
        <sz val="14"/>
        <color rgb="FFFFFFFF"/>
        <rFont val="Montserrat"/>
      </rPr>
      <t xml:space="preserve">BAD
PART </t>
    </r>
    <r>
      <rPr>
        <sz val="14"/>
        <color rgb="FFFFFFFF"/>
        <rFont val="Montserrat"/>
      </rPr>
      <t>[18]</t>
    </r>
  </si>
  <si>
    <r>
      <rPr>
        <b/>
        <sz val="14"/>
        <color theme="1"/>
        <rFont val="Montserrat"/>
      </rPr>
      <t xml:space="preserve">GOOD
PART </t>
    </r>
    <r>
      <rPr>
        <sz val="14"/>
        <color theme="1"/>
        <rFont val="Montserrat"/>
      </rPr>
      <t>[19]</t>
    </r>
  </si>
  <si>
    <r>
      <rPr>
        <b/>
        <sz val="18"/>
        <color rgb="FFFFFFFF"/>
        <rFont val="Montserrat"/>
      </rPr>
      <t>WHAT ARE THE IMMEDIATE COUNTERMEASURES</t>
    </r>
    <r>
      <rPr>
        <b/>
        <sz val="18"/>
        <color rgb="FFFFFFFF"/>
        <rFont val="Montserrat"/>
      </rPr>
      <t xml:space="preserve"> (24 hours)?</t>
    </r>
  </si>
  <si>
    <r>
      <rPr>
        <b/>
        <sz val="10"/>
        <color theme="1"/>
        <rFont val="Montserrat"/>
      </rPr>
      <t xml:space="preserve">1. IMMEDIATE COUNTERMEASURES IN SUPPLIER PERIMETER ? </t>
    </r>
    <r>
      <rPr>
        <sz val="10"/>
        <color theme="1"/>
        <rFont val="Montserrat"/>
      </rPr>
      <t>[31]</t>
    </r>
  </si>
  <si>
    <t>WHO</t>
  </si>
  <si>
    <t>DATE</t>
  </si>
  <si>
    <t>WHERE</t>
  </si>
  <si>
    <t>Origin of the part</t>
  </si>
  <si>
    <r>
      <rPr>
        <b/>
        <sz val="18"/>
        <color rgb="FFFFFFFF"/>
        <rFont val="Montserrat"/>
      </rPr>
      <t xml:space="preserve">SORTING ACTIVITY to protect customer </t>
    </r>
    <r>
      <rPr>
        <sz val="18"/>
        <color rgb="FFFFFFFF"/>
        <rFont val="Montserrat"/>
      </rPr>
      <t>[20]</t>
    </r>
  </si>
  <si>
    <t>Nb. NG Parts</t>
  </si>
  <si>
    <t>Nb. Sorted</t>
  </si>
  <si>
    <t>PPM</t>
  </si>
  <si>
    <t>Sorting date</t>
  </si>
  <si>
    <t>Identification OK parts</t>
  </si>
  <si>
    <r>
      <rPr>
        <b/>
        <sz val="10"/>
        <color theme="1"/>
        <rFont val="Montserrat"/>
      </rPr>
      <t xml:space="preserve">2. IMMEDIATE COUNTERMEASURES IN VALEO LINE ? </t>
    </r>
    <r>
      <rPr>
        <sz val="10"/>
        <color theme="1"/>
        <rFont val="Montserrat"/>
      </rPr>
      <t>[32]</t>
    </r>
  </si>
  <si>
    <t>-Results of sorting in Valeo's Customer plant</t>
  </si>
  <si>
    <t xml:space="preserve"> =</t>
  </si>
  <si>
    <t>-Results of sorting in Valeo Plant</t>
  </si>
  <si>
    <t>-Results of sorting in Other Valeo Plants</t>
  </si>
  <si>
    <t>-Results of sorting in Transport</t>
  </si>
  <si>
    <t>-Results of sorting in Valeo's Logistics platform</t>
  </si>
  <si>
    <t>-Results of sorting in Supplier's Logistics platform</t>
  </si>
  <si>
    <t>-Results of sorting in Supplier plant</t>
  </si>
  <si>
    <t>-Results of sorting in after-sales stocks</t>
  </si>
  <si>
    <t>TOTAL SORTING</t>
  </si>
  <si>
    <t>Production dates of sorted parts</t>
  </si>
  <si>
    <t>From</t>
  </si>
  <si>
    <t>To</t>
  </si>
  <si>
    <t>First certified good shipment:</t>
  </si>
  <si>
    <t>Label's Number</t>
  </si>
  <si>
    <t>Date</t>
  </si>
  <si>
    <t>Period of NG parts</t>
  </si>
  <si>
    <t>Earliest NG part Date</t>
  </si>
  <si>
    <t>Latest NG part Date</t>
  </si>
  <si>
    <t>Identification OK parts / OK pallets</t>
  </si>
  <si>
    <t>VALEO CAN DETECT THE DEFECT ON THE PRODUCTION LINE AT 100% (YES/NO) ?</t>
  </si>
  <si>
    <t>If not, Supplier must set up a control at 100% on the Valeo line</t>
  </si>
  <si>
    <t>Logical Thinking Assessment grid</t>
  </si>
  <si>
    <t>Rules</t>
  </si>
  <si>
    <r>
      <rPr>
        <b/>
        <sz val="11"/>
        <color rgb="FF000000"/>
        <rFont val="Montserrat"/>
      </rPr>
      <t xml:space="preserve">1) During QRQC Meeting
</t>
    </r>
    <r>
      <rPr>
        <sz val="11"/>
        <color rgb="FF000000"/>
        <rFont val="Montserrat"/>
      </rPr>
      <t>- Assign a person who will fulfill Logical thiking assessment grid -</t>
    </r>
    <r>
      <rPr>
        <sz val="11"/>
        <color rgb="FFFF0000"/>
        <rFont val="Montserrat"/>
      </rPr>
      <t xml:space="preserve"> </t>
    </r>
    <r>
      <rPr>
        <sz val="11"/>
        <color rgb="FF000000"/>
        <rFont val="Montserrat"/>
      </rPr>
      <t xml:space="preserve">Assessment can be fulfilled in PDCA-FTA template
- Review PDCA-FTA step by step (QR, FTA Occurrence &amp; Non detection &amp; 5 WHYs, ....) and write all comments done to improve content of PDCA-FTA
- During next review , logical thinking grid might be used to check if all improvements requested have been done
Logical thinking is the history of OJT done.
This will allow to not re-challenge from beginning the PDCA-FTA and focus only on step not validated yet
</t>
    </r>
    <r>
      <rPr>
        <b/>
        <sz val="11"/>
        <color rgb="FF000000"/>
        <rFont val="Montserrat"/>
      </rPr>
      <t xml:space="preserve">
2) Application at meeting room (Formal PDCA presentation)
</t>
    </r>
    <r>
      <rPr>
        <sz val="11"/>
        <color rgb="FF000000"/>
        <rFont val="Montserrat"/>
      </rPr>
      <t xml:space="preserve"> - 15' PDCA presentation using SRM : PDCA-FTA Owner 
 - PDCA Synthesis to be completed with your logical thinking assessment during 10' :  Fulfill Logical thinking assessment grid : Auditor 
 - Share your assessment with on the job training, welcome the new problems and respect others</t>
    </r>
    <r>
      <rPr>
        <b/>
        <sz val="11"/>
        <color rgb="FF000000"/>
        <rFont val="Montserrat"/>
      </rPr>
      <t xml:space="preserve">
</t>
    </r>
  </si>
  <si>
    <t>Which step has been validated?</t>
  </si>
  <si>
    <t>Date of Validation</t>
  </si>
  <si>
    <t>QR &amp; Sorting
Timeline
Process Flow</t>
  </si>
  <si>
    <t>FTA Occurrence &amp; 5 Why's</t>
  </si>
  <si>
    <t>FTA Non Detection &amp; 5 Why's</t>
  </si>
  <si>
    <t>Action Plan &amp; Gemba review</t>
  </si>
  <si>
    <r>
      <rPr>
        <b/>
        <sz val="11"/>
        <color rgb="FF000000"/>
        <rFont val="Montserrat"/>
      </rPr>
      <t xml:space="preserve">3) Questions formulation
</t>
    </r>
    <r>
      <rPr>
        <sz val="11"/>
        <color rgb="FF000000"/>
        <rFont val="Montserrat"/>
      </rPr>
      <t xml:space="preserve"> 
 Thank you for the presentation.  I particularly liked………… (precise element of the workshop, cause…) 
 I have a question regarding....... =&gt; Can you show me evidence and data regarding ........? =&gt; This will help me to understand ...........</t>
    </r>
  </si>
  <si>
    <t>PDCA synthesis</t>
  </si>
  <si>
    <t>QR - Sorting - Timeline - Process Flow</t>
  </si>
  <si>
    <t xml:space="preserve">QR </t>
  </si>
  <si>
    <t xml:space="preserve">1. 5W2H &amp; Characterization of issue clear? 
</t>
  </si>
  <si>
    <t>Sorting</t>
  </si>
  <si>
    <t>1. Is sorting criteria clear ?
2. Customer secured ? 
3. Have you identified the time and place when/where the incident occurred?</t>
  </si>
  <si>
    <t>Timeline</t>
  </si>
  <si>
    <t xml:space="preserve">1. Key events hilighted on the timeline ? 
2. Key events identified as factors in the FTA's ?
</t>
  </si>
  <si>
    <t>Process Flow</t>
  </si>
  <si>
    <t>1. Is flow- chart available &amp; reflectsreal situation when issue occurred ? (flow-Chart, photograph, manual sketch,.... )</t>
  </si>
  <si>
    <t>FTA OCCURRENCE &amp; 5 Why's</t>
  </si>
  <si>
    <t>FTA Occurrence</t>
  </si>
  <si>
    <t xml:space="preserve">1. Is occurrence root cause identified ? 
</t>
  </si>
  <si>
    <t>5 Why's</t>
  </si>
  <si>
    <t xml:space="preserve">1. Are system and management root causes identified? </t>
  </si>
  <si>
    <t>FTA NON DETECTION &amp; 5 Why's</t>
  </si>
  <si>
    <t>FTA Non DETECTION</t>
  </si>
  <si>
    <t xml:space="preserve">1. Is non detection root cause identified ? 
</t>
  </si>
  <si>
    <t>ACTION PLAN &amp; GEMBA REVIEW</t>
  </si>
  <si>
    <t xml:space="preserve">ACTION PLAN </t>
  </si>
  <si>
    <t>1. Is defect reproduced? 
2. Are technical &amp; systemic actions defined? 
3. Are LLCs created both occurrence and non-detection when relevant ?</t>
  </si>
  <si>
    <t>GEMBA REVIEW</t>
  </si>
  <si>
    <t xml:space="preserve">1. Have Workinstructions / Standards been updated? 
2. Are operators aware of the corrective actions and know explain them ? 
3. Do Process match with expected corrective actions? 
4. Has solution been properly validated &amp; is solution effective?  </t>
  </si>
  <si>
    <t>ASSIGNMENT / BREAKDOWN</t>
  </si>
  <si>
    <t>N°</t>
  </si>
  <si>
    <r>
      <rPr>
        <b/>
        <sz val="12"/>
        <color rgb="FFFFFFFF"/>
        <rFont val="Montserrat"/>
      </rPr>
      <t>ASSIGNMENT</t>
    </r>
    <r>
      <rPr>
        <b/>
        <sz val="12"/>
        <color rgb="FFFFFFFF"/>
        <rFont val="Montserrat"/>
      </rPr>
      <t xml:space="preserve"> [1]</t>
    </r>
  </si>
  <si>
    <r>
      <rPr>
        <b/>
        <sz val="12"/>
        <color rgb="FFFFFFFF"/>
        <rFont val="Montserrat"/>
      </rPr>
      <t>RESULTS</t>
    </r>
    <r>
      <rPr>
        <b/>
        <sz val="12"/>
        <color rgb="FFFFFFFF"/>
        <rFont val="Montserrat"/>
      </rPr>
      <t xml:space="preserve"> [2]</t>
    </r>
  </si>
  <si>
    <r>
      <rPr>
        <b/>
        <sz val="12"/>
        <color rgb="FFFFFFFF"/>
        <rFont val="Montserrat"/>
      </rPr>
      <t>WHO</t>
    </r>
    <r>
      <rPr>
        <b/>
        <sz val="12"/>
        <color rgb="FFFFFFFF"/>
        <rFont val="Montserrat"/>
      </rPr>
      <t xml:space="preserve"> [3]</t>
    </r>
  </si>
  <si>
    <r>
      <rPr>
        <b/>
        <sz val="12"/>
        <color rgb="FFFFFFFF"/>
        <rFont val="Montserrat"/>
      </rPr>
      <t xml:space="preserve">Due date </t>
    </r>
    <r>
      <rPr>
        <b/>
        <sz val="12"/>
        <color rgb="FFFFFFFF"/>
        <rFont val="Montserrat"/>
      </rPr>
      <t>[4]</t>
    </r>
  </si>
  <si>
    <r>
      <rPr>
        <b/>
        <sz val="12"/>
        <color rgb="FFFFFFFF"/>
        <rFont val="Montserrat"/>
      </rPr>
      <t xml:space="preserve">Done date </t>
    </r>
    <r>
      <rPr>
        <b/>
        <sz val="12"/>
        <color rgb="FFFFFFFF"/>
        <rFont val="Montserrat"/>
      </rPr>
      <t>[5]</t>
    </r>
  </si>
  <si>
    <r>
      <rPr>
        <b/>
        <sz val="24"/>
        <color rgb="FF000000"/>
        <rFont val="Montserrat"/>
      </rPr>
      <t xml:space="preserve">TIMELINE </t>
    </r>
    <r>
      <rPr>
        <sz val="24"/>
        <color rgb="FF000000"/>
        <rFont val="Montserrat"/>
      </rPr>
      <t>[1]</t>
    </r>
  </si>
  <si>
    <t>Week / Date</t>
  </si>
  <si>
    <t>Qty produced</t>
  </si>
  <si>
    <t>Qty NOK detected [2]</t>
  </si>
  <si>
    <t>Defect rate (ppm)*</t>
  </si>
  <si>
    <t>* If you have ppm chart available, it can be pasted below</t>
  </si>
  <si>
    <t>Report date and events  which may have generated the occurrence or lack of detection.</t>
  </si>
  <si>
    <t>Report date of notification of the First Defect detected @ Valeo / Customer</t>
  </si>
  <si>
    <t>Report date and Immediate Countermeasure</t>
  </si>
  <si>
    <t>Report date and Final Countermeasure after Check Act</t>
  </si>
  <si>
    <t>DEFECT RATE (PPM)</t>
  </si>
  <si>
    <r>
      <rPr>
        <b/>
        <sz val="24"/>
        <color rgb="FF000000"/>
        <rFont val="Montserrat"/>
      </rPr>
      <t xml:space="preserve">PROCESS FLOW </t>
    </r>
    <r>
      <rPr>
        <sz val="24"/>
        <color rgb="FF000000"/>
        <rFont val="Montserrat"/>
      </rPr>
      <t>[1]</t>
    </r>
  </si>
  <si>
    <r>
      <rPr>
        <b/>
        <sz val="18"/>
        <color rgb="FF000000"/>
        <rFont val="Montserrat"/>
      </rPr>
      <t xml:space="preserve">FACTOR TREE ANALYSIS FOR OCCURRENCE - </t>
    </r>
    <r>
      <rPr>
        <sz val="18"/>
        <color rgb="FF000000"/>
        <rFont val="Montserrat"/>
      </rPr>
      <t>Why the problem occurred ?</t>
    </r>
  </si>
  <si>
    <r>
      <rPr>
        <b/>
        <sz val="14"/>
        <color rgb="FF008000"/>
        <rFont val="Montserrat"/>
      </rPr>
      <t xml:space="preserve">PROBLEM DESCRIPTION (Supplier view) </t>
    </r>
    <r>
      <rPr>
        <sz val="14"/>
        <color rgb="FF008000"/>
        <rFont val="Montserrat"/>
      </rPr>
      <t>[1]</t>
    </r>
  </si>
  <si>
    <r>
      <rPr>
        <b/>
        <sz val="12"/>
        <color rgb="FFFFFFFF"/>
        <rFont val="Montserrat"/>
      </rPr>
      <t xml:space="preserve">4M </t>
    </r>
    <r>
      <rPr>
        <sz val="12"/>
        <color rgb="FFFFFFFF"/>
        <rFont val="Montserrat"/>
      </rPr>
      <t>[2]</t>
    </r>
  </si>
  <si>
    <r>
      <rPr>
        <b/>
        <sz val="12"/>
        <color theme="0"/>
        <rFont val="Montserrat"/>
      </rPr>
      <t xml:space="preserve">FACTORS </t>
    </r>
    <r>
      <rPr>
        <sz val="12"/>
        <color theme="0"/>
        <rFont val="Montserrat"/>
      </rPr>
      <t>[3]</t>
    </r>
  </si>
  <si>
    <r>
      <rPr>
        <b/>
        <sz val="12"/>
        <color rgb="FFFFFFFF"/>
        <rFont val="Montserrat"/>
      </rPr>
      <t xml:space="preserve">STANDARD </t>
    </r>
    <r>
      <rPr>
        <sz val="12"/>
        <color rgb="FFFFFFFF"/>
        <rFont val="Montserrat"/>
      </rPr>
      <t>[5]</t>
    </r>
  </si>
  <si>
    <r>
      <rPr>
        <b/>
        <sz val="12"/>
        <color rgb="FFFFFFFF"/>
        <rFont val="Montserrat"/>
      </rPr>
      <t>Factor VALUE on 
OK PARTS</t>
    </r>
    <r>
      <rPr>
        <sz val="12"/>
        <color rgb="FFFFFFFF"/>
        <rFont val="Montserrat"/>
      </rPr>
      <t xml:space="preserve"> [6]</t>
    </r>
  </si>
  <si>
    <r>
      <rPr>
        <b/>
        <sz val="12"/>
        <color rgb="FFFFFFFF"/>
        <rFont val="Montserrat"/>
      </rPr>
      <t xml:space="preserve">Factor VALUE on 
BAD PARTS </t>
    </r>
    <r>
      <rPr>
        <sz val="12"/>
        <color rgb="FFFFFFFF"/>
        <rFont val="Montserrat"/>
      </rPr>
      <t>[7]</t>
    </r>
  </si>
  <si>
    <t>JUDGMENT</t>
  </si>
  <si>
    <t>Potential Root Causes</t>
  </si>
  <si>
    <t>1) Ask WHY until you arrive at the real root cause.
2) For each WHY level, decide if a countermeasure (corrective or preventive action) is to be defined and put a 'Y'.</t>
  </si>
  <si>
    <t>Good Part / Situation taken as reference [8]
.............................</t>
  </si>
  <si>
    <t>Bad Part / Situation 
taken as reference [9]
.............................</t>
  </si>
  <si>
    <r>
      <rPr>
        <b/>
        <sz val="10"/>
        <color rgb="FFFFFFFF"/>
        <rFont val="Montserrat"/>
      </rPr>
      <t xml:space="preserve">Std     OK </t>
    </r>
    <r>
      <rPr>
        <sz val="10"/>
        <color rgb="FFFFFFFF"/>
        <rFont val="Montserrat"/>
      </rPr>
      <t>[10]</t>
    </r>
  </si>
  <si>
    <r>
      <rPr>
        <b/>
        <sz val="10"/>
        <color rgb="FFFFFFFF"/>
        <rFont val="Montserrat"/>
      </rPr>
      <t>Meet std</t>
    </r>
    <r>
      <rPr>
        <sz val="10"/>
        <color rgb="FFFFFFFF"/>
        <rFont val="Montserrat"/>
      </rPr>
      <t xml:space="preserve"> 
[11]</t>
    </r>
  </si>
  <si>
    <r>
      <rPr>
        <b/>
        <sz val="10"/>
        <color rgb="FFFFFFFF"/>
        <rFont val="Montserrat"/>
      </rPr>
      <t>Direct link</t>
    </r>
    <r>
      <rPr>
        <sz val="10"/>
        <color rgb="FFFFFFFF"/>
        <rFont val="Montserrat"/>
      </rPr>
      <t xml:space="preserve"> [12] </t>
    </r>
  </si>
  <si>
    <t>5 WHYs</t>
  </si>
  <si>
    <t>Countermeasure?</t>
  </si>
  <si>
    <t xml:space="preserve">What was the standard value and tolerance? </t>
  </si>
  <si>
    <t>1st WHY</t>
  </si>
  <si>
    <t xml:space="preserve">Where was the standard value defined 
(name, number and index of the document) ? </t>
  </si>
  <si>
    <t>2nd WHY</t>
  </si>
  <si>
    <t>3rd WHY</t>
  </si>
  <si>
    <t xml:space="preserve">How was the standard value measured or verified? </t>
  </si>
  <si>
    <t>4th WHY</t>
  </si>
  <si>
    <t xml:space="preserve">What was the frequency of measurement or verification? </t>
  </si>
  <si>
    <t>5th WHY</t>
  </si>
  <si>
    <r>
      <rPr>
        <b/>
        <sz val="18"/>
        <color rgb="FF000000"/>
        <rFont val="Montserrat"/>
      </rPr>
      <t xml:space="preserve">FACTOR TREE ANALYSIS FOR NON DETECTION - </t>
    </r>
    <r>
      <rPr>
        <sz val="18"/>
        <color rgb="FF000000"/>
        <rFont val="Montserrat"/>
      </rPr>
      <t>Why the problem was not detected ? [14]</t>
    </r>
  </si>
  <si>
    <r>
      <rPr>
        <b/>
        <sz val="14"/>
        <color rgb="FF008000"/>
        <rFont val="Montserrat"/>
      </rPr>
      <t xml:space="preserve">PROBLEM DESCRIPTION (Supplier view) </t>
    </r>
    <r>
      <rPr>
        <sz val="14"/>
        <color rgb="FF008000"/>
        <rFont val="Montserrat"/>
      </rPr>
      <t>[1]</t>
    </r>
  </si>
  <si>
    <r>
      <rPr>
        <b/>
        <sz val="12"/>
        <color rgb="FFFFFFFF"/>
        <rFont val="Montserrat"/>
      </rPr>
      <t xml:space="preserve">4M </t>
    </r>
    <r>
      <rPr>
        <sz val="12"/>
        <color rgb="FFFFFFFF"/>
        <rFont val="Montserrat"/>
      </rPr>
      <t>[2]</t>
    </r>
  </si>
  <si>
    <r>
      <rPr>
        <b/>
        <sz val="12"/>
        <color theme="0"/>
        <rFont val="Montserrat"/>
      </rPr>
      <t xml:space="preserve">FACTORS </t>
    </r>
    <r>
      <rPr>
        <sz val="12"/>
        <color theme="0"/>
        <rFont val="Montserrat"/>
      </rPr>
      <t>[3]</t>
    </r>
  </si>
  <si>
    <r>
      <rPr>
        <b/>
        <sz val="12"/>
        <color rgb="FFFFFFFF"/>
        <rFont val="Montserrat"/>
      </rPr>
      <t xml:space="preserve">STANDARD </t>
    </r>
    <r>
      <rPr>
        <sz val="12"/>
        <color rgb="FFFFFFFF"/>
        <rFont val="Montserrat"/>
      </rPr>
      <t>[5]</t>
    </r>
  </si>
  <si>
    <r>
      <rPr>
        <b/>
        <sz val="12"/>
        <color rgb="FFFFFFFF"/>
        <rFont val="Montserrat"/>
      </rPr>
      <t>Factor VALUE on 
OK PARTS</t>
    </r>
    <r>
      <rPr>
        <sz val="12"/>
        <color rgb="FFFFFFFF"/>
        <rFont val="Montserrat"/>
      </rPr>
      <t xml:space="preserve"> [6]</t>
    </r>
  </si>
  <si>
    <r>
      <rPr>
        <b/>
        <sz val="12"/>
        <color rgb="FFFFFFFF"/>
        <rFont val="Montserrat"/>
      </rPr>
      <t xml:space="preserve">Factor VALUE on 
BAD PARTS </t>
    </r>
    <r>
      <rPr>
        <sz val="12"/>
        <color rgb="FFFFFFFF"/>
        <rFont val="Montserrat"/>
      </rPr>
      <t>[7]</t>
    </r>
  </si>
  <si>
    <r>
      <rPr>
        <b/>
        <sz val="10"/>
        <color rgb="FFFFFFFF"/>
        <rFont val="Montserrat"/>
      </rPr>
      <t xml:space="preserve">Std     OK </t>
    </r>
    <r>
      <rPr>
        <sz val="10"/>
        <color rgb="FFFFFFFF"/>
        <rFont val="Montserrat"/>
      </rPr>
      <t>[10]</t>
    </r>
  </si>
  <si>
    <r>
      <rPr>
        <b/>
        <sz val="10"/>
        <color rgb="FFFFFFFF"/>
        <rFont val="Montserrat"/>
      </rPr>
      <t>Meet std</t>
    </r>
    <r>
      <rPr>
        <sz val="10"/>
        <color rgb="FFFFFFFF"/>
        <rFont val="Montserrat"/>
      </rPr>
      <t xml:space="preserve"> 
[11]</t>
    </r>
  </si>
  <si>
    <r>
      <rPr>
        <b/>
        <sz val="10"/>
        <color rgb="FFFFFFFF"/>
        <rFont val="Montserrat"/>
      </rPr>
      <t>Direct link</t>
    </r>
    <r>
      <rPr>
        <sz val="10"/>
        <color rgb="FFFFFFFF"/>
        <rFont val="Montserrat"/>
      </rPr>
      <t xml:space="preserve"> [12] </t>
    </r>
  </si>
  <si>
    <t xml:space="preserve">ANALYSIS PDCA </t>
  </si>
  <si>
    <t>REPRODUCE THE DEFECT</t>
  </si>
  <si>
    <r>
      <rPr>
        <b/>
        <sz val="10"/>
        <color theme="1"/>
        <rFont val="Montserrat"/>
      </rPr>
      <t>WHAT WAS DONE TO REPRODUCE THE CONCERN?</t>
    </r>
    <r>
      <rPr>
        <sz val="10"/>
        <color theme="1"/>
        <rFont val="Montserrat"/>
      </rPr>
      <t xml:space="preserve"> [1]</t>
    </r>
  </si>
  <si>
    <r>
      <rPr>
        <b/>
        <sz val="10"/>
        <color theme="1"/>
        <rFont val="Montserrat"/>
      </rPr>
      <t xml:space="preserve">HOW WAS IT DONE? </t>
    </r>
    <r>
      <rPr>
        <sz val="10"/>
        <color theme="1"/>
        <rFont val="Montserrat"/>
      </rPr>
      <t>[2]</t>
    </r>
  </si>
  <si>
    <r>
      <rPr>
        <b/>
        <sz val="10"/>
        <color theme="1"/>
        <rFont val="Montserrat"/>
      </rPr>
      <t>WHEN WAS IT DONE?</t>
    </r>
    <r>
      <rPr>
        <sz val="10"/>
        <color theme="1"/>
        <rFont val="Montserrat"/>
      </rPr>
      <t xml:space="preserve"> [3]</t>
    </r>
  </si>
  <si>
    <r>
      <rPr>
        <b/>
        <sz val="10"/>
        <color theme="1"/>
        <rFont val="Montserrat"/>
      </rPr>
      <t>WHAT WAS THE RESULT?</t>
    </r>
    <r>
      <rPr>
        <sz val="10"/>
        <color theme="1"/>
        <rFont val="Montserrat"/>
      </rPr>
      <t xml:space="preserve"> [4]</t>
    </r>
  </si>
  <si>
    <t>ACTION PLAN FOR PERMANENT COUNTERMEASURES - OCCURRENCE</t>
  </si>
  <si>
    <t>CHECK</t>
  </si>
  <si>
    <t>ACT</t>
  </si>
  <si>
    <t>List Root Cause OCC</t>
  </si>
  <si>
    <r>
      <rPr>
        <b/>
        <sz val="10"/>
        <color theme="1"/>
        <rFont val="Montserrat"/>
      </rPr>
      <t xml:space="preserve">ROOT-CAUSE </t>
    </r>
    <r>
      <rPr>
        <sz val="10"/>
        <color theme="1"/>
        <rFont val="Montserrat"/>
      </rPr>
      <t xml:space="preserve">[5]
</t>
    </r>
    <r>
      <rPr>
        <i/>
        <sz val="8"/>
        <color theme="1"/>
        <rFont val="Montserrat"/>
      </rPr>
      <t>select the Root Cause among the list proposed</t>
    </r>
  </si>
  <si>
    <r>
      <rPr>
        <b/>
        <sz val="10"/>
        <color theme="1"/>
        <rFont val="Montserrat"/>
      </rPr>
      <t xml:space="preserve">TYPE OF COUNTERMEASURE </t>
    </r>
    <r>
      <rPr>
        <sz val="10"/>
        <color theme="1"/>
        <rFont val="Montserrat"/>
      </rPr>
      <t>[6]</t>
    </r>
  </si>
  <si>
    <r>
      <rPr>
        <b/>
        <sz val="10"/>
        <color theme="1"/>
        <rFont val="Montserrat"/>
      </rPr>
      <t xml:space="preserve">COUNTERMEASURE </t>
    </r>
    <r>
      <rPr>
        <sz val="10"/>
        <color theme="1"/>
        <rFont val="Montserrat"/>
      </rPr>
      <t>[7]</t>
    </r>
  </si>
  <si>
    <r>
      <rPr>
        <b/>
        <sz val="10"/>
        <color rgb="FF000000"/>
        <rFont val="Montserrat"/>
      </rPr>
      <t xml:space="preserve">STANDARD NUMBER
REVISION LEVEL </t>
    </r>
    <r>
      <rPr>
        <sz val="10"/>
        <color rgb="FF000000"/>
        <rFont val="Montserrat"/>
      </rPr>
      <t>[8]</t>
    </r>
  </si>
  <si>
    <r>
      <rPr>
        <b/>
        <sz val="10"/>
        <color theme="1"/>
        <rFont val="Montserrat"/>
      </rPr>
      <t>WHO</t>
    </r>
    <r>
      <rPr>
        <sz val="10"/>
        <color theme="1"/>
        <rFont val="Montserrat"/>
      </rPr>
      <t xml:space="preserve"> [9]</t>
    </r>
  </si>
  <si>
    <r>
      <rPr>
        <b/>
        <sz val="10"/>
        <color theme="1"/>
        <rFont val="Montserrat"/>
      </rPr>
      <t xml:space="preserve">Due date </t>
    </r>
    <r>
      <rPr>
        <sz val="10"/>
        <color theme="1"/>
        <rFont val="Montserrat"/>
      </rPr>
      <t>[10]</t>
    </r>
  </si>
  <si>
    <r>
      <rPr>
        <b/>
        <sz val="10"/>
        <color theme="1"/>
        <rFont val="Montserrat"/>
      </rPr>
      <t xml:space="preserve">Done date </t>
    </r>
    <r>
      <rPr>
        <sz val="10"/>
        <color theme="1"/>
        <rFont val="Montserrat"/>
      </rPr>
      <t>[11]</t>
    </r>
  </si>
  <si>
    <r>
      <rPr>
        <b/>
        <sz val="10"/>
        <color theme="1"/>
        <rFont val="Montserrat"/>
      </rPr>
      <t xml:space="preserve">Are ALL users including their Direct Manager trained to use this STANDARD? </t>
    </r>
    <r>
      <rPr>
        <sz val="10"/>
        <color theme="1"/>
        <rFont val="Montserrat"/>
      </rPr>
      <t xml:space="preserve"> [12]</t>
    </r>
  </si>
  <si>
    <r>
      <rPr>
        <b/>
        <sz val="10"/>
        <color theme="1"/>
        <rFont val="Montserrat"/>
      </rPr>
      <t xml:space="preserve">Is there an ENFORCEMENT plan for the Direct manager to ensure the respect of this STANDARD? </t>
    </r>
    <r>
      <rPr>
        <sz val="10"/>
        <color theme="1"/>
        <rFont val="Montserrat"/>
      </rPr>
      <t>[13]</t>
    </r>
  </si>
  <si>
    <r>
      <rPr>
        <b/>
        <sz val="10"/>
        <color theme="1"/>
        <rFont val="Montserrat"/>
      </rPr>
      <t xml:space="preserve">Genba Check Done and OK (Date) </t>
    </r>
    <r>
      <rPr>
        <sz val="10"/>
        <color theme="1"/>
        <rFont val="Montserrat"/>
      </rPr>
      <t>[14]</t>
    </r>
  </si>
  <si>
    <t>Document updated?</t>
  </si>
  <si>
    <r>
      <rPr>
        <b/>
        <sz val="10"/>
        <color theme="1"/>
        <rFont val="Montserrat"/>
      </rPr>
      <t>Date when all relevant FMEAs and Control Plans were updated</t>
    </r>
    <r>
      <rPr>
        <sz val="10"/>
        <color theme="1"/>
        <rFont val="Montserrat"/>
      </rPr>
      <t xml:space="preserve"> [18]</t>
    </r>
  </si>
  <si>
    <t>Generalization to other lines / products / site(s) [19]</t>
  </si>
  <si>
    <r>
      <rPr>
        <b/>
        <sz val="10"/>
        <color theme="1"/>
        <rFont val="Montserrat"/>
      </rPr>
      <t>LLC Done?
YES /NO</t>
    </r>
    <r>
      <rPr>
        <sz val="10"/>
        <color theme="1"/>
        <rFont val="Montserrat"/>
      </rPr>
      <t xml:space="preserve"> [20]</t>
    </r>
  </si>
  <si>
    <r>
      <rPr>
        <b/>
        <sz val="10"/>
        <color theme="1"/>
        <rFont val="Montserrat"/>
      </rPr>
      <t>Design FMEA</t>
    </r>
    <r>
      <rPr>
        <sz val="10"/>
        <color theme="1"/>
        <rFont val="Montserrat"/>
      </rPr>
      <t xml:space="preserve"> [15]</t>
    </r>
  </si>
  <si>
    <r>
      <rPr>
        <b/>
        <sz val="10"/>
        <color theme="1"/>
        <rFont val="Montserrat"/>
      </rPr>
      <t xml:space="preserve">Process FMEA </t>
    </r>
    <r>
      <rPr>
        <sz val="10"/>
        <color theme="1"/>
        <rFont val="Montserrat"/>
      </rPr>
      <t>[16]</t>
    </r>
  </si>
  <si>
    <r>
      <rPr>
        <b/>
        <sz val="10"/>
        <color theme="1"/>
        <rFont val="Montserrat"/>
      </rPr>
      <t xml:space="preserve">Control Plan </t>
    </r>
    <r>
      <rPr>
        <sz val="10"/>
        <color theme="1"/>
        <rFont val="Montserrat"/>
      </rPr>
      <t>[17]</t>
    </r>
  </si>
  <si>
    <t>ACTION PLAN FOR PERMANENT COUNTERMEASURES - NON DETECTION</t>
  </si>
  <si>
    <t>List Root Cause NON DET</t>
  </si>
  <si>
    <r>
      <rPr>
        <b/>
        <sz val="10"/>
        <color theme="1"/>
        <rFont val="Montserrat"/>
      </rPr>
      <t xml:space="preserve">ROOT-CAUSE </t>
    </r>
    <r>
      <rPr>
        <sz val="10"/>
        <color theme="1"/>
        <rFont val="Montserrat"/>
      </rPr>
      <t xml:space="preserve">[5]
</t>
    </r>
    <r>
      <rPr>
        <i/>
        <sz val="8"/>
        <color theme="1"/>
        <rFont val="Montserrat"/>
      </rPr>
      <t>select the Root Cause among the list proposed</t>
    </r>
  </si>
  <si>
    <r>
      <rPr>
        <b/>
        <sz val="10"/>
        <color theme="1"/>
        <rFont val="Montserrat"/>
      </rPr>
      <t xml:space="preserve">TYPE OF COUNTERMEASURE </t>
    </r>
    <r>
      <rPr>
        <sz val="10"/>
        <color theme="1"/>
        <rFont val="Montserrat"/>
      </rPr>
      <t>[6]</t>
    </r>
  </si>
  <si>
    <r>
      <rPr>
        <b/>
        <sz val="10"/>
        <color theme="1"/>
        <rFont val="Montserrat"/>
      </rPr>
      <t xml:space="preserve">COUNTERMEASURE </t>
    </r>
    <r>
      <rPr>
        <sz val="10"/>
        <color theme="1"/>
        <rFont val="Montserrat"/>
      </rPr>
      <t>[7]</t>
    </r>
  </si>
  <si>
    <r>
      <rPr>
        <b/>
        <sz val="10"/>
        <color rgb="FF000000"/>
        <rFont val="Montserrat"/>
      </rPr>
      <t xml:space="preserve">STANDARD NUMBER
REVISION LEVEL </t>
    </r>
    <r>
      <rPr>
        <sz val="10"/>
        <color rgb="FF000000"/>
        <rFont val="Montserrat"/>
      </rPr>
      <t>[8]</t>
    </r>
  </si>
  <si>
    <r>
      <rPr>
        <b/>
        <sz val="10"/>
        <color theme="1"/>
        <rFont val="Montserrat"/>
      </rPr>
      <t>WHO</t>
    </r>
    <r>
      <rPr>
        <sz val="10"/>
        <color theme="1"/>
        <rFont val="Montserrat"/>
      </rPr>
      <t xml:space="preserve"> [9]</t>
    </r>
  </si>
  <si>
    <r>
      <rPr>
        <b/>
        <sz val="10"/>
        <color theme="1"/>
        <rFont val="Montserrat"/>
      </rPr>
      <t xml:space="preserve">Due date </t>
    </r>
    <r>
      <rPr>
        <sz val="10"/>
        <color theme="1"/>
        <rFont val="Montserrat"/>
      </rPr>
      <t>[10]</t>
    </r>
  </si>
  <si>
    <r>
      <rPr>
        <b/>
        <sz val="10"/>
        <color theme="1"/>
        <rFont val="Montserrat"/>
      </rPr>
      <t xml:space="preserve">Done date </t>
    </r>
    <r>
      <rPr>
        <sz val="10"/>
        <color theme="1"/>
        <rFont val="Montserrat"/>
      </rPr>
      <t>[11]</t>
    </r>
  </si>
  <si>
    <r>
      <rPr>
        <b/>
        <sz val="10"/>
        <color theme="1"/>
        <rFont val="Montserrat"/>
      </rPr>
      <t xml:space="preserve">Are ALL users including their Direct Manager trained to use this STANDARD? </t>
    </r>
    <r>
      <rPr>
        <sz val="10"/>
        <color theme="1"/>
        <rFont val="Montserrat"/>
      </rPr>
      <t xml:space="preserve"> [12]</t>
    </r>
  </si>
  <si>
    <r>
      <rPr>
        <b/>
        <sz val="10"/>
        <color theme="1"/>
        <rFont val="Montserrat"/>
      </rPr>
      <t xml:space="preserve">Is there an ENFORCEMENT plan for the Direct manager to ensure the respect of this STANDARD? </t>
    </r>
    <r>
      <rPr>
        <sz val="10"/>
        <color theme="1"/>
        <rFont val="Montserrat"/>
      </rPr>
      <t>[13]</t>
    </r>
  </si>
  <si>
    <r>
      <rPr>
        <b/>
        <sz val="10"/>
        <color theme="1"/>
        <rFont val="Montserrat"/>
      </rPr>
      <t xml:space="preserve">Genba Check Done and OK (Date) </t>
    </r>
    <r>
      <rPr>
        <sz val="10"/>
        <color theme="1"/>
        <rFont val="Montserrat"/>
      </rPr>
      <t>[14]</t>
    </r>
  </si>
  <si>
    <r>
      <rPr>
        <b/>
        <sz val="10"/>
        <color theme="1"/>
        <rFont val="Montserrat"/>
      </rPr>
      <t>Date when all relevant FMEAs and Control Plans were updated</t>
    </r>
    <r>
      <rPr>
        <sz val="10"/>
        <color theme="1"/>
        <rFont val="Montserrat"/>
      </rPr>
      <t xml:space="preserve"> [18]</t>
    </r>
  </si>
  <si>
    <r>
      <rPr>
        <b/>
        <sz val="10"/>
        <color theme="1"/>
        <rFont val="Montserrat"/>
      </rPr>
      <t>LLC Done?
YES /NO</t>
    </r>
    <r>
      <rPr>
        <sz val="10"/>
        <color theme="1"/>
        <rFont val="Montserrat"/>
      </rPr>
      <t xml:space="preserve"> [20]</t>
    </r>
  </si>
  <si>
    <r>
      <rPr>
        <b/>
        <sz val="10"/>
        <color theme="1"/>
        <rFont val="Montserrat"/>
      </rPr>
      <t>Design FMEA</t>
    </r>
    <r>
      <rPr>
        <sz val="10"/>
        <color theme="1"/>
        <rFont val="Montserrat"/>
      </rPr>
      <t xml:space="preserve"> [15]</t>
    </r>
  </si>
  <si>
    <r>
      <rPr>
        <b/>
        <sz val="10"/>
        <color theme="1"/>
        <rFont val="Montserrat"/>
      </rPr>
      <t xml:space="preserve">Process FMEA </t>
    </r>
    <r>
      <rPr>
        <sz val="10"/>
        <color theme="1"/>
        <rFont val="Montserrat"/>
      </rPr>
      <t>[16]</t>
    </r>
  </si>
  <si>
    <r>
      <rPr>
        <b/>
        <sz val="10"/>
        <color theme="1"/>
        <rFont val="Montserrat"/>
      </rPr>
      <t xml:space="preserve">Control Plan </t>
    </r>
    <r>
      <rPr>
        <sz val="10"/>
        <color theme="1"/>
        <rFont val="Montserrat"/>
      </rPr>
      <t>[17]</t>
    </r>
  </si>
  <si>
    <r>
      <rPr>
        <b/>
        <sz val="40"/>
        <color theme="1"/>
        <rFont val="Arial"/>
        <family val="2"/>
      </rPr>
      <t>Genba Check</t>
    </r>
    <r>
      <rPr>
        <b/>
        <sz val="36"/>
        <color theme="1"/>
        <rFont val="Arial"/>
        <family val="2"/>
      </rPr>
      <t xml:space="preserve">
</t>
    </r>
    <r>
      <rPr>
        <b/>
        <sz val="18"/>
        <color theme="1"/>
        <rFont val="Arial"/>
        <family val="2"/>
      </rPr>
      <t xml:space="preserve">StEDE PDCA Genba Check Efficiency control  -  StEDE3 workstation assesment
</t>
    </r>
  </si>
  <si>
    <t>Supplier Name</t>
  </si>
  <si>
    <t>StEDE PDCA Genba Check</t>
  </si>
  <si>
    <t xml:space="preserve">EFFICIENCY CONTROL </t>
  </si>
  <si>
    <t>StEDE3 Workstation assesment   result</t>
  </si>
  <si>
    <t>Supplier Location</t>
  </si>
  <si>
    <t>Audit date</t>
  </si>
  <si>
    <t>Auditor name</t>
  </si>
  <si>
    <t>Number of parts since actions are in place</t>
  </si>
  <si>
    <t xml:space="preserve">Incident number </t>
  </si>
  <si>
    <t>Root cause</t>
  </si>
  <si>
    <t>Nb</t>
  </si>
  <si>
    <t>Action:
TECHNICAL / SYSTEMIC
CORRECTIVE ACTION</t>
  </si>
  <si>
    <t>Existence:
STANDARD NUMBER
REVISION LEVEL</t>
  </si>
  <si>
    <t>Deployment: 
Are ALL users including their N+1 (Direct Manager) trained to use this STANDARD ? 
Yes / No</t>
  </si>
  <si>
    <t>Enforcement:
Is there an ENFORCEMENT plan for the N+1 ( Direct manager ) to ensure the respect of this STANDARD ?
Yes / No</t>
  </si>
  <si>
    <t>Action</t>
  </si>
  <si>
    <t>Existence</t>
  </si>
  <si>
    <t>Deployment</t>
  </si>
  <si>
    <t>Enforcement</t>
  </si>
  <si>
    <t>Produced</t>
  </si>
  <si>
    <t>Bad parts</t>
  </si>
  <si>
    <t>StEDE 3  Workstation assesment result</t>
  </si>
  <si>
    <t>TECHNICAL / SYSTEMIC CORRECTIVE ACTION - OCCURRENCE</t>
  </si>
  <si>
    <t>Confirmed on Genba: Supplier / Valeo SQA: Y/N</t>
  </si>
  <si>
    <t>TECHNICAL / SYSTEMIC CORRECTIVE ACTION - NON DETECTION</t>
  </si>
  <si>
    <t>ok</t>
  </si>
  <si>
    <t>nok</t>
  </si>
  <si>
    <t>conditional ok</t>
  </si>
  <si>
    <t>Actions to be defined for "NOK" cells (above)</t>
  </si>
  <si>
    <t>StEDE3 result (lowest score of cells above)</t>
  </si>
  <si>
    <t>Genba Check rate</t>
  </si>
  <si>
    <t>Actions plan for "No" answer to StEDE PDCA Genba check</t>
  </si>
  <si>
    <t>Who</t>
  </si>
  <si>
    <t>When</t>
  </si>
  <si>
    <t>Done date</t>
  </si>
  <si>
    <r>
      <rPr>
        <sz val="40"/>
        <color theme="1"/>
        <rFont val="Arial"/>
        <family val="2"/>
      </rPr>
      <t xml:space="preserve">StEDE3 Workstation Assessment </t>
    </r>
    <r>
      <rPr>
        <sz val="24"/>
        <color theme="1"/>
        <rFont val="Arial"/>
        <family val="2"/>
      </rPr>
      <t>v2.5</t>
    </r>
  </si>
  <si>
    <t xml:space="preserve">Supplier : </t>
  </si>
  <si>
    <t xml:space="preserve">Plant location : </t>
  </si>
  <si>
    <t xml:space="preserve">Assessment date : </t>
  </si>
  <si>
    <t>StEDE3 ASSESSMENT RESULT :</t>
  </si>
  <si>
    <t xml:space="preserve">  Workstation assessed :</t>
  </si>
  <si>
    <t xml:space="preserve">Assessor / Company </t>
  </si>
  <si>
    <t xml:space="preserve">Setter : </t>
  </si>
  <si>
    <t xml:space="preserve">Operator : </t>
  </si>
  <si>
    <t>For supplier self assesment activity, column to be assessed by:</t>
  </si>
  <si>
    <t>Step 1 : 360° Variability Hunting</t>
  </si>
  <si>
    <t>Step 2 : StEDE3 Matrix</t>
  </si>
  <si>
    <t>Direct Manager of the user</t>
  </si>
  <si>
    <t>Manager from an other APU/Department</t>
  </si>
  <si>
    <r>
      <rPr>
        <b/>
        <i/>
        <sz val="18"/>
        <color rgb="FF2E75B5"/>
        <rFont val="Arial"/>
        <family val="2"/>
      </rPr>
      <t xml:space="preserve">Silent Workstation observation for 10/15 min, to detect </t>
    </r>
    <r>
      <rPr>
        <b/>
        <i/>
        <u/>
        <sz val="18"/>
        <color rgb="FF2E75B5"/>
        <rFont val="Arial"/>
        <family val="2"/>
      </rPr>
      <t>any potential Variability</t>
    </r>
    <r>
      <rPr>
        <b/>
        <i/>
        <sz val="18"/>
        <color rgb="FF2E75B5"/>
        <rFont val="Arial"/>
        <family val="2"/>
      </rPr>
      <t xml:space="preserve"> related to :
- machine settings
- operator activities
- quality controls</t>
    </r>
  </si>
  <si>
    <r>
      <rPr>
        <b/>
        <sz val="22"/>
        <color theme="1"/>
        <rFont val="Arial"/>
        <family val="2"/>
      </rPr>
      <t>StEDE3 Matrix</t>
    </r>
    <r>
      <rPr>
        <sz val="18"/>
        <color theme="1"/>
        <rFont val="Arial"/>
        <family val="2"/>
      </rPr>
      <t xml:space="preserve">
</t>
    </r>
    <r>
      <rPr>
        <b/>
        <i/>
        <sz val="18"/>
        <color theme="1"/>
        <rFont val="Arial"/>
        <family val="2"/>
      </rPr>
      <t>Excellence Through Standards</t>
    </r>
  </si>
  <si>
    <t>EXISTING ?</t>
  </si>
  <si>
    <r>
      <rPr>
        <b/>
        <sz val="14"/>
        <color rgb="FF000000"/>
        <rFont val="Arial"/>
        <family val="2"/>
      </rPr>
      <t>DEPLOYED ?</t>
    </r>
    <r>
      <rPr>
        <sz val="14"/>
        <color rgb="FF000000"/>
        <rFont val="Arial"/>
        <family val="2"/>
      </rPr>
      <t xml:space="preserve">
</t>
    </r>
    <r>
      <rPr>
        <i/>
        <sz val="14"/>
        <color rgb="FF000000"/>
        <rFont val="Arial"/>
        <family val="2"/>
      </rPr>
      <t>How were the users trained to apply this STANDARD ?
( including their Direct Manager if not the trainer )</t>
    </r>
  </si>
  <si>
    <r>
      <rPr>
        <b/>
        <sz val="14"/>
        <color rgb="FF000000"/>
        <rFont val="Arial"/>
        <family val="2"/>
      </rPr>
      <t xml:space="preserve">ENFORCED ?
</t>
    </r>
    <r>
      <rPr>
        <i/>
        <sz val="14"/>
        <color rgb="FF000000"/>
        <rFont val="Arial"/>
        <family val="2"/>
      </rPr>
      <t>What is the Direct Manager of the users doing to ensure the strict and continuous EXECUTION of this STANDARD ?</t>
    </r>
  </si>
  <si>
    <t>Clear,
Visible, 
Quantified,
Doable.</t>
  </si>
  <si>
    <t>Respected by users.  
Can be explained by users.</t>
  </si>
  <si>
    <t>The Direct Manager checks on genba the respect of the standards and in case a gap is found an action is defined</t>
  </si>
  <si>
    <t>For a given Process / Workstation : 
Are StANDARDS 
for…</t>
  </si>
  <si>
    <t>… Set-up
Parameters …</t>
  </si>
  <si>
    <t>Parameters list, values and limits and necessary work instructions to set the machine/workstation up for production of the selected part number (to be compared with those used during the FDPR / IS)</t>
  </si>
  <si>
    <t>... Work 
Instructions …</t>
  </si>
  <si>
    <t>Instructions defining how to operate the station safely, to produce parts, and how to maintain the equipment.</t>
  </si>
  <si>
    <t>… Quality 
Controls …</t>
  </si>
  <si>
    <t>Activities to control the quality of the operation or of the product after transformation to ensure only good parts are transferred to the next station</t>
  </si>
  <si>
    <t>Conclusion :</t>
  </si>
  <si>
    <t>Step 3 : Findings</t>
  </si>
  <si>
    <r>
      <rPr>
        <b/>
        <sz val="22"/>
        <color theme="1"/>
        <rFont val="Arial"/>
        <family val="2"/>
      </rPr>
      <t>StEDE3 Matrix</t>
    </r>
    <r>
      <rPr>
        <sz val="18"/>
        <color theme="1"/>
        <rFont val="Arial"/>
        <family val="2"/>
      </rPr>
      <t xml:space="preserve">
</t>
    </r>
    <r>
      <rPr>
        <b/>
        <i/>
        <sz val="18"/>
        <color theme="1"/>
        <rFont val="Arial"/>
        <family val="2"/>
      </rPr>
      <t>Excellence Through Standards</t>
    </r>
  </si>
  <si>
    <r>
      <rPr>
        <b/>
        <sz val="18"/>
        <color rgb="FF000000"/>
        <rFont val="Arial"/>
        <family val="2"/>
      </rPr>
      <t>E</t>
    </r>
    <r>
      <rPr>
        <b/>
        <sz val="12"/>
        <color rgb="FF000000"/>
        <rFont val="Arial"/>
        <family val="2"/>
      </rPr>
      <t>XISTING ?</t>
    </r>
  </si>
  <si>
    <r>
      <rPr>
        <b/>
        <sz val="18"/>
        <color rgb="FF000000"/>
        <rFont val="Arial"/>
        <family val="2"/>
      </rPr>
      <t>D</t>
    </r>
    <r>
      <rPr>
        <b/>
        <sz val="12"/>
        <color rgb="FF000000"/>
        <rFont val="Arial"/>
        <family val="2"/>
      </rPr>
      <t>EPLOYED ?</t>
    </r>
  </si>
  <si>
    <r>
      <rPr>
        <b/>
        <sz val="18"/>
        <color rgb="FF000000"/>
        <rFont val="Arial"/>
        <family val="2"/>
      </rPr>
      <t>E</t>
    </r>
    <r>
      <rPr>
        <b/>
        <sz val="12"/>
        <color rgb="FF000000"/>
        <rFont val="Arial"/>
        <family val="2"/>
      </rPr>
      <t>NFORCED ?</t>
    </r>
  </si>
  <si>
    <t>"Reduction of the variability in our processes, being production or administrative, 
is key to ensure the sustainability of any continuous improvement"</t>
  </si>
  <si>
    <t>Audited by direct manager on Genba at a frequency defined based on frequency of usage of standard.</t>
  </si>
  <si>
    <t>Category
(Ex / Dep / Enf)</t>
  </si>
  <si>
    <t>Findings and next steps</t>
  </si>
  <si>
    <t>Owner</t>
  </si>
  <si>
    <t>Status</t>
  </si>
  <si>
    <t>Is FMEA update  required ? Yes / No</t>
  </si>
  <si>
    <t xml:space="preserve">If "Yes", done date </t>
  </si>
  <si>
    <t>...Set-up 
Parameters …</t>
  </si>
  <si>
    <t>Finding #1 :
Next step :</t>
  </si>
  <si>
    <t>Finding #2 :
Next step :</t>
  </si>
  <si>
    <t>Finding #3 :
Next step :</t>
  </si>
  <si>
    <t>... Work 
Instructions 
…</t>
  </si>
  <si>
    <t>...Quality 
Controls
…</t>
  </si>
  <si>
    <t>VALEO signature</t>
  </si>
  <si>
    <t>SUPPLIER signature</t>
  </si>
  <si>
    <t>OK</t>
  </si>
  <si>
    <t>NOK</t>
  </si>
  <si>
    <t>Conditional OK</t>
  </si>
  <si>
    <t>Level</t>
  </si>
  <si>
    <t>What</t>
  </si>
  <si>
    <t>Rev 1</t>
  </si>
  <si>
    <t>First release of Template including StEDE requirements for the formalization of Action Plan</t>
  </si>
  <si>
    <t>D. Dimur / D. Masucci</t>
  </si>
  <si>
    <t>Rev 2</t>
  </si>
  <si>
    <t>In StEDE action plan, the header "WHO" changed to "WHO and JOB POSITION"</t>
  </si>
  <si>
    <t>D. Masucci</t>
  </si>
  <si>
    <t>Rev 3</t>
  </si>
  <si>
    <t>Tab sheet "Timeline and Process Flow" and "Logical Thinking Grid" grid added. Rephrasing of wording in FTA</t>
  </si>
  <si>
    <t>Rev 4</t>
  </si>
  <si>
    <t>StEDE ACTION PLAN FOR SYSTEMIC CORRECTIVE ACTION, Genba Check and StEDE3 added. Comments in red corner replaced to be displayed when the cursor is in the cell</t>
  </si>
  <si>
    <t>Rev 4.1 [A05]</t>
  </si>
  <si>
    <t>Correction of formula on sheet Genba Check.</t>
  </si>
  <si>
    <t>JM. Stefanczyk</t>
  </si>
  <si>
    <t>A06</t>
  </si>
  <si>
    <t>Correction of formula on sheet StEDE3. Perimeter of Sorting precised. Revision level aligned with codification of Quality documents</t>
  </si>
  <si>
    <t>JM. Stefanczyk / D. Masucci</t>
  </si>
  <si>
    <t>B06</t>
  </si>
  <si>
    <t>StEDE3 sheet updated to V1.7.
Inclusion of Systemic Action in Genbacheck</t>
  </si>
  <si>
    <t>June 30th, 2017</t>
  </si>
  <si>
    <t>B07</t>
  </si>
  <si>
    <t>Genba Check: StEDE3 assesment removed for Systemic Preventive Action</t>
  </si>
  <si>
    <t>September 20th, 2017</t>
  </si>
  <si>
    <t>B08</t>
  </si>
  <si>
    <t>Genba Check: cell name changed from "Findings from genba "   to "Confirmed on Genba: Supplier / Valeo SQA: Y/N"</t>
  </si>
  <si>
    <t>December 11th, 2017</t>
  </si>
  <si>
    <t>B09</t>
  </si>
  <si>
    <t>StEDE3 sheet updated to v2.3</t>
  </si>
  <si>
    <t>JM. Stefanczyk / D. Masucci / L. Belrose</t>
  </si>
  <si>
    <t>February 11th, 2020</t>
  </si>
  <si>
    <t>C01</t>
  </si>
  <si>
    <t>PDCA FTA Template Upgrade inline with VIM PDCA FTA Template</t>
  </si>
  <si>
    <t>Vivekananthan MARAPPAN</t>
  </si>
  <si>
    <t>Mar 15th, 2021</t>
  </si>
  <si>
    <t>C02</t>
  </si>
  <si>
    <t>SQA Genba Check adopted with formula integration + Quick Response section adopted</t>
  </si>
  <si>
    <t>Vivekananthan MARAPPAN + Halil-Kurtulus AKGOZ</t>
  </si>
  <si>
    <t>Mar25th, 2021</t>
  </si>
  <si>
    <t>C03</t>
  </si>
  <si>
    <t>SQA Genba check tab adapted to Action plan  Genba review tab + Removal of the word " adjustment " in Step 1 360° Varaibility Hunting in StEDE3 Matrix</t>
  </si>
  <si>
    <t>JM. Stefanczyk  + Vivekananthan MARAPPAN</t>
  </si>
  <si>
    <t>Jul 12th, 2022</t>
  </si>
  <si>
    <t>C04</t>
  </si>
  <si>
    <t>Wording change about Enforcement : " The Direct Manager checks on genba the respect of the standards and in case a gap is found an action is defined"</t>
  </si>
  <si>
    <t>JM Clarté</t>
  </si>
  <si>
    <t>C05</t>
  </si>
  <si>
    <t>Updated StEDE3 workstation assessment result in SQA Genba Check + Updated Data validation in StEDE3 Matrix</t>
  </si>
  <si>
    <t>Lavanya PALANI</t>
  </si>
  <si>
    <t>D01</t>
  </si>
  <si>
    <t>Adopted of Supplier StEDE PDCA-FTA Template  inline with GST-QU-H01-0007 - B03</t>
  </si>
  <si>
    <t>Damian MASUCCI,
Jocelyn CONTANT, 
Lavanya PALANI,
Mariusz BURCZAK,
Rajendran VINOD</t>
  </si>
  <si>
    <t>Put in place the control by the camera in EOL</t>
  </si>
  <si>
    <t>David Dez</t>
  </si>
  <si>
    <t xml:space="preserve">Request the bad part by DHL </t>
  </si>
  <si>
    <t>Lassaad Charaabi</t>
  </si>
  <si>
    <t xml:space="preserve">Check the traceability of the electrical test </t>
  </si>
  <si>
    <t>Part produced on 21/08/2025 at 17:11 mn</t>
  </si>
  <si>
    <t xml:space="preserve">Check the traceability of the force test </t>
  </si>
  <si>
    <t xml:space="preserve">Bad part is good in the force test </t>
  </si>
  <si>
    <t>Check the quantity rejected "scrap" on 21/08/2025</t>
  </si>
  <si>
    <t>Sana Dkhil</t>
  </si>
  <si>
    <t>Check the traceability of the QRAP on 21/08/2025</t>
  </si>
  <si>
    <t>Kamel Massoudi</t>
  </si>
  <si>
    <t>Check the pull out test of the electrical welding of the thermal switch on the ground during the week 34/2025</t>
  </si>
  <si>
    <t>Cpk = 3,16</t>
  </si>
  <si>
    <t xml:space="preserve">Check the electrical welding parameters </t>
  </si>
  <si>
    <t>Electrical welding parameters according to the standard</t>
  </si>
  <si>
    <t>21/08/2025 Aftenoon shift, electrical test marking 17:11 mn</t>
  </si>
  <si>
    <t xml:space="preserve">Check the traceability in the automate of the electrical test </t>
  </si>
  <si>
    <t>Reproduce the similar defect &amp; check the reaction of the electrical test</t>
  </si>
  <si>
    <t>0 bad part linked to the electrical welding, 1 bad part linked to the soldering tin</t>
  </si>
  <si>
    <t>Mohamed Ben Ismail</t>
  </si>
  <si>
    <t xml:space="preserve">No traceability of the bad parts saved in the electrical test </t>
  </si>
  <si>
    <t>Anis Othmani</t>
  </si>
  <si>
    <t xml:space="preserve">Same defect was not detected by the electrical test, the part was identified as good </t>
  </si>
  <si>
    <t>Check the maintenance intervention</t>
  </si>
  <si>
    <t>Yes, the part is produced in the standard process</t>
  </si>
  <si>
    <t>No QRAP linked to the electrical welding  on 21/08/2025</t>
  </si>
  <si>
    <r>
      <t xml:space="preserve">Supervisor : Nabiha Ben salah
Quality Technicien: Naffeti Fouzia
Operator of the electrical welding: Mlik Mounira,matricule 3539: </t>
    </r>
    <r>
      <rPr>
        <b/>
        <sz val="10"/>
        <color rgb="FF00B050"/>
        <rFont val="Montserrat"/>
      </rPr>
      <t>Level B</t>
    </r>
    <r>
      <rPr>
        <sz val="10"/>
        <color theme="1"/>
        <rFont val="Montserrat"/>
      </rPr>
      <t xml:space="preserve">
Final control: Amri Najeh, matricule </t>
    </r>
    <r>
      <rPr>
        <sz val="10"/>
        <rFont val="Montserrat"/>
      </rPr>
      <t>593</t>
    </r>
    <r>
      <rPr>
        <b/>
        <sz val="10"/>
        <color rgb="FF00B050"/>
        <rFont val="Montserrat"/>
      </rPr>
      <t xml:space="preserve"> Level B</t>
    </r>
    <r>
      <rPr>
        <sz val="10"/>
        <color theme="1"/>
        <rFont val="Montserrat"/>
      </rPr>
      <t xml:space="preserve">  / Zidani Najwa, matricule  2006 </t>
    </r>
    <r>
      <rPr>
        <b/>
        <sz val="10"/>
        <color rgb="FF00B050"/>
        <rFont val="Montserrat"/>
      </rPr>
      <t xml:space="preserve">Level B </t>
    </r>
    <r>
      <rPr>
        <sz val="10"/>
        <color theme="1"/>
        <rFont val="Montserrat"/>
      </rPr>
      <t xml:space="preserve">/ Ncir Ismahene, matricule 1902 </t>
    </r>
    <r>
      <rPr>
        <b/>
        <sz val="10"/>
        <color rgb="FF00B050"/>
        <rFont val="Montserrat"/>
      </rPr>
      <t>Level B</t>
    </r>
    <r>
      <rPr>
        <sz val="10"/>
        <color theme="1"/>
        <rFont val="Montserrat"/>
      </rPr>
      <t xml:space="preserve">
</t>
    </r>
    <r>
      <rPr>
        <b/>
        <sz val="10"/>
        <color rgb="FF0000FF"/>
        <rFont val="Montserrat"/>
      </rPr>
      <t>Level B</t>
    </r>
    <r>
      <rPr>
        <sz val="10"/>
        <color rgb="FF0000FF"/>
        <rFont val="Montserrat"/>
      </rPr>
      <t>:</t>
    </r>
    <r>
      <rPr>
        <sz val="10"/>
        <color theme="1"/>
        <rFont val="Montserrat"/>
      </rPr>
      <t xml:space="preserve"> right level requested</t>
    </r>
  </si>
  <si>
    <t xml:space="preserve">Only the part number W000051919 prodiced on 21/08/2025 is impacted </t>
  </si>
  <si>
    <t>VWS-W21SKA1-2402-001</t>
  </si>
  <si>
    <t>Put in place the camera to detect the conformity of the electrical welding of the thermal switch in the ground contact</t>
  </si>
  <si>
    <t>VWS-W21SKA1-2509-006</t>
  </si>
  <si>
    <t>21/08/2025 from 16:00h to 20:00h</t>
  </si>
  <si>
    <t xml:space="preserve">Flash quality displayed </t>
  </si>
  <si>
    <t xml:space="preserve">Sana Dhkil </t>
  </si>
  <si>
    <t xml:space="preserve">VM4 line </t>
  </si>
  <si>
    <t xml:space="preserve">Sorting operation of the quantity in AVO plant </t>
  </si>
  <si>
    <t xml:space="preserve">current outage "power shut down" on 21/08/2025 at 16:35 mn, due to the short circuit in the electrical test "botrollage operation", information of all VALEO sites of the suspected batch delivered to VALEO Skawina ( Minimum 1 bad part &amp; Maximum 6 bad parts  linked to the electrical welding </t>
  </si>
  <si>
    <t>11/09/2025</t>
  </si>
  <si>
    <t xml:space="preserve">By email </t>
  </si>
  <si>
    <t>Check the quantity produced on 21/08/2025 between 16:35mn &amp; 20:00 mn</t>
  </si>
  <si>
    <t xml:space="preserve">Power outage on 21/08/2025 at 16:35 mn due to the short circuit in the botrollage operation in the electrical test, the quantity produced = 1128 on 21/08/2025 from 16:35  to 20:00h  was delivered to Valeo Skawina site, </t>
  </si>
  <si>
    <t>Check the poka yoke of Gen2C in case of current shut down</t>
  </si>
  <si>
    <t>METHOD</t>
  </si>
  <si>
    <t>MACHINE</t>
  </si>
  <si>
    <t>MAN</t>
  </si>
  <si>
    <t>Managment  of the parts under process in case of power shut down</t>
  </si>
  <si>
    <t>Operator  Qualified on the welding process</t>
  </si>
  <si>
    <r>
      <t xml:space="preserve">Operator reach </t>
    </r>
    <r>
      <rPr>
        <b/>
        <sz val="9"/>
        <color rgb="FF0000FF"/>
        <rFont val="Montserrat"/>
      </rPr>
      <t>the level B</t>
    </r>
    <r>
      <rPr>
        <sz val="9"/>
        <color theme="1"/>
        <rFont val="Montserrat"/>
      </rPr>
      <t xml:space="preserve"> of the training</t>
    </r>
  </si>
  <si>
    <t>Automatically by the database system</t>
  </si>
  <si>
    <t>each SOP</t>
  </si>
  <si>
    <t>Operator qualified with level B</t>
  </si>
  <si>
    <t>Y</t>
  </si>
  <si>
    <t>N</t>
  </si>
  <si>
    <t xml:space="preserve">in case of the current shut down the part cannot pass to the next step because the poka yoke is locked, No risk </t>
  </si>
  <si>
    <t>Work instruction of the electrical welding</t>
  </si>
  <si>
    <t>automatically</t>
  </si>
  <si>
    <t>each electrical welding point</t>
  </si>
  <si>
    <t>Tracking number = 8948777014, reception of the DHL on 12/09/2025 at 15:20mn</t>
  </si>
  <si>
    <r>
      <t xml:space="preserve">
</t>
    </r>
    <r>
      <rPr>
        <sz val="10"/>
        <color rgb="FF0000FF"/>
        <rFont val="Montserrat"/>
      </rPr>
      <t xml:space="preserve">Standard: The thermal switch leg is welded in the ground contact leg with the presence of the eletrode trace 
Welding strength &gt;= 50N.
</t>
    </r>
    <r>
      <rPr>
        <sz val="10"/>
        <color rgb="FF00B050"/>
        <rFont val="Montserrat"/>
      </rPr>
      <t xml:space="preserve">Good part: The thermal switch leg is welded in the ground contact leg with the presence of the eletrode trace 
 Welding strength = 175N. measured part on 10/09/2025 &amp; 183N measured on 21/08/2025 during the serial production
</t>
    </r>
    <r>
      <rPr>
        <sz val="10"/>
        <color rgb="FFFF0000"/>
        <rFont val="Montserrat"/>
      </rPr>
      <t>Bad part: according to the photo, there is a lack of electrical welding between  the thermal switch  leg in the ground contact leg 
Welding strength &gt;= 0N.</t>
    </r>
  </si>
  <si>
    <t xml:space="preserve">The master part ( without electrical welding between the thermal switch &amp; the ground)  was detected by the final control  but is not was not detected by the electrical test, we will injecte the bad part after reception 
Reinjection of the bad part
- Electrical test: part is not detected as bad because the leg of the thermal switch touch the leg of the ground contact 
- Final control: part is  detected as bad during the visual control by the final contol
</t>
  </si>
  <si>
    <t>Update the work instruction base on the good part &amp; bad part</t>
  </si>
  <si>
    <t>Final control instruction // PS12-M9 ind,6</t>
  </si>
  <si>
    <t>Check the maintenance  of the heating resistor origin of the power shut down</t>
  </si>
  <si>
    <t>Frequency of heating resistor change not defined</t>
  </si>
  <si>
    <t>YES</t>
  </si>
  <si>
    <t>Update an existing standard</t>
  </si>
  <si>
    <t>Maintenace level2 instruction // PS3.1-M2 Ind 3</t>
  </si>
  <si>
    <t>Power network  to supply the welding station</t>
  </si>
  <si>
    <t>Stable power network during the serial production
power voltage = 380 V
Frequency = 50 Htz</t>
  </si>
  <si>
    <t>Production running with stable power network
 Current = 380 V
Frequency = 50 Htz</t>
  </si>
  <si>
    <t xml:space="preserve">Welding operation not released due to not enougth current  due to the shut down </t>
  </si>
  <si>
    <t>Shut down of the current during 27 mn on 21/08/2025 at 04:35 pm
 Current = 0 V
Frequency = 0 Htz</t>
  </si>
  <si>
    <t xml:space="preserve">Shut down of the current  in the VM4 line </t>
  </si>
  <si>
    <t>Short circuit in the electrical test "botrollage station"</t>
  </si>
  <si>
    <t>Heating resistor is burned</t>
  </si>
  <si>
    <t>Hight temperature around the electrical test  impacting the isolation of the wires</t>
  </si>
  <si>
    <t xml:space="preserve">insufficient air conditioner in the VM4 line </t>
  </si>
  <si>
    <t>Start of production check-list</t>
  </si>
  <si>
    <t>start of production// C6.Fo.S3.16 Ind2</t>
  </si>
  <si>
    <t xml:space="preserve">Standard of management of the parts under process in case of power shut down </t>
  </si>
  <si>
    <t>Standard of managment of parts under process in case of shut down doesn’t specify the disposition (scrap/use) of the parts.</t>
  </si>
  <si>
    <t>Start of Production Check-list does not include clear criteria or steps for inspecting and segregating WIP parts after a shutdown.</t>
  </si>
  <si>
    <t>there was no structured failure mode analysis (FMEA or similar) linked to power interruptions influencing the checklist requirements.</t>
  </si>
  <si>
    <t>There is no issue ( internal/customer) linked to power shut down</t>
  </si>
  <si>
    <t>The risk of part quality issues after a power shut down was not fully considered during the creation or update of the check-list.</t>
  </si>
  <si>
    <t xml:space="preserve">Visual inspection in end of line : Work instruction </t>
  </si>
  <si>
    <t xml:space="preserve">visual control </t>
  </si>
  <si>
    <t xml:space="preserve">After validation of the actions with the customer, transversalise the actions in the similar process  </t>
  </si>
  <si>
    <t>Customer claim: corrective action &amp; transversalisation procédure P3.Pr.S1.04</t>
  </si>
  <si>
    <t>The operator push the PTH to get the right position then make the welding</t>
  </si>
  <si>
    <t>before welding operation</t>
  </si>
  <si>
    <t>PTH welding work station</t>
  </si>
  <si>
    <t>Welding  Of the PTH and GND operation</t>
  </si>
  <si>
    <t>Manually</t>
  </si>
  <si>
    <t>Workinstruction welding operation 
PS12.1-M4 ind. 2</t>
  </si>
  <si>
    <t xml:space="preserve">Automatic welding according program P00 </t>
  </si>
  <si>
    <t xml:space="preserve">Put the PTH  in the right postion then make the welding of the part by tapping on the pedal, the cycle start, injection of the current done correctly, melt of the material </t>
  </si>
  <si>
    <t xml:space="preserve">Put the PTH  in the right postion then make the welding of the part by tapping on the pedal, the cycle start, injection of the current done correctly
complete melt of the material 
</t>
  </si>
  <si>
    <r>
      <t xml:space="preserve">Put the PTH  in the right postion then make the welding of the part by tapping on the pedal, the cycle start, machine shut down and  cycle start partially, no injection of the current 
</t>
    </r>
    <r>
      <rPr>
        <b/>
        <sz val="9"/>
        <color rgb="FFFF0000"/>
        <rFont val="Montserrat"/>
      </rPr>
      <t>Bad welded parts not scrapped</t>
    </r>
  </si>
  <si>
    <t>No automatic system to lock bad part</t>
  </si>
  <si>
    <t xml:space="preserve">Poka yoke not designed in the start of the project </t>
  </si>
  <si>
    <t xml:space="preserve">No transverzalisation of the LLC </t>
  </si>
  <si>
    <t>Bad part not automatically blocked by the machine</t>
  </si>
  <si>
    <t>Risk not taken in the account in the PFMEA</t>
  </si>
  <si>
    <t>Create a new standard</t>
  </si>
  <si>
    <t>Electrical welding cycle</t>
  </si>
  <si>
    <t xml:space="preserve">Lack of welding not visually detected </t>
  </si>
  <si>
    <t>The final control Operator didn't detect the defect</t>
  </si>
  <si>
    <t>Check the conformity of the electrical welding by the presence of the electrode trace only on the thermal switch leg</t>
  </si>
  <si>
    <t>The final control opertaor checked that the  trace of the electrode exist on the thermal switch leg &amp; accept it</t>
  </si>
  <si>
    <t xml:space="preserve">The control instruction don't precize the obligation of the presence of the electrode trace in both side </t>
  </si>
  <si>
    <t>The control criteria is not fully defined regarding welding trace presence</t>
  </si>
  <si>
    <t>There is no guideline for welding aspect control in the documentation</t>
  </si>
  <si>
    <t xml:space="preserve">In case of power shut doun, revalidate the entire process ( process parameters, pull out test, master part) </t>
  </si>
  <si>
    <t xml:space="preserve">Revalidatation of the entire process ( process parameters, pull out test, master part) </t>
  </si>
  <si>
    <t>Presence of the electrode trace with reddish aspect on the thermal switch leg</t>
  </si>
  <si>
    <t>Presence of the electrode trace only on the thermal switch leg</t>
  </si>
  <si>
    <t>Bad welded is not blocked after partially welding cycle</t>
  </si>
  <si>
    <t>Implement the automatic to lock the part  under the machine during the power shut down</t>
  </si>
  <si>
    <t>Deploy an existing standard</t>
  </si>
  <si>
    <t>Reinforce the transversalisation between similar  process &amp; line</t>
  </si>
  <si>
    <t>Define LLC matrix base on critical incident ( WR, C1)</t>
  </si>
  <si>
    <t>LLC managment transversalisation of  the  camera in the electrical test for welding control</t>
  </si>
  <si>
    <t xml:space="preserve">
 No camera in VM4 line 
</t>
  </si>
  <si>
    <t xml:space="preserve">
Automatic detection by camera in the electrical test in Gen2C line 
</t>
  </si>
  <si>
    <t>No transversalisation  of  the camera in VM4 line</t>
  </si>
  <si>
    <t>D</t>
  </si>
  <si>
    <t>the instruction did not cover the complete scenario of power shut down method</t>
  </si>
  <si>
    <t xml:space="preserve">Incomplete  transvalisation of all actions in all Valeo lines </t>
  </si>
  <si>
    <t>Priorize the critical lines ( Gen2C,Gen2R &amp; MNG2)</t>
  </si>
  <si>
    <t>Line with hight risk level</t>
  </si>
  <si>
    <t xml:space="preserve">Put the part on the lower electrode, launch the cycle &amp; cut the power </t>
  </si>
  <si>
    <t xml:space="preserve">manually </t>
  </si>
  <si>
    <t>part with lack of electrical welding between the thermal switch leg &amp; the the ground leg with the presence of the samll trace on the leg</t>
  </si>
  <si>
    <t>Create the guide line of the electrical welding contrôle</t>
  </si>
  <si>
    <t>Bilel T</t>
  </si>
  <si>
    <t>Anis O</t>
  </si>
  <si>
    <t>C6.Fo.S3.16 Ind3</t>
  </si>
  <si>
    <r>
      <t>Update the start of production</t>
    </r>
    <r>
      <rPr>
        <b/>
        <sz val="9"/>
        <color theme="1"/>
        <rFont val="Montserrat"/>
      </rPr>
      <t xml:space="preserve"> (precize the obligation to scrap all parts under process in case of power shut down)</t>
    </r>
  </si>
  <si>
    <t xml:space="preserve">Put in place the camera in VM4 line to control the welding of the thermal switch leg </t>
  </si>
  <si>
    <t>David D</t>
  </si>
  <si>
    <r>
      <t xml:space="preserve">Implement a gate "trappe" for the good part that open every welding operation to ensure that it was done, </t>
    </r>
    <r>
      <rPr>
        <b/>
        <sz val="9"/>
        <color theme="1"/>
        <rFont val="Montserrat"/>
      </rPr>
      <t xml:space="preserve">this trape is close when the power is shut down  </t>
    </r>
  </si>
  <si>
    <t>The machine is blocked in case of incomplete cycle or power shut down,  to unlock the part, the part must be put in the jail of the bad part</t>
  </si>
  <si>
    <t>Current shut down</t>
  </si>
  <si>
    <t xml:space="preserve">Update the control instruction to precize the obligation of the electrod trace in both side </t>
  </si>
  <si>
    <t>PS12-M9 ind,6</t>
  </si>
  <si>
    <t>Define new frequency of the heating resistor change ( replace the frequency per date "monthly control &amp; replace after failure"  to the frequency per cycle "control after 180K cycle &amp; systematic replace after 500K cycle")</t>
  </si>
  <si>
    <t>In case of  power shut down the operators isolate the suspect parts in the red box  &amp; escalate to the midle managment</t>
  </si>
  <si>
    <t xml:space="preserve">In case of  power shut down the operators pass the part to the next step as good part without escalation to the midle managment </t>
  </si>
  <si>
    <t>Insufficient awarness
operators and management developed bad habits suspect parts not isolated after power shut down.</t>
  </si>
  <si>
    <t>Operators did not isolate and escalate parts affected by power shut down.</t>
  </si>
  <si>
    <t>Operators and middle management developed bad habits (consider power shut dow not special events with high risk)</t>
  </si>
  <si>
    <t>They did not clearly understand the importance of isolation and escalation in special events.</t>
  </si>
  <si>
    <t>There is not enough awareness of the risks associated with special events</t>
  </si>
  <si>
    <t xml:space="preserve">Organize  specific training session per line ( operators &amp; midle managment) on the risk of special events &amp; the importance of the escalation </t>
  </si>
  <si>
    <t xml:space="preserve">Adel Latrous </t>
  </si>
  <si>
    <t>Organize strong communication  to improve the mindset "reminder that product safety comes before productivity." (QRAP for each events)</t>
  </si>
  <si>
    <t>Machine standard</t>
  </si>
  <si>
    <t>study ongoing, the actual camera is not able to detect this kind of the defect, the test with keyence will be done on 15/09/2025  ( take 5 good parts &amp; 5 bad parts for the test)  --&gt; Action will be implemented on 24/10/2025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</si>
</sst>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quot; &quot;d&quot;, &quot;yyyy"/>
    <numFmt numFmtId="165" formatCode="dd/mm/yy"/>
    <numFmt numFmtId="166" formatCode="General&quot; / 9&quot;"/>
    <numFmt numFmtId="167" formatCode="[$-40C]d\-mmm\-yy"/>
  </numFmts>
  <fonts count="154">
    <font>
      <sz val="11"/>
      <color rgb="FF000000"/>
      <name val="Calibri"/>
      <scheme val="minor"/>
    </font>
    <font>
      <b/>
      <sz val="18"/>
      <color rgb="FF000000"/>
      <name val="Montserrat"/>
    </font>
    <font>
      <sz val="11"/>
      <name val="Calibri"/>
      <family val="2"/>
    </font>
    <font>
      <sz val="24"/>
      <color rgb="FFFFFFFF"/>
      <name val="Montserrat"/>
    </font>
    <font>
      <sz val="24"/>
      <color theme="1"/>
      <name val="Montserrat"/>
    </font>
    <font>
      <sz val="12"/>
      <color theme="1"/>
      <name val="Montserrat"/>
    </font>
    <font>
      <sz val="11"/>
      <color theme="1"/>
      <name val="Montserrat"/>
    </font>
    <font>
      <b/>
      <sz val="32"/>
      <color rgb="FFFFFFFF"/>
      <name val="Montserrat"/>
    </font>
    <font>
      <sz val="11"/>
      <color theme="0"/>
      <name val="Calibri"/>
      <family val="2"/>
    </font>
    <font>
      <sz val="11"/>
      <color theme="1"/>
      <name val="Calibri"/>
      <family val="2"/>
    </font>
    <font>
      <b/>
      <sz val="14"/>
      <color theme="1"/>
      <name val="Montserrat"/>
    </font>
    <font>
      <b/>
      <sz val="18"/>
      <color rgb="FFFFFFFF"/>
      <name val="Montserrat"/>
    </font>
    <font>
      <sz val="8"/>
      <color theme="1"/>
      <name val="Montserrat"/>
    </font>
    <font>
      <sz val="8"/>
      <color rgb="FF002060"/>
      <name val="Montserrat"/>
    </font>
    <font>
      <sz val="10"/>
      <color theme="1"/>
      <name val="Montserrat"/>
    </font>
    <font>
      <b/>
      <sz val="11"/>
      <color theme="1"/>
      <name val="Montserrat"/>
    </font>
    <font>
      <sz val="16"/>
      <color rgb="FFFFFFFF"/>
      <name val="Montserrat"/>
    </font>
    <font>
      <sz val="16"/>
      <color theme="1"/>
      <name val="Montserrat"/>
    </font>
    <font>
      <sz val="26"/>
      <color theme="1"/>
      <name val="Montserrat"/>
    </font>
    <font>
      <sz val="10"/>
      <color theme="1"/>
      <name val="Calibri"/>
      <family val="2"/>
    </font>
    <font>
      <sz val="26"/>
      <color rgb="FFFFFFFF"/>
      <name val="Montserrat"/>
    </font>
    <font>
      <sz val="11"/>
      <color rgb="FFFFFFFF"/>
      <name val="Calibri"/>
      <family val="2"/>
    </font>
    <font>
      <b/>
      <sz val="36"/>
      <color rgb="FFFFFFFF"/>
      <name val="Montserrat"/>
    </font>
    <font>
      <b/>
      <sz val="14"/>
      <color rgb="FF000000"/>
      <name val="Montserrat"/>
    </font>
    <font>
      <sz val="9"/>
      <color theme="1"/>
      <name val="Montserrat"/>
    </font>
    <font>
      <b/>
      <sz val="10"/>
      <color rgb="FF003300"/>
      <name val="Montserrat"/>
    </font>
    <font>
      <b/>
      <sz val="18"/>
      <color rgb="FF003300"/>
      <name val="Montserrat"/>
    </font>
    <font>
      <b/>
      <sz val="10"/>
      <color theme="1"/>
      <name val="Montserrat"/>
    </font>
    <font>
      <sz val="9"/>
      <color rgb="FF000000"/>
      <name val="Montserrat"/>
    </font>
    <font>
      <sz val="24"/>
      <color rgb="FFFF0000"/>
      <name val="Montserrat"/>
    </font>
    <font>
      <b/>
      <sz val="9"/>
      <color rgb="FF000000"/>
      <name val="Montserrat"/>
    </font>
    <font>
      <b/>
      <sz val="14"/>
      <color rgb="FFFFFFFF"/>
      <name val="Montserrat"/>
    </font>
    <font>
      <sz val="8"/>
      <color rgb="FF000000"/>
      <name val="Montserrat"/>
    </font>
    <font>
      <b/>
      <sz val="20"/>
      <color theme="1"/>
      <name val="Montserrat"/>
    </font>
    <font>
      <b/>
      <sz val="36"/>
      <color theme="1"/>
      <name val="Montserrat"/>
    </font>
    <font>
      <b/>
      <sz val="36"/>
      <color rgb="FFFF0000"/>
      <name val="Montserrat"/>
    </font>
    <font>
      <b/>
      <sz val="10"/>
      <color rgb="FFFF0000"/>
      <name val="Montserrat"/>
    </font>
    <font>
      <b/>
      <sz val="9"/>
      <color rgb="FFFF0000"/>
      <name val="Montserrat"/>
    </font>
    <font>
      <sz val="9"/>
      <color theme="1"/>
      <name val="Calibri"/>
      <family val="2"/>
    </font>
    <font>
      <u/>
      <sz val="9"/>
      <color theme="1"/>
      <name val="Montserrat"/>
    </font>
    <font>
      <b/>
      <sz val="9"/>
      <color theme="1"/>
      <name val="Montserrat"/>
    </font>
    <font>
      <b/>
      <sz val="27"/>
      <color rgb="FF000000"/>
      <name val="Montserrat"/>
    </font>
    <font>
      <b/>
      <sz val="12"/>
      <color rgb="FF000000"/>
      <name val="Montserrat"/>
    </font>
    <font>
      <b/>
      <sz val="12"/>
      <color rgb="FFFFFFFF"/>
      <name val="Montserrat"/>
    </font>
    <font>
      <b/>
      <sz val="18"/>
      <color rgb="FF366092"/>
      <name val="Montserrat"/>
    </font>
    <font>
      <b/>
      <sz val="11"/>
      <color rgb="FF000000"/>
      <name val="Montserrat"/>
    </font>
    <font>
      <sz val="11"/>
      <color rgb="FFFFFFFF"/>
      <name val="Montserrat"/>
    </font>
    <font>
      <b/>
      <sz val="11"/>
      <color rgb="FF366092"/>
      <name val="Montserrat"/>
    </font>
    <font>
      <b/>
      <sz val="11"/>
      <color rgb="FFFFFFFF"/>
      <name val="Montserrat"/>
    </font>
    <font>
      <sz val="11"/>
      <color rgb="FF3C4043"/>
      <name val="Montserrat"/>
    </font>
    <font>
      <b/>
      <sz val="24"/>
      <color rgb="FF000000"/>
      <name val="Montserrat"/>
    </font>
    <font>
      <b/>
      <sz val="24"/>
      <color theme="1"/>
      <name val="Montserrat"/>
    </font>
    <font>
      <sz val="12"/>
      <color theme="1"/>
      <name val="Arial"/>
      <family val="2"/>
    </font>
    <font>
      <sz val="18"/>
      <color theme="1"/>
      <name val="Montserrat"/>
    </font>
    <font>
      <b/>
      <i/>
      <sz val="10"/>
      <color theme="1"/>
      <name val="Montserrat"/>
    </font>
    <font>
      <b/>
      <sz val="14"/>
      <color rgb="FF008000"/>
      <name val="Montserrat"/>
    </font>
    <font>
      <sz val="14"/>
      <color rgb="FF008000"/>
      <name val="Montserrat"/>
    </font>
    <font>
      <sz val="14"/>
      <color theme="1"/>
      <name val="Montserrat"/>
    </font>
    <font>
      <b/>
      <sz val="20"/>
      <color rgb="FF008000"/>
      <name val="Montserrat"/>
    </font>
    <font>
      <sz val="20"/>
      <color theme="1"/>
      <name val="Montserrat"/>
    </font>
    <font>
      <sz val="20"/>
      <color rgb="FF008000"/>
      <name val="Montserrat"/>
    </font>
    <font>
      <b/>
      <sz val="12"/>
      <color theme="0"/>
      <name val="Montserrat"/>
    </font>
    <font>
      <sz val="12"/>
      <color rgb="FF008000"/>
      <name val="Montserrat"/>
    </font>
    <font>
      <sz val="10"/>
      <color rgb="FFFFFFFF"/>
      <name val="Montserrat"/>
    </font>
    <font>
      <b/>
      <sz val="10"/>
      <color rgb="FFFFFFFF"/>
      <name val="Montserrat"/>
    </font>
    <font>
      <sz val="9"/>
      <color rgb="FF008000"/>
      <name val="Montserrat"/>
    </font>
    <font>
      <b/>
      <sz val="9"/>
      <color rgb="FFFFFFFF"/>
      <name val="Montserrat"/>
    </font>
    <font>
      <u/>
      <sz val="24"/>
      <color theme="1"/>
      <name val="Montserrat"/>
    </font>
    <font>
      <u/>
      <sz val="24"/>
      <color theme="1"/>
      <name val="Montserrat"/>
    </font>
    <font>
      <u/>
      <sz val="24"/>
      <color theme="1"/>
      <name val="Montserrat"/>
    </font>
    <font>
      <u/>
      <sz val="24"/>
      <color theme="1"/>
      <name val="Montserrat"/>
    </font>
    <font>
      <u/>
      <sz val="24"/>
      <color theme="1"/>
      <name val="Montserrat"/>
    </font>
    <font>
      <sz val="10"/>
      <color rgb="FF000000"/>
      <name val="Montserrat"/>
    </font>
    <font>
      <u/>
      <sz val="24"/>
      <color theme="1"/>
      <name val="Montserrat"/>
    </font>
    <font>
      <u/>
      <sz val="24"/>
      <color theme="1"/>
      <name val="Montserrat"/>
    </font>
    <font>
      <u/>
      <sz val="24"/>
      <color theme="1"/>
      <name val="Montserrat"/>
    </font>
    <font>
      <u/>
      <sz val="24"/>
      <color theme="1"/>
      <name val="Montserrat"/>
    </font>
    <font>
      <b/>
      <sz val="10"/>
      <color rgb="FF000000"/>
      <name val="Montserrat"/>
    </font>
    <font>
      <sz val="11"/>
      <color rgb="FF000000"/>
      <name val="Calibri"/>
      <family val="2"/>
    </font>
    <font>
      <sz val="11"/>
      <color theme="1"/>
      <name val="Arial"/>
      <family val="2"/>
    </font>
    <font>
      <b/>
      <sz val="36"/>
      <color theme="1"/>
      <name val="Arial"/>
      <family val="2"/>
    </font>
    <font>
      <b/>
      <sz val="11"/>
      <color theme="1"/>
      <name val="Calibri"/>
      <family val="2"/>
    </font>
    <font>
      <b/>
      <sz val="16"/>
      <color theme="1"/>
      <name val="Arial"/>
      <family val="2"/>
    </font>
    <font>
      <b/>
      <sz val="16"/>
      <color theme="1"/>
      <name val="Calibri"/>
      <family val="2"/>
    </font>
    <font>
      <b/>
      <sz val="12"/>
      <color theme="1"/>
      <name val="Arial"/>
      <family val="2"/>
    </font>
    <font>
      <b/>
      <i/>
      <sz val="8"/>
      <color theme="1"/>
      <name val="Arial"/>
      <family val="2"/>
    </font>
    <font>
      <b/>
      <sz val="10"/>
      <color theme="1"/>
      <name val="Arial"/>
      <family val="2"/>
    </font>
    <font>
      <b/>
      <sz val="11"/>
      <color rgb="FFFF0000"/>
      <name val="Calibri"/>
      <family val="2"/>
    </font>
    <font>
      <b/>
      <sz val="9"/>
      <color theme="1"/>
      <name val="Arial"/>
      <family val="2"/>
    </font>
    <font>
      <sz val="10"/>
      <color theme="1"/>
      <name val="Arial"/>
      <family val="2"/>
    </font>
    <font>
      <sz val="11"/>
      <color theme="0"/>
      <name val="Arial"/>
      <family val="2"/>
    </font>
    <font>
      <sz val="16"/>
      <color theme="1"/>
      <name val="Arial"/>
      <family val="2"/>
    </font>
    <font>
      <b/>
      <sz val="11"/>
      <color theme="1"/>
      <name val="Arial"/>
      <family val="2"/>
    </font>
    <font>
      <b/>
      <sz val="14"/>
      <color theme="1"/>
      <name val="Calibri"/>
      <family val="2"/>
    </font>
    <font>
      <sz val="9"/>
      <color theme="1"/>
      <name val="Arial"/>
      <family val="2"/>
    </font>
    <font>
      <sz val="40"/>
      <color theme="1"/>
      <name val="Arial"/>
      <family val="2"/>
    </font>
    <font>
      <b/>
      <sz val="14"/>
      <color theme="1"/>
      <name val="Arial"/>
      <family val="2"/>
    </font>
    <font>
      <b/>
      <i/>
      <sz val="20"/>
      <color rgb="FF000000"/>
      <name val="Arial"/>
      <family val="2"/>
    </font>
    <font>
      <i/>
      <sz val="36"/>
      <color theme="1"/>
      <name val="Arial"/>
      <family val="2"/>
    </font>
    <font>
      <b/>
      <i/>
      <u/>
      <sz val="22"/>
      <color rgb="FF2E75B5"/>
      <name val="Arial"/>
      <family val="2"/>
    </font>
    <font>
      <b/>
      <i/>
      <u/>
      <sz val="22"/>
      <color rgb="FF2E75B5"/>
      <name val="Arial"/>
      <family val="2"/>
    </font>
    <font>
      <b/>
      <i/>
      <sz val="18"/>
      <color rgb="FF2E75B5"/>
      <name val="Arial"/>
      <family val="2"/>
    </font>
    <font>
      <b/>
      <sz val="18"/>
      <color theme="1"/>
      <name val="Arial"/>
      <family val="2"/>
    </font>
    <font>
      <b/>
      <sz val="14"/>
      <color rgb="FF000000"/>
      <name val="Arial"/>
      <family val="2"/>
    </font>
    <font>
      <i/>
      <sz val="12"/>
      <color theme="1"/>
      <name val="Arial"/>
      <family val="2"/>
    </font>
    <font>
      <sz val="30"/>
      <color theme="1"/>
      <name val="Calibri"/>
      <family val="2"/>
    </font>
    <font>
      <b/>
      <i/>
      <sz val="18"/>
      <color theme="1"/>
      <name val="Arial"/>
      <family val="2"/>
    </font>
    <font>
      <b/>
      <i/>
      <u/>
      <sz val="22"/>
      <color rgb="FF2E75B5"/>
      <name val="Arial"/>
      <family val="2"/>
    </font>
    <font>
      <i/>
      <sz val="19"/>
      <color theme="1"/>
      <name val="Arial"/>
      <family val="2"/>
    </font>
    <font>
      <i/>
      <sz val="20"/>
      <color theme="1"/>
      <name val="Arial"/>
      <family val="2"/>
    </font>
    <font>
      <b/>
      <i/>
      <sz val="16"/>
      <color theme="1"/>
      <name val="Arial"/>
      <family val="2"/>
    </font>
    <font>
      <sz val="11"/>
      <color rgb="FF000000"/>
      <name val="Arial"/>
      <family val="2"/>
    </font>
    <font>
      <b/>
      <i/>
      <u/>
      <sz val="14"/>
      <color theme="1"/>
      <name val="Arial"/>
      <family val="2"/>
    </font>
    <font>
      <b/>
      <sz val="12"/>
      <color theme="1"/>
      <name val="Calibri"/>
      <family val="2"/>
    </font>
    <font>
      <sz val="12"/>
      <color theme="1"/>
      <name val="Calibri"/>
      <family val="2"/>
    </font>
    <font>
      <sz val="18"/>
      <color rgb="FFFFFFFF"/>
      <name val="Montserrat"/>
    </font>
    <font>
      <sz val="8"/>
      <color rgb="FFFF0000"/>
      <name val="Montserrat"/>
    </font>
    <font>
      <sz val="8"/>
      <color rgb="FF00B050"/>
      <name val="Montserrat"/>
    </font>
    <font>
      <b/>
      <sz val="10"/>
      <color theme="1"/>
      <name val="Montserrat, Arial"/>
    </font>
    <font>
      <sz val="10"/>
      <color theme="1"/>
      <name val="Montserrat, Arial"/>
    </font>
    <font>
      <b/>
      <sz val="9"/>
      <color rgb="FF000000"/>
      <name val="Montserrat, Arial"/>
    </font>
    <font>
      <sz val="9"/>
      <color rgb="FF000000"/>
      <name val="Montserrat, Arial"/>
    </font>
    <font>
      <sz val="14"/>
      <color rgb="FFFFFFFF"/>
      <name val="Montserrat"/>
    </font>
    <font>
      <sz val="11"/>
      <color rgb="FF000000"/>
      <name val="Montserrat"/>
    </font>
    <font>
      <sz val="11"/>
      <color rgb="FFFF0000"/>
      <name val="Montserrat"/>
    </font>
    <font>
      <sz val="24"/>
      <color rgb="FF000000"/>
      <name val="Montserrat"/>
    </font>
    <font>
      <sz val="18"/>
      <color rgb="FF000000"/>
      <name val="Montserrat"/>
    </font>
    <font>
      <sz val="12"/>
      <color rgb="FFFFFFFF"/>
      <name val="Montserrat"/>
    </font>
    <font>
      <sz val="12"/>
      <color theme="0"/>
      <name val="Montserrat"/>
    </font>
    <font>
      <i/>
      <sz val="8"/>
      <color theme="1"/>
      <name val="Montserrat"/>
    </font>
    <font>
      <b/>
      <sz val="40"/>
      <color theme="1"/>
      <name val="Arial"/>
      <family val="2"/>
    </font>
    <font>
      <sz val="24"/>
      <color theme="1"/>
      <name val="Arial"/>
      <family val="2"/>
    </font>
    <font>
      <b/>
      <i/>
      <u/>
      <sz val="18"/>
      <color rgb="FF2E75B5"/>
      <name val="Arial"/>
      <family val="2"/>
    </font>
    <font>
      <b/>
      <sz val="22"/>
      <color theme="1"/>
      <name val="Arial"/>
      <family val="2"/>
    </font>
    <font>
      <sz val="18"/>
      <color theme="1"/>
      <name val="Arial"/>
      <family val="2"/>
    </font>
    <font>
      <sz val="14"/>
      <color rgb="FF000000"/>
      <name val="Arial"/>
      <family val="2"/>
    </font>
    <font>
      <i/>
      <sz val="14"/>
      <color rgb="FF000000"/>
      <name val="Arial"/>
      <family val="2"/>
    </font>
    <font>
      <b/>
      <sz val="18"/>
      <color rgb="FF000000"/>
      <name val="Arial"/>
      <family val="2"/>
    </font>
    <font>
      <b/>
      <sz val="12"/>
      <color rgb="FF000000"/>
      <name val="Arial"/>
      <family val="2"/>
    </font>
    <font>
      <sz val="11"/>
      <color rgb="FF000000"/>
      <name val="Calibri"/>
      <family val="2"/>
      <scheme val="minor"/>
    </font>
    <font>
      <sz val="10"/>
      <color rgb="FF0000FF"/>
      <name val="Montserrat"/>
    </font>
    <font>
      <sz val="10"/>
      <color rgb="FF00B050"/>
      <name val="Montserrat"/>
    </font>
    <font>
      <sz val="10"/>
      <color rgb="FFFF0000"/>
      <name val="Montserrat"/>
    </font>
    <font>
      <sz val="10"/>
      <name val="Calibri"/>
      <family val="2"/>
    </font>
    <font>
      <b/>
      <sz val="10"/>
      <color rgb="FF00B050"/>
      <name val="Montserrat"/>
    </font>
    <font>
      <sz val="10"/>
      <name val="Montserrat"/>
    </font>
    <font>
      <b/>
      <sz val="10"/>
      <color rgb="FF0000FF"/>
      <name val="Montserrat"/>
    </font>
    <font>
      <b/>
      <sz val="9"/>
      <color rgb="FF0000FF"/>
      <name val="Montserrat"/>
    </font>
    <font>
      <b/>
      <sz val="9"/>
      <color rgb="FF00B050"/>
      <name val="Montserrat"/>
    </font>
    <font>
      <b/>
      <sz val="11"/>
      <color rgb="FF00B050"/>
      <name val="Calibri"/>
      <family val="2"/>
    </font>
    <font>
      <sz val="9"/>
      <color rgb="FF00B050"/>
      <name val="Montserrat"/>
    </font>
    <font>
      <sz val="11"/>
      <color rgb="FF00B050"/>
      <name val="Calibri"/>
      <family val="2"/>
    </font>
    <font>
      <sz val="9"/>
      <color rgb="FFFF0000"/>
      <name val="Montserrat"/>
    </font>
    <font>
      <sz val="11"/>
      <color rgb="FFFF0000"/>
      <name val="Calibri"/>
      <family val="2"/>
    </font>
  </fonts>
  <fills count="25">
    <fill>
      <patternFill patternType="none"/>
    </fill>
    <fill>
      <patternFill patternType="gray125"/>
    </fill>
    <fill>
      <patternFill patternType="solid">
        <fgColor rgb="FF82E600"/>
        <bgColor rgb="FF82E600"/>
      </patternFill>
    </fill>
    <fill>
      <patternFill patternType="solid">
        <fgColor rgb="FFFFFFFF"/>
        <bgColor rgb="FFFFFFFF"/>
      </patternFill>
    </fill>
    <fill>
      <patternFill patternType="solid">
        <fgColor rgb="FFD9D9D9"/>
        <bgColor rgb="FFD9D9D9"/>
      </patternFill>
    </fill>
    <fill>
      <patternFill patternType="solid">
        <fgColor rgb="FF003B71"/>
        <bgColor rgb="FF003B71"/>
      </patternFill>
    </fill>
    <fill>
      <patternFill patternType="solid">
        <fgColor rgb="FFFFB600"/>
        <bgColor rgb="FFFFB600"/>
      </patternFill>
    </fill>
    <fill>
      <patternFill patternType="solid">
        <fgColor rgb="FFFF0000"/>
        <bgColor rgb="FFFF0000"/>
      </patternFill>
    </fill>
    <fill>
      <patternFill patternType="solid">
        <fgColor rgb="FF4A86E8"/>
        <bgColor rgb="FF4A86E8"/>
      </patternFill>
    </fill>
    <fill>
      <patternFill patternType="solid">
        <fgColor rgb="FF000000"/>
        <bgColor rgb="FF000000"/>
      </patternFill>
    </fill>
    <fill>
      <patternFill patternType="solid">
        <fgColor rgb="FFFF9900"/>
        <bgColor rgb="FFFF9900"/>
      </patternFill>
    </fill>
    <fill>
      <patternFill patternType="solid">
        <fgColor theme="0"/>
        <bgColor theme="0"/>
      </patternFill>
    </fill>
    <fill>
      <patternFill patternType="solid">
        <fgColor rgb="FF00FF00"/>
        <bgColor rgb="FF00FF00"/>
      </patternFill>
    </fill>
    <fill>
      <patternFill patternType="solid">
        <fgColor rgb="FFECECEC"/>
        <bgColor rgb="FFECECEC"/>
      </patternFill>
    </fill>
    <fill>
      <patternFill patternType="solid">
        <fgColor rgb="FFDEEAF6"/>
        <bgColor rgb="FFDEEAF6"/>
      </patternFill>
    </fill>
    <fill>
      <patternFill patternType="solid">
        <fgColor rgb="FFFBE4D5"/>
        <bgColor rgb="FFFBE4D5"/>
      </patternFill>
    </fill>
    <fill>
      <patternFill patternType="solid">
        <fgColor rgb="FF989898"/>
        <bgColor rgb="FF989898"/>
      </patternFill>
    </fill>
    <fill>
      <patternFill patternType="solid">
        <fgColor rgb="FFF2F2F2"/>
        <bgColor rgb="FFF2F2F2"/>
      </patternFill>
    </fill>
    <fill>
      <patternFill patternType="solid">
        <fgColor rgb="FFFFFFCC"/>
        <bgColor rgb="FFFFFFCC"/>
      </patternFill>
    </fill>
    <fill>
      <patternFill patternType="solid">
        <fgColor rgb="FFFFD965"/>
        <bgColor rgb="FFFFD965"/>
      </patternFill>
    </fill>
    <fill>
      <patternFill patternType="solid">
        <fgColor rgb="FFBFBFBF"/>
        <bgColor rgb="FFBFBFBF"/>
      </patternFill>
    </fill>
    <fill>
      <patternFill patternType="solid">
        <fgColor rgb="FFFFFF00"/>
        <bgColor rgb="FFFFFF00"/>
      </patternFill>
    </fill>
    <fill>
      <patternFill patternType="solid">
        <fgColor rgb="FFD8D8D8"/>
        <bgColor rgb="FFD8D8D8"/>
      </patternFill>
    </fill>
    <fill>
      <patternFill patternType="solid">
        <fgColor rgb="FFFF0000"/>
        <bgColor rgb="FFFFFFFF"/>
      </patternFill>
    </fill>
    <fill>
      <patternFill patternType="solid">
        <fgColor rgb="FFFF0000"/>
        <bgColor indexed="64"/>
      </patternFill>
    </fill>
  </fills>
  <borders count="177">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top/>
      <bottom/>
      <diagonal/>
    </border>
    <border>
      <left/>
      <right style="thick">
        <color rgb="FF000000"/>
      </right>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right style="thick">
        <color rgb="FF000000"/>
      </right>
      <top/>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000000"/>
      </left>
      <right/>
      <top style="thin">
        <color rgb="FF000000"/>
      </top>
      <bottom style="thin">
        <color rgb="FF000000"/>
      </bottom>
      <diagonal/>
    </border>
    <border>
      <left style="thick">
        <color rgb="FF000000"/>
      </left>
      <right style="thin">
        <color rgb="FF000000"/>
      </right>
      <top/>
      <bottom style="thick">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top style="thin">
        <color rgb="FF000000"/>
      </top>
      <bottom style="thin">
        <color rgb="FF000000"/>
      </bottom>
      <diagonal/>
    </border>
    <border>
      <left style="thick">
        <color rgb="FF000000"/>
      </left>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ck">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ck">
        <color rgb="FF000000"/>
      </left>
      <right style="thin">
        <color rgb="FF000000"/>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style="medium">
        <color rgb="FFFF0000"/>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ck">
        <color rgb="FF000000"/>
      </left>
      <right/>
      <top/>
      <bottom style="thick">
        <color rgb="FF000000"/>
      </bottom>
      <diagonal/>
    </border>
    <border>
      <left/>
      <right/>
      <top/>
      <bottom style="thick">
        <color rgb="FF000000"/>
      </bottom>
      <diagonal/>
    </border>
    <border>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medium">
        <color rgb="FF000000"/>
      </right>
      <top/>
      <bottom/>
      <diagonal/>
    </border>
    <border>
      <left style="medium">
        <color rgb="FF000000"/>
      </left>
      <right/>
      <top/>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right style="thin">
        <color rgb="FFFF0000"/>
      </right>
      <top/>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right/>
      <top/>
      <bottom/>
      <diagonal/>
    </border>
    <border>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hair">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dotted">
        <color rgb="FF000000"/>
      </bottom>
      <diagonal/>
    </border>
    <border>
      <left/>
      <right style="thin">
        <color rgb="FF000000"/>
      </right>
      <top/>
      <bottom style="dotted">
        <color rgb="FF000000"/>
      </bottom>
      <diagonal/>
    </border>
    <border>
      <left style="thin">
        <color rgb="FF000000"/>
      </left>
      <right style="hair">
        <color rgb="FF000000"/>
      </right>
      <top style="thin">
        <color rgb="FF000000"/>
      </top>
      <bottom/>
      <diagonal/>
    </border>
    <border>
      <left/>
      <right style="thin">
        <color rgb="FF000000"/>
      </right>
      <top/>
      <bottom/>
      <diagonal/>
    </border>
    <border>
      <left style="thin">
        <color rgb="FF000000"/>
      </left>
      <right style="hair">
        <color rgb="FF000000"/>
      </right>
      <top/>
      <bottom style="thin">
        <color rgb="FF000000"/>
      </bottom>
      <diagonal/>
    </border>
    <border>
      <left/>
      <right style="thin">
        <color rgb="FF000000"/>
      </right>
      <top/>
      <bottom style="thin">
        <color rgb="FF000000"/>
      </bottom>
      <diagonal/>
    </border>
    <border>
      <left/>
      <right style="hair">
        <color rgb="FF000000"/>
      </right>
      <top/>
      <bottom style="thin">
        <color rgb="FF000000"/>
      </bottom>
      <diagonal/>
    </border>
    <border>
      <left/>
      <right/>
      <top style="thin">
        <color rgb="FFFFFFFF"/>
      </top>
      <bottom style="thin">
        <color rgb="FFFFFFFF"/>
      </bottom>
      <diagonal/>
    </border>
    <border>
      <left style="thin">
        <color rgb="FF000000"/>
      </left>
      <right style="thin">
        <color rgb="FFFFFFFF"/>
      </right>
      <top/>
      <bottom/>
      <diagonal/>
    </border>
    <border>
      <left style="thin">
        <color rgb="FFFFFFFF"/>
      </left>
      <right style="thin">
        <color rgb="FFFFFFFF"/>
      </right>
      <top/>
      <bottom/>
      <diagonal/>
    </border>
    <border>
      <left style="thin">
        <color rgb="FFFFFFFF"/>
      </left>
      <right style="thin">
        <color rgb="FFFFFFFF"/>
      </right>
      <top style="thin">
        <color rgb="FFFFFFFF"/>
      </top>
      <bottom style="thin">
        <color rgb="FFFFFFFF"/>
      </bottom>
      <diagonal/>
    </border>
    <border>
      <left style="thin">
        <color rgb="FFFFFFFF"/>
      </left>
      <right/>
      <top/>
      <bottom/>
      <diagonal/>
    </border>
    <border>
      <left/>
      <right/>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right style="thin">
        <color rgb="FF000000"/>
      </right>
      <top style="thin">
        <color rgb="FF003B71"/>
      </top>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style="hair">
        <color rgb="FF000000"/>
      </bottom>
      <diagonal/>
    </border>
    <border>
      <left/>
      <right/>
      <top style="thin">
        <color rgb="FF000000"/>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thin">
        <color rgb="FF000000"/>
      </right>
      <top style="medium">
        <color rgb="FF000000"/>
      </top>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medium">
        <color indexed="64"/>
      </top>
      <bottom style="dotted">
        <color rgb="FF000000"/>
      </bottom>
      <diagonal/>
    </border>
    <border>
      <left/>
      <right style="thin">
        <color rgb="FF000000"/>
      </right>
      <top style="medium">
        <color indexed="64"/>
      </top>
      <bottom style="dotted">
        <color rgb="FF000000"/>
      </bottom>
      <diagonal/>
    </border>
    <border>
      <left/>
      <right style="medium">
        <color indexed="64"/>
      </right>
      <top style="medium">
        <color indexed="64"/>
      </top>
      <bottom style="dotted">
        <color rgb="FF000000"/>
      </bottom>
      <diagonal/>
    </border>
    <border>
      <left/>
      <right style="medium">
        <color indexed="64"/>
      </right>
      <top/>
      <bottom style="dotted">
        <color rgb="FF000000"/>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medium">
        <color indexed="64"/>
      </right>
      <top/>
      <bottom style="medium">
        <color indexed="64"/>
      </bottom>
      <diagonal/>
    </border>
  </borders>
  <cellStyleXfs count="2">
    <xf numFmtId="0" fontId="0" fillId="0" borderId="0"/>
    <xf numFmtId="0" fontId="139" fillId="0" borderId="145"/>
  </cellStyleXfs>
  <cellXfs count="641">
    <xf numFmtId="0" fontId="0" fillId="0" borderId="0" xfId="0"/>
    <xf numFmtId="0" fontId="3" fillId="0" borderId="4" xfId="0" applyFont="1" applyBorder="1" applyAlignment="1">
      <alignment horizontal="center" vertical="center"/>
    </xf>
    <xf numFmtId="0" fontId="4" fillId="3" borderId="5" xfId="0" applyFont="1" applyFill="1" applyBorder="1" applyAlignment="1">
      <alignment horizontal="center" vertical="center"/>
    </xf>
    <xf numFmtId="0" fontId="4" fillId="3" borderId="5" xfId="0" applyFont="1" applyFill="1" applyBorder="1" applyAlignment="1">
      <alignment horizontal="left" vertical="center"/>
    </xf>
    <xf numFmtId="0" fontId="5" fillId="3" borderId="5" xfId="0" applyFont="1" applyFill="1" applyBorder="1" applyAlignment="1">
      <alignment vertical="center"/>
    </xf>
    <xf numFmtId="0" fontId="6" fillId="0" borderId="0" xfId="0" applyFont="1" applyAlignment="1">
      <alignment vertical="center"/>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8" fillId="0" borderId="0" xfId="0" applyFont="1"/>
    <xf numFmtId="0" fontId="9" fillId="0" borderId="4" xfId="0" applyFont="1" applyBorder="1"/>
    <xf numFmtId="0" fontId="10" fillId="0" borderId="0" xfId="0" applyFont="1" applyAlignment="1">
      <alignment horizontal="center" vertical="center"/>
    </xf>
    <xf numFmtId="0" fontId="7" fillId="0" borderId="13" xfId="0" applyFont="1" applyBorder="1" applyAlignment="1">
      <alignment horizontal="center" vertical="center"/>
    </xf>
    <xf numFmtId="0" fontId="12" fillId="0" borderId="4" xfId="0" applyFont="1" applyBorder="1" applyAlignment="1">
      <alignment wrapText="1"/>
    </xf>
    <xf numFmtId="0" fontId="15" fillId="0" borderId="17" xfId="0" applyFont="1" applyBorder="1" applyAlignment="1">
      <alignment horizontal="center" vertical="center"/>
    </xf>
    <xf numFmtId="0" fontId="9" fillId="0" borderId="20" xfId="0" applyFont="1" applyBorder="1" applyAlignment="1">
      <alignment horizontal="center"/>
    </xf>
    <xf numFmtId="0" fontId="16" fillId="3" borderId="5" xfId="0" applyFont="1" applyFill="1" applyBorder="1" applyAlignment="1">
      <alignment vertical="center"/>
    </xf>
    <xf numFmtId="0" fontId="6" fillId="0" borderId="13" xfId="0" applyFont="1" applyBorder="1" applyAlignment="1">
      <alignment horizontal="center"/>
    </xf>
    <xf numFmtId="0" fontId="9" fillId="0" borderId="17" xfId="0" applyFont="1" applyBorder="1" applyAlignment="1">
      <alignment horizontal="center"/>
    </xf>
    <xf numFmtId="0" fontId="17" fillId="3" borderId="5" xfId="0" applyFont="1" applyFill="1" applyBorder="1" applyAlignment="1">
      <alignment vertical="center"/>
    </xf>
    <xf numFmtId="0" fontId="18" fillId="0" borderId="4" xfId="0" applyFont="1" applyBorder="1" applyAlignment="1">
      <alignment horizontal="center" vertical="center"/>
    </xf>
    <xf numFmtId="0" fontId="12" fillId="0" borderId="0" xfId="0" applyFont="1" applyAlignment="1">
      <alignment wrapText="1"/>
    </xf>
    <xf numFmtId="0" fontId="19" fillId="3" borderId="5" xfId="0" applyFont="1" applyFill="1" applyBorder="1" applyAlignment="1">
      <alignment vertical="top"/>
    </xf>
    <xf numFmtId="0" fontId="14" fillId="0" borderId="0" xfId="0" applyFont="1" applyAlignment="1">
      <alignment vertical="top" wrapText="1"/>
    </xf>
    <xf numFmtId="0" fontId="9" fillId="0" borderId="26" xfId="0" applyFont="1" applyBorder="1" applyAlignment="1">
      <alignment horizontal="center"/>
    </xf>
    <xf numFmtId="0" fontId="9" fillId="0" borderId="29" xfId="0" applyFont="1" applyBorder="1" applyAlignment="1">
      <alignment horizontal="center"/>
    </xf>
    <xf numFmtId="0" fontId="20" fillId="3" borderId="5" xfId="0" applyFont="1" applyFill="1" applyBorder="1" applyAlignment="1">
      <alignment horizontal="center" vertical="center"/>
    </xf>
    <xf numFmtId="0" fontId="21" fillId="0" borderId="0" xfId="0" applyFont="1"/>
    <xf numFmtId="14" fontId="14" fillId="0" borderId="29" xfId="0" applyNumberFormat="1" applyFont="1" applyBorder="1" applyAlignment="1">
      <alignment horizontal="left" vertical="center" wrapText="1"/>
    </xf>
    <xf numFmtId="14" fontId="14" fillId="0" borderId="39" xfId="0" applyNumberFormat="1" applyFont="1" applyBorder="1" applyAlignment="1">
      <alignment horizontal="left" vertical="center" wrapText="1"/>
    </xf>
    <xf numFmtId="0" fontId="6" fillId="0" borderId="4" xfId="0" applyFont="1" applyBorder="1" applyAlignment="1">
      <alignment vertical="center"/>
    </xf>
    <xf numFmtId="0" fontId="6" fillId="3" borderId="5" xfId="0" applyFont="1" applyFill="1" applyBorder="1" applyAlignment="1">
      <alignment vertical="center"/>
    </xf>
    <xf numFmtId="0" fontId="4" fillId="0" borderId="0" xfId="0" applyFont="1" applyAlignment="1">
      <alignment horizontal="center"/>
    </xf>
    <xf numFmtId="0" fontId="22" fillId="0" borderId="4" xfId="0" applyFont="1" applyBorder="1" applyAlignment="1">
      <alignment horizontal="center" vertical="center"/>
    </xf>
    <xf numFmtId="0" fontId="24" fillId="0" borderId="0" xfId="0" applyFont="1"/>
    <xf numFmtId="0" fontId="26" fillId="0" borderId="13" xfId="0" applyFont="1" applyBorder="1" applyAlignment="1">
      <alignment horizontal="center" vertical="center" wrapText="1"/>
    </xf>
    <xf numFmtId="49" fontId="4" fillId="0" borderId="4" xfId="0" applyNumberFormat="1" applyFont="1" applyBorder="1" applyAlignment="1">
      <alignment horizontal="left" vertical="top" wrapText="1"/>
    </xf>
    <xf numFmtId="49" fontId="24" fillId="0" borderId="17" xfId="0" applyNumberFormat="1" applyFont="1" applyBorder="1" applyAlignment="1">
      <alignment horizontal="left" vertical="top" wrapText="1"/>
    </xf>
    <xf numFmtId="0" fontId="27" fillId="4" borderId="20" xfId="0" applyFont="1" applyFill="1" applyBorder="1" applyAlignment="1">
      <alignment vertical="center" wrapText="1"/>
    </xf>
    <xf numFmtId="0" fontId="29" fillId="0" borderId="13" xfId="0" applyFont="1" applyBorder="1" applyAlignment="1">
      <alignment horizontal="center"/>
    </xf>
    <xf numFmtId="49" fontId="30" fillId="0" borderId="4" xfId="0" applyNumberFormat="1" applyFont="1" applyBorder="1" applyAlignment="1">
      <alignment vertical="top" wrapText="1"/>
    </xf>
    <xf numFmtId="49" fontId="24" fillId="0" borderId="4" xfId="0" applyNumberFormat="1" applyFont="1" applyBorder="1" applyAlignment="1">
      <alignment vertical="top" wrapText="1"/>
    </xf>
    <xf numFmtId="0" fontId="22" fillId="0" borderId="13" xfId="0" applyFont="1" applyBorder="1" applyAlignment="1">
      <alignment horizontal="center" vertical="center"/>
    </xf>
    <xf numFmtId="0" fontId="9" fillId="0" borderId="13" xfId="0" applyFont="1" applyBorder="1"/>
    <xf numFmtId="49" fontId="24" fillId="0" borderId="56" xfId="0" applyNumberFormat="1" applyFont="1" applyBorder="1" applyAlignment="1">
      <alignment horizontal="left" vertical="top" wrapText="1"/>
    </xf>
    <xf numFmtId="49" fontId="4" fillId="0" borderId="4" xfId="0" applyNumberFormat="1" applyFont="1" applyBorder="1" applyAlignment="1">
      <alignment vertical="center" wrapText="1"/>
    </xf>
    <xf numFmtId="49" fontId="4" fillId="3" borderId="5" xfId="0" applyNumberFormat="1" applyFont="1" applyFill="1" applyBorder="1" applyAlignment="1">
      <alignment vertical="center" wrapText="1"/>
    </xf>
    <xf numFmtId="49" fontId="4" fillId="3" borderId="5" xfId="0" applyNumberFormat="1" applyFont="1" applyFill="1" applyBorder="1" applyAlignment="1">
      <alignment horizontal="left" vertical="center" wrapText="1"/>
    </xf>
    <xf numFmtId="0" fontId="6" fillId="0" borderId="0" xfId="0" applyFont="1" applyAlignment="1">
      <alignment vertical="top" wrapText="1"/>
    </xf>
    <xf numFmtId="49" fontId="4" fillId="3" borderId="5" xfId="0" applyNumberFormat="1" applyFont="1" applyFill="1" applyBorder="1" applyAlignment="1">
      <alignment vertical="top" wrapText="1"/>
    </xf>
    <xf numFmtId="0" fontId="22" fillId="0" borderId="0" xfId="0" applyFont="1" applyAlignment="1">
      <alignment horizontal="center" vertical="center"/>
    </xf>
    <xf numFmtId="0" fontId="22" fillId="0" borderId="4" xfId="0" applyFont="1" applyBorder="1" applyAlignment="1">
      <alignment horizontal="center" vertical="center" wrapText="1"/>
    </xf>
    <xf numFmtId="0" fontId="6" fillId="7" borderId="60" xfId="0" applyFont="1" applyFill="1" applyBorder="1" applyAlignment="1">
      <alignment vertical="center"/>
    </xf>
    <xf numFmtId="0" fontId="6" fillId="7" borderId="61" xfId="0" applyFont="1" applyFill="1" applyBorder="1" applyAlignment="1">
      <alignment vertical="center"/>
    </xf>
    <xf numFmtId="0" fontId="6" fillId="2" borderId="60" xfId="0" applyFont="1" applyFill="1" applyBorder="1" applyAlignment="1">
      <alignment vertical="center"/>
    </xf>
    <xf numFmtId="0" fontId="6" fillId="2" borderId="63" xfId="0" applyFont="1" applyFill="1" applyBorder="1" applyAlignment="1">
      <alignment vertical="center"/>
    </xf>
    <xf numFmtId="0" fontId="6" fillId="7" borderId="6" xfId="0" applyFont="1" applyFill="1" applyBorder="1" applyAlignment="1">
      <alignment vertical="center"/>
    </xf>
    <xf numFmtId="0" fontId="6" fillId="2" borderId="6" xfId="0" applyFont="1" applyFill="1" applyBorder="1" applyAlignment="1">
      <alignment vertical="center"/>
    </xf>
    <xf numFmtId="0" fontId="6" fillId="0" borderId="0" xfId="0" applyFont="1"/>
    <xf numFmtId="0" fontId="17" fillId="3" borderId="6" xfId="0" applyFont="1" applyFill="1" applyBorder="1" applyAlignment="1">
      <alignment vertical="center"/>
    </xf>
    <xf numFmtId="0" fontId="14" fillId="3" borderId="6" xfId="0" applyFont="1" applyFill="1" applyBorder="1" applyAlignment="1">
      <alignment vertical="center"/>
    </xf>
    <xf numFmtId="0" fontId="33" fillId="7" borderId="70" xfId="0" applyFont="1" applyFill="1" applyBorder="1" applyAlignment="1">
      <alignment horizontal="right" vertical="center"/>
    </xf>
    <xf numFmtId="0" fontId="6" fillId="7" borderId="70" xfId="0" applyFont="1" applyFill="1" applyBorder="1" applyAlignment="1">
      <alignment vertical="center"/>
    </xf>
    <xf numFmtId="0" fontId="6" fillId="7" borderId="73" xfId="0" applyFont="1" applyFill="1" applyBorder="1" applyAlignment="1">
      <alignment vertical="center"/>
    </xf>
    <xf numFmtId="0" fontId="34" fillId="2" borderId="70" xfId="0" applyFont="1" applyFill="1" applyBorder="1" applyAlignment="1">
      <alignment horizontal="center" vertical="center" wrapText="1"/>
    </xf>
    <xf numFmtId="0" fontId="33" fillId="0" borderId="4" xfId="0" applyFont="1" applyBorder="1" applyAlignment="1">
      <alignment horizontal="right" vertical="center"/>
    </xf>
    <xf numFmtId="0" fontId="33" fillId="0" borderId="0" xfId="0" applyFont="1" applyAlignment="1">
      <alignment horizontal="right" vertical="center"/>
    </xf>
    <xf numFmtId="0" fontId="34" fillId="0" borderId="0" xfId="0" applyFont="1" applyAlignment="1">
      <alignment horizontal="center" vertical="center" wrapText="1"/>
    </xf>
    <xf numFmtId="0" fontId="35" fillId="0" borderId="4" xfId="0" applyFont="1" applyBorder="1" applyAlignment="1">
      <alignment horizontal="center" vertical="center"/>
    </xf>
    <xf numFmtId="0" fontId="35" fillId="3" borderId="5" xfId="0" applyFont="1" applyFill="1" applyBorder="1" applyAlignment="1">
      <alignment horizontal="center" vertical="center"/>
    </xf>
    <xf numFmtId="0" fontId="35" fillId="3" borderId="76" xfId="0" applyFont="1" applyFill="1" applyBorder="1" applyAlignment="1">
      <alignment horizontal="center" vertical="center"/>
    </xf>
    <xf numFmtId="0" fontId="6" fillId="0" borderId="77" xfId="0" applyFont="1" applyBorder="1" applyAlignment="1">
      <alignment vertical="center"/>
    </xf>
    <xf numFmtId="0" fontId="36" fillId="0" borderId="4" xfId="0" applyFont="1" applyBorder="1" applyAlignment="1">
      <alignment horizontal="center" vertical="center"/>
    </xf>
    <xf numFmtId="0" fontId="37" fillId="0" borderId="0" xfId="0" applyFont="1" applyAlignment="1">
      <alignment horizontal="center" vertical="center"/>
    </xf>
    <xf numFmtId="0" fontId="24" fillId="0" borderId="0" xfId="0" applyFont="1" applyAlignment="1">
      <alignment vertical="center"/>
    </xf>
    <xf numFmtId="0" fontId="24" fillId="4" borderId="20" xfId="0" applyFont="1" applyFill="1" applyBorder="1" applyAlignment="1">
      <alignment horizontal="center" vertical="center"/>
    </xf>
    <xf numFmtId="0" fontId="38" fillId="0" borderId="0" xfId="0" applyFont="1"/>
    <xf numFmtId="49" fontId="24" fillId="4" borderId="20" xfId="0" applyNumberFormat="1" applyFont="1" applyFill="1" applyBorder="1" applyAlignment="1">
      <alignment horizontal="center" vertical="center"/>
    </xf>
    <xf numFmtId="49" fontId="39" fillId="3" borderId="5" xfId="0" applyNumberFormat="1" applyFont="1" applyFill="1" applyBorder="1" applyAlignment="1">
      <alignment vertical="center"/>
    </xf>
    <xf numFmtId="49" fontId="24" fillId="3" borderId="5" xfId="0" applyNumberFormat="1" applyFont="1" applyFill="1" applyBorder="1" applyAlignment="1">
      <alignment horizontal="left" vertical="center"/>
    </xf>
    <xf numFmtId="0" fontId="24" fillId="4" borderId="78" xfId="0" applyFont="1" applyFill="1" applyBorder="1" applyAlignment="1">
      <alignment horizontal="center" vertical="center"/>
    </xf>
    <xf numFmtId="0" fontId="14" fillId="0" borderId="79" xfId="0" applyFont="1" applyBorder="1" applyAlignment="1">
      <alignment vertical="center"/>
    </xf>
    <xf numFmtId="0" fontId="14" fillId="0" borderId="77" xfId="0" applyFont="1" applyBorder="1" applyAlignment="1">
      <alignment vertical="center"/>
    </xf>
    <xf numFmtId="49" fontId="14" fillId="0" borderId="4" xfId="0" applyNumberFormat="1" applyFont="1" applyBorder="1" applyAlignment="1">
      <alignment horizontal="left" vertical="center"/>
    </xf>
    <xf numFmtId="1" fontId="24" fillId="3" borderId="20" xfId="0" applyNumberFormat="1" applyFont="1" applyFill="1" applyBorder="1" applyAlignment="1">
      <alignment horizontal="center" vertical="center"/>
    </xf>
    <xf numFmtId="0" fontId="28" fillId="3" borderId="5" xfId="0" applyFont="1" applyFill="1" applyBorder="1" applyAlignment="1">
      <alignment horizontal="left" vertical="center"/>
    </xf>
    <xf numFmtId="49" fontId="24" fillId="3" borderId="5" xfId="0" applyNumberFormat="1" applyFont="1" applyFill="1" applyBorder="1" applyAlignment="1">
      <alignment vertical="center"/>
    </xf>
    <xf numFmtId="165" fontId="24" fillId="3" borderId="78" xfId="0" applyNumberFormat="1" applyFont="1" applyFill="1" applyBorder="1" applyAlignment="1">
      <alignment horizontal="center" vertical="center"/>
    </xf>
    <xf numFmtId="165" fontId="24" fillId="0" borderId="20" xfId="0" applyNumberFormat="1" applyFont="1" applyBorder="1" applyAlignment="1">
      <alignment horizontal="center" vertical="center"/>
    </xf>
    <xf numFmtId="0" fontId="40" fillId="3" borderId="5" xfId="0" applyFont="1" applyFill="1" applyBorder="1" applyAlignment="1">
      <alignment horizontal="center" vertical="center"/>
    </xf>
    <xf numFmtId="0" fontId="24" fillId="3" borderId="5" xfId="0" applyFont="1" applyFill="1" applyBorder="1" applyAlignment="1">
      <alignment horizontal="left" vertical="center"/>
    </xf>
    <xf numFmtId="49" fontId="24" fillId="0" borderId="47" xfId="0" applyNumberFormat="1" applyFont="1" applyBorder="1" applyAlignment="1">
      <alignment horizontal="left" vertical="top" wrapText="1"/>
    </xf>
    <xf numFmtId="49" fontId="24" fillId="0" borderId="51" xfId="0" applyNumberFormat="1" applyFont="1" applyBorder="1" applyAlignment="1">
      <alignment horizontal="left" vertical="top" wrapText="1"/>
    </xf>
    <xf numFmtId="0" fontId="14" fillId="0" borderId="4" xfId="0" applyFont="1" applyBorder="1" applyAlignment="1">
      <alignment vertical="center"/>
    </xf>
    <xf numFmtId="0" fontId="14" fillId="0" borderId="0" xfId="0" applyFont="1" applyAlignment="1">
      <alignment vertical="center"/>
    </xf>
    <xf numFmtId="49" fontId="14" fillId="0" borderId="4" xfId="0" applyNumberFormat="1" applyFont="1" applyBorder="1" applyAlignment="1">
      <alignment horizontal="left" vertical="center" wrapText="1"/>
    </xf>
    <xf numFmtId="165" fontId="24" fillId="3" borderId="20" xfId="0" applyNumberFormat="1" applyFont="1" applyFill="1" applyBorder="1" applyAlignment="1">
      <alignment horizontal="center" vertical="center"/>
    </xf>
    <xf numFmtId="49" fontId="28" fillId="3" borderId="20" xfId="0" applyNumberFormat="1" applyFont="1" applyFill="1" applyBorder="1" applyAlignment="1">
      <alignment horizontal="center" vertical="center"/>
    </xf>
    <xf numFmtId="0" fontId="35" fillId="3" borderId="6" xfId="0" applyFont="1" applyFill="1" applyBorder="1" applyAlignment="1">
      <alignment horizontal="center" vertical="center"/>
    </xf>
    <xf numFmtId="0" fontId="41" fillId="0" borderId="4" xfId="0" applyFont="1" applyBorder="1" applyAlignment="1">
      <alignment horizontal="center" vertical="center"/>
    </xf>
    <xf numFmtId="0" fontId="9" fillId="0" borderId="0" xfId="0" applyFont="1"/>
    <xf numFmtId="0" fontId="6" fillId="0" borderId="22" xfId="0" applyFont="1" applyBorder="1" applyAlignment="1">
      <alignment vertical="center"/>
    </xf>
    <xf numFmtId="0" fontId="6" fillId="0" borderId="23" xfId="0" applyFont="1" applyBorder="1" applyAlignment="1">
      <alignment vertical="center"/>
    </xf>
    <xf numFmtId="0" fontId="35" fillId="3" borderId="70" xfId="0" applyFont="1" applyFill="1" applyBorder="1" applyAlignment="1">
      <alignment horizontal="center" vertical="center"/>
    </xf>
    <xf numFmtId="0" fontId="35" fillId="3" borderId="73" xfId="0" applyFont="1" applyFill="1" applyBorder="1" applyAlignment="1">
      <alignment horizontal="center" vertical="center"/>
    </xf>
    <xf numFmtId="0" fontId="46" fillId="5" borderId="20" xfId="0" applyFont="1" applyFill="1" applyBorder="1" applyAlignment="1">
      <alignment horizontal="left" vertical="center" wrapText="1"/>
    </xf>
    <xf numFmtId="0" fontId="45" fillId="0" borderId="20" xfId="0" applyFont="1" applyBorder="1" applyAlignment="1">
      <alignment horizontal="center" vertical="center" wrapText="1"/>
    </xf>
    <xf numFmtId="0" fontId="45" fillId="0" borderId="20" xfId="0" applyFont="1" applyBorder="1" applyAlignment="1">
      <alignment horizontal="left" vertical="center" wrapText="1"/>
    </xf>
    <xf numFmtId="0" fontId="6" fillId="0" borderId="20" xfId="0" applyFont="1" applyBorder="1" applyAlignment="1">
      <alignment horizontal="center"/>
    </xf>
    <xf numFmtId="0" fontId="45" fillId="0" borderId="20" xfId="0" applyFont="1" applyBorder="1" applyAlignment="1">
      <alignment horizontal="left" vertical="center"/>
    </xf>
    <xf numFmtId="0" fontId="6" fillId="0" borderId="20" xfId="0" applyFont="1" applyBorder="1"/>
    <xf numFmtId="0" fontId="49" fillId="3" borderId="5" xfId="0" applyFont="1" applyFill="1" applyBorder="1" applyAlignment="1">
      <alignment horizontal="left"/>
    </xf>
    <xf numFmtId="0" fontId="47" fillId="0" borderId="0" xfId="0" applyFont="1" applyAlignment="1">
      <alignment horizontal="center"/>
    </xf>
    <xf numFmtId="0" fontId="43" fillId="5" borderId="20" xfId="0" applyFont="1" applyFill="1" applyBorder="1" applyAlignment="1">
      <alignment horizontal="center" vertical="center"/>
    </xf>
    <xf numFmtId="0" fontId="43" fillId="5" borderId="20" xfId="0" applyFont="1" applyFill="1" applyBorder="1" applyAlignment="1">
      <alignment horizontal="center" vertical="center" wrapText="1"/>
    </xf>
    <xf numFmtId="0" fontId="10" fillId="0" borderId="20" xfId="0" applyFont="1" applyBorder="1" applyAlignment="1">
      <alignment horizontal="center" vertical="center"/>
    </xf>
    <xf numFmtId="0" fontId="24" fillId="0" borderId="20" xfId="0" applyFont="1" applyBorder="1" applyAlignment="1">
      <alignment horizontal="left" vertical="center" wrapText="1"/>
    </xf>
    <xf numFmtId="0" fontId="24" fillId="0" borderId="20" xfId="0" applyFont="1" applyBorder="1" applyAlignment="1">
      <alignment horizontal="center" vertical="center" wrapText="1"/>
    </xf>
    <xf numFmtId="14" fontId="24" fillId="0" borderId="20" xfId="0" applyNumberFormat="1" applyFont="1" applyBorder="1" applyAlignment="1">
      <alignment horizontal="center" vertical="center"/>
    </xf>
    <xf numFmtId="0" fontId="24" fillId="3" borderId="85" xfId="0" applyFont="1" applyFill="1" applyBorder="1" applyAlignment="1">
      <alignment vertical="center"/>
    </xf>
    <xf numFmtId="0" fontId="38" fillId="0" borderId="19" xfId="0" applyFont="1" applyBorder="1" applyAlignment="1">
      <alignment vertical="center"/>
    </xf>
    <xf numFmtId="0" fontId="38" fillId="3" borderId="86" xfId="0" applyFont="1" applyFill="1" applyBorder="1" applyAlignment="1">
      <alignment vertical="center"/>
    </xf>
    <xf numFmtId="3" fontId="38" fillId="3" borderId="87" xfId="0" applyNumberFormat="1" applyFont="1" applyFill="1" applyBorder="1" applyAlignment="1">
      <alignment vertical="center"/>
    </xf>
    <xf numFmtId="3" fontId="24" fillId="3" borderId="87" xfId="0" applyNumberFormat="1" applyFont="1" applyFill="1" applyBorder="1" applyAlignment="1">
      <alignment horizontal="center" vertical="center"/>
    </xf>
    <xf numFmtId="0" fontId="24" fillId="3" borderId="88" xfId="0" applyFont="1" applyFill="1" applyBorder="1"/>
    <xf numFmtId="0" fontId="38" fillId="3" borderId="5" xfId="0" applyFont="1" applyFill="1" applyBorder="1"/>
    <xf numFmtId="0" fontId="38" fillId="3" borderId="86" xfId="0" applyFont="1" applyFill="1" applyBorder="1"/>
    <xf numFmtId="0" fontId="5" fillId="3" borderId="88" xfId="0" applyFont="1" applyFill="1" applyBorder="1" applyAlignment="1">
      <alignment vertical="center"/>
    </xf>
    <xf numFmtId="0" fontId="5" fillId="3" borderId="86" xfId="0" applyFont="1" applyFill="1" applyBorder="1" applyAlignment="1">
      <alignment vertical="center"/>
    </xf>
    <xf numFmtId="0" fontId="9" fillId="3" borderId="86" xfId="0" applyFont="1" applyFill="1" applyBorder="1" applyAlignment="1">
      <alignment vertical="center"/>
    </xf>
    <xf numFmtId="0" fontId="9" fillId="3" borderId="89" xfId="0" applyFont="1" applyFill="1" applyBorder="1" applyAlignment="1">
      <alignment vertical="center"/>
    </xf>
    <xf numFmtId="0" fontId="9" fillId="0" borderId="55" xfId="0" applyFont="1" applyBorder="1" applyAlignment="1">
      <alignment vertical="center"/>
    </xf>
    <xf numFmtId="0" fontId="52" fillId="3" borderId="97" xfId="0" applyFont="1" applyFill="1" applyBorder="1" applyAlignment="1">
      <alignment vertical="center"/>
    </xf>
    <xf numFmtId="0" fontId="52" fillId="3" borderId="98" xfId="0" applyFont="1" applyFill="1" applyBorder="1" applyAlignment="1">
      <alignment vertical="center"/>
    </xf>
    <xf numFmtId="0" fontId="52" fillId="3" borderId="99" xfId="0" applyFont="1" applyFill="1" applyBorder="1" applyAlignment="1">
      <alignment vertical="center"/>
    </xf>
    <xf numFmtId="0" fontId="52" fillId="3" borderId="88" xfId="0" applyFont="1" applyFill="1" applyBorder="1" applyAlignment="1">
      <alignment vertical="center"/>
    </xf>
    <xf numFmtId="0" fontId="52" fillId="3" borderId="5" xfId="0" applyFont="1" applyFill="1" applyBorder="1" applyAlignment="1">
      <alignment vertical="center"/>
    </xf>
    <xf numFmtId="0" fontId="52" fillId="3" borderId="86" xfId="0" applyFont="1" applyFill="1" applyBorder="1" applyAlignment="1">
      <alignment vertical="center"/>
    </xf>
    <xf numFmtId="0" fontId="52" fillId="3" borderId="100" xfId="0" applyFont="1" applyFill="1" applyBorder="1" applyAlignment="1">
      <alignment vertical="center"/>
    </xf>
    <xf numFmtId="0" fontId="52" fillId="3" borderId="101" xfId="0" applyFont="1" applyFill="1" applyBorder="1" applyAlignment="1">
      <alignment vertical="center"/>
    </xf>
    <xf numFmtId="0" fontId="52" fillId="3" borderId="87" xfId="0" applyFont="1" applyFill="1" applyBorder="1" applyAlignment="1">
      <alignment vertical="center"/>
    </xf>
    <xf numFmtId="0" fontId="53" fillId="0" borderId="0" xfId="0" applyFont="1" applyAlignment="1">
      <alignment vertical="center"/>
    </xf>
    <xf numFmtId="0" fontId="57" fillId="3" borderId="5" xfId="0" applyFont="1" applyFill="1" applyBorder="1" applyAlignment="1">
      <alignment vertical="center"/>
    </xf>
    <xf numFmtId="0" fontId="58" fillId="3" borderId="88" xfId="0" applyFont="1" applyFill="1" applyBorder="1" applyAlignment="1">
      <alignment vertical="center"/>
    </xf>
    <xf numFmtId="0" fontId="58" fillId="3" borderId="101" xfId="0" applyFont="1" applyFill="1" applyBorder="1" applyAlignment="1">
      <alignment vertical="center"/>
    </xf>
    <xf numFmtId="0" fontId="59" fillId="3" borderId="5" xfId="0" applyFont="1" applyFill="1" applyBorder="1" applyAlignment="1">
      <alignment vertical="center"/>
    </xf>
    <xf numFmtId="49" fontId="60" fillId="3" borderId="5" xfId="0" applyNumberFormat="1" applyFont="1" applyFill="1" applyBorder="1" applyAlignment="1">
      <alignment vertical="center" wrapText="1"/>
    </xf>
    <xf numFmtId="0" fontId="62" fillId="9" borderId="20" xfId="0" applyFont="1" applyFill="1" applyBorder="1" applyAlignment="1">
      <alignment vertical="center"/>
    </xf>
    <xf numFmtId="0" fontId="5" fillId="0" borderId="0" xfId="0" applyFont="1" applyAlignment="1">
      <alignment vertical="center"/>
    </xf>
    <xf numFmtId="0" fontId="63" fillId="5" borderId="20" xfId="0" applyFont="1" applyFill="1" applyBorder="1" applyAlignment="1">
      <alignment horizontal="center" vertical="center" wrapText="1"/>
    </xf>
    <xf numFmtId="0" fontId="63" fillId="5" borderId="20" xfId="0" applyFont="1" applyFill="1" applyBorder="1" applyAlignment="1">
      <alignment horizontal="center" vertical="top" wrapText="1"/>
    </xf>
    <xf numFmtId="0" fontId="64" fillId="5" borderId="20" xfId="0" applyFont="1" applyFill="1" applyBorder="1" applyAlignment="1">
      <alignment horizontal="center" vertical="center" wrapText="1"/>
    </xf>
    <xf numFmtId="0" fontId="24" fillId="3" borderId="102" xfId="0" applyFont="1" applyFill="1" applyBorder="1" applyAlignment="1">
      <alignment horizontal="left" vertical="center" wrapText="1"/>
    </xf>
    <xf numFmtId="0" fontId="24" fillId="3" borderId="103" xfId="0" applyFont="1" applyFill="1" applyBorder="1" applyAlignment="1">
      <alignment horizontal="center" vertical="center" wrapText="1"/>
    </xf>
    <xf numFmtId="0" fontId="65" fillId="9" borderId="5" xfId="0" applyFont="1" applyFill="1" applyBorder="1" applyAlignment="1">
      <alignment horizontal="center" vertical="center"/>
    </xf>
    <xf numFmtId="0" fontId="40" fillId="0" borderId="105" xfId="0" applyFont="1" applyBorder="1" applyAlignment="1">
      <alignment horizontal="center" vertical="center" wrapText="1"/>
    </xf>
    <xf numFmtId="0" fontId="24" fillId="0" borderId="106" xfId="0" applyFont="1" applyBorder="1" applyAlignment="1">
      <alignment horizontal="center" vertical="center" wrapText="1"/>
    </xf>
    <xf numFmtId="0" fontId="24" fillId="0" borderId="106" xfId="0" applyFont="1" applyBorder="1" applyAlignment="1">
      <alignment horizontal="center" vertical="center"/>
    </xf>
    <xf numFmtId="0" fontId="24" fillId="0" borderId="0" xfId="0" applyFont="1" applyAlignment="1">
      <alignment horizontal="center" vertical="center"/>
    </xf>
    <xf numFmtId="0" fontId="24" fillId="3" borderId="111" xfId="0" applyFont="1" applyFill="1" applyBorder="1" applyAlignment="1">
      <alignment horizontal="left" vertical="center" wrapText="1"/>
    </xf>
    <xf numFmtId="0" fontId="24" fillId="3" borderId="87" xfId="0" applyFont="1" applyFill="1" applyBorder="1" applyAlignment="1">
      <alignment horizontal="center" vertical="center" wrapText="1"/>
    </xf>
    <xf numFmtId="0" fontId="40" fillId="0" borderId="49" xfId="0" applyFont="1" applyBorder="1" applyAlignment="1">
      <alignment horizontal="center" vertical="center" wrapText="1"/>
    </xf>
    <xf numFmtId="0" fontId="24" fillId="0" borderId="51" xfId="0" applyFont="1" applyBorder="1" applyAlignment="1">
      <alignment horizontal="center" vertical="center" wrapText="1"/>
    </xf>
    <xf numFmtId="0" fontId="6" fillId="0" borderId="0" xfId="0" applyFont="1" applyAlignment="1">
      <alignment horizontal="center"/>
    </xf>
    <xf numFmtId="49" fontId="67" fillId="3" borderId="88" xfId="0" applyNumberFormat="1" applyFont="1" applyFill="1" applyBorder="1" applyAlignment="1">
      <alignment vertical="center"/>
    </xf>
    <xf numFmtId="49" fontId="68" fillId="3" borderId="5" xfId="0" applyNumberFormat="1" applyFont="1" applyFill="1" applyBorder="1" applyAlignment="1">
      <alignment vertical="center"/>
    </xf>
    <xf numFmtId="49" fontId="69" fillId="3" borderId="5" xfId="0" applyNumberFormat="1" applyFont="1" applyFill="1" applyBorder="1" applyAlignment="1">
      <alignment horizontal="center" vertical="center"/>
    </xf>
    <xf numFmtId="49" fontId="70" fillId="3" borderId="112" xfId="0" applyNumberFormat="1" applyFont="1" applyFill="1" applyBorder="1" applyAlignment="1">
      <alignment horizontal="center" vertical="center"/>
    </xf>
    <xf numFmtId="49" fontId="71" fillId="3" borderId="86" xfId="0" applyNumberFormat="1" applyFont="1" applyFill="1" applyBorder="1" applyAlignment="1">
      <alignment vertical="center"/>
    </xf>
    <xf numFmtId="0" fontId="72" fillId="0" borderId="0" xfId="0" applyFont="1" applyAlignment="1">
      <alignment horizontal="right" vertical="center"/>
    </xf>
    <xf numFmtId="0" fontId="63" fillId="0" borderId="0" xfId="0" applyFont="1" applyAlignment="1">
      <alignment horizontal="right" vertical="center"/>
    </xf>
    <xf numFmtId="0" fontId="14" fillId="0" borderId="0" xfId="0" applyFont="1" applyAlignment="1">
      <alignment horizontal="right" vertical="center" wrapText="1"/>
    </xf>
    <xf numFmtId="0" fontId="14" fillId="0" borderId="0" xfId="0" applyFont="1" applyAlignment="1">
      <alignment horizontal="right" vertical="center"/>
    </xf>
    <xf numFmtId="49" fontId="73" fillId="11" borderId="113" xfId="0" applyNumberFormat="1" applyFont="1" applyFill="1" applyBorder="1" applyAlignment="1">
      <alignment vertical="center"/>
    </xf>
    <xf numFmtId="49" fontId="74" fillId="11" borderId="114" xfId="0" applyNumberFormat="1" applyFont="1" applyFill="1" applyBorder="1" applyAlignment="1">
      <alignment vertical="center"/>
    </xf>
    <xf numFmtId="49" fontId="75" fillId="11" borderId="114" xfId="0" applyNumberFormat="1" applyFont="1" applyFill="1" applyBorder="1" applyAlignment="1">
      <alignment horizontal="center" vertical="center"/>
    </xf>
    <xf numFmtId="49" fontId="76" fillId="11" borderId="115" xfId="0" applyNumberFormat="1" applyFont="1" applyFill="1" applyBorder="1" applyAlignment="1">
      <alignment horizontal="center" vertical="center"/>
    </xf>
    <xf numFmtId="0" fontId="14" fillId="11" borderId="116" xfId="0" applyFont="1" applyFill="1" applyBorder="1" applyAlignment="1">
      <alignment horizontal="right" vertical="center"/>
    </xf>
    <xf numFmtId="0" fontId="43" fillId="3" borderId="112" xfId="0" applyFont="1" applyFill="1" applyBorder="1" applyAlignment="1">
      <alignment horizontal="center" vertical="center"/>
    </xf>
    <xf numFmtId="0" fontId="6" fillId="0" borderId="54" xfId="0" applyFont="1" applyBorder="1" applyAlignment="1">
      <alignment horizontal="center"/>
    </xf>
    <xf numFmtId="0" fontId="27" fillId="3" borderId="112" xfId="0" applyFont="1" applyFill="1" applyBorder="1" applyAlignment="1">
      <alignment horizontal="center" vertical="center" wrapText="1"/>
    </xf>
    <xf numFmtId="0" fontId="27" fillId="4" borderId="122" xfId="0" applyFont="1" applyFill="1" applyBorder="1" applyAlignment="1">
      <alignment horizontal="center" vertical="center" wrapText="1"/>
    </xf>
    <xf numFmtId="0" fontId="27" fillId="4" borderId="123" xfId="0" applyFont="1" applyFill="1" applyBorder="1" applyAlignment="1">
      <alignment horizontal="center" vertical="center" wrapText="1"/>
    </xf>
    <xf numFmtId="0" fontId="27" fillId="4" borderId="124" xfId="0" applyFont="1" applyFill="1" applyBorder="1" applyAlignment="1">
      <alignment horizontal="center" vertical="center" wrapText="1"/>
    </xf>
    <xf numFmtId="0" fontId="78" fillId="0" borderId="0" xfId="0" applyFont="1"/>
    <xf numFmtId="0" fontId="24" fillId="0" borderId="20" xfId="0" applyFont="1" applyBorder="1" applyAlignment="1">
      <alignment vertical="center" wrapText="1"/>
    </xf>
    <xf numFmtId="164" fontId="24" fillId="0" borderId="20" xfId="0" applyNumberFormat="1" applyFont="1" applyBorder="1" applyAlignment="1">
      <alignment horizontal="center" vertical="center"/>
    </xf>
    <xf numFmtId="164" fontId="24" fillId="3" borderId="112" xfId="0" applyNumberFormat="1" applyFont="1" applyFill="1" applyBorder="1" applyAlignment="1">
      <alignment horizontal="center" vertical="center" wrapText="1"/>
    </xf>
    <xf numFmtId="0" fontId="24" fillId="0" borderId="20" xfId="0" applyFont="1" applyBorder="1" applyAlignment="1">
      <alignment horizontal="center" vertical="center"/>
    </xf>
    <xf numFmtId="0" fontId="24" fillId="0" borderId="19" xfId="0" applyFont="1" applyBorder="1" applyAlignment="1">
      <alignment horizontal="center" vertical="center"/>
    </xf>
    <xf numFmtId="0" fontId="24" fillId="0" borderId="125" xfId="0" applyFont="1" applyBorder="1" applyAlignment="1">
      <alignment horizontal="center" vertical="center"/>
    </xf>
    <xf numFmtId="0" fontId="24" fillId="0" borderId="67" xfId="0" applyFont="1" applyBorder="1" applyAlignment="1">
      <alignment horizontal="center" vertical="center"/>
    </xf>
    <xf numFmtId="0" fontId="24" fillId="0" borderId="20" xfId="0" applyFont="1" applyBorder="1" applyAlignment="1">
      <alignment vertical="center"/>
    </xf>
    <xf numFmtId="0" fontId="6" fillId="0" borderId="54" xfId="0" applyFont="1" applyBorder="1" applyAlignment="1">
      <alignment horizontal="right"/>
    </xf>
    <xf numFmtId="164" fontId="24" fillId="0" borderId="20" xfId="0" applyNumberFormat="1" applyFont="1" applyBorder="1" applyAlignment="1">
      <alignment horizontal="center" vertical="center" wrapText="1"/>
    </xf>
    <xf numFmtId="0" fontId="79" fillId="0" borderId="0" xfId="0" applyFont="1"/>
    <xf numFmtId="0" fontId="81" fillId="13" borderId="78" xfId="0" applyFont="1" applyFill="1" applyBorder="1" applyAlignment="1">
      <alignment horizontal="left" vertical="center" wrapText="1"/>
    </xf>
    <xf numFmtId="0" fontId="81" fillId="0" borderId="19" xfId="0" applyFont="1" applyBorder="1" applyAlignment="1">
      <alignment horizontal="center" vertical="center"/>
    </xf>
    <xf numFmtId="0" fontId="82" fillId="14" borderId="98" xfId="0" applyFont="1" applyFill="1" applyBorder="1" applyAlignment="1">
      <alignment horizontal="center" vertical="center" wrapText="1"/>
    </xf>
    <xf numFmtId="0" fontId="78" fillId="0" borderId="54" xfId="0" applyFont="1" applyBorder="1"/>
    <xf numFmtId="0" fontId="82" fillId="14" borderId="5" xfId="0" applyFont="1" applyFill="1" applyBorder="1" applyAlignment="1">
      <alignment horizontal="center" vertical="center" wrapText="1"/>
    </xf>
    <xf numFmtId="0" fontId="81" fillId="13" borderId="78" xfId="0" applyFont="1" applyFill="1" applyBorder="1" applyAlignment="1">
      <alignment horizontal="left" vertical="center"/>
    </xf>
    <xf numFmtId="0" fontId="84" fillId="0" borderId="0" xfId="0" applyFont="1" applyAlignment="1">
      <alignment vertical="center" wrapText="1"/>
    </xf>
    <xf numFmtId="0" fontId="85" fillId="0" borderId="0" xfId="0" applyFont="1" applyAlignment="1">
      <alignment vertical="center" wrapText="1"/>
    </xf>
    <xf numFmtId="0" fontId="82" fillId="14" borderId="101" xfId="0" applyFont="1" applyFill="1" applyBorder="1" applyAlignment="1">
      <alignment horizontal="center" vertical="center" wrapText="1"/>
    </xf>
    <xf numFmtId="0" fontId="81" fillId="14" borderId="129" xfId="0" applyFont="1" applyFill="1" applyBorder="1" applyAlignment="1">
      <alignment horizontal="center" vertical="center" wrapText="1"/>
    </xf>
    <xf numFmtId="0" fontId="86" fillId="14" borderId="129" xfId="0" applyFont="1" applyFill="1" applyBorder="1" applyAlignment="1">
      <alignment horizontal="center" vertical="center" wrapText="1"/>
    </xf>
    <xf numFmtId="0" fontId="86" fillId="15" borderId="20" xfId="0" applyFont="1" applyFill="1" applyBorder="1" applyAlignment="1">
      <alignment horizontal="center" vertical="center" wrapText="1"/>
    </xf>
    <xf numFmtId="0" fontId="86" fillId="16" borderId="20" xfId="0" applyFont="1" applyFill="1" applyBorder="1" applyAlignment="1">
      <alignment horizontal="center" vertical="center" wrapText="1"/>
    </xf>
    <xf numFmtId="0" fontId="86" fillId="17" borderId="20" xfId="0" applyFont="1" applyFill="1" applyBorder="1" applyAlignment="1">
      <alignment horizontal="center" vertical="center" wrapText="1"/>
    </xf>
    <xf numFmtId="0" fontId="86" fillId="18" borderId="20" xfId="0" applyFont="1" applyFill="1" applyBorder="1" applyAlignment="1">
      <alignment horizontal="center" vertical="center" wrapText="1"/>
    </xf>
    <xf numFmtId="0" fontId="86" fillId="15" borderId="130" xfId="0" applyFont="1" applyFill="1" applyBorder="1" applyAlignment="1">
      <alignment horizontal="center" vertical="center" wrapText="1"/>
    </xf>
    <xf numFmtId="0" fontId="86" fillId="16" borderId="130" xfId="0" applyFont="1" applyFill="1" applyBorder="1" applyAlignment="1">
      <alignment horizontal="center" vertical="center" wrapText="1"/>
    </xf>
    <xf numFmtId="0" fontId="86" fillId="17" borderId="130" xfId="0" applyFont="1" applyFill="1" applyBorder="1" applyAlignment="1">
      <alignment horizontal="center" vertical="center" wrapText="1"/>
    </xf>
    <xf numFmtId="0" fontId="86" fillId="18" borderId="130" xfId="0" applyFont="1" applyFill="1" applyBorder="1" applyAlignment="1">
      <alignment horizontal="center" vertical="center" wrapText="1"/>
    </xf>
    <xf numFmtId="0" fontId="86" fillId="0" borderId="0" xfId="0" applyFont="1" applyAlignment="1">
      <alignment vertical="center" textRotation="45" wrapText="1"/>
    </xf>
    <xf numFmtId="0" fontId="81" fillId="0" borderId="18" xfId="0" applyFont="1" applyBorder="1" applyAlignment="1">
      <alignment vertical="center" wrapText="1"/>
    </xf>
    <xf numFmtId="0" fontId="81" fillId="19" borderId="78" xfId="0" applyFont="1" applyFill="1" applyBorder="1" applyAlignment="1">
      <alignment horizontal="center" vertical="center" wrapText="1"/>
    </xf>
    <xf numFmtId="0" fontId="9" fillId="0" borderId="54" xfId="0" applyFont="1" applyBorder="1"/>
    <xf numFmtId="0" fontId="9" fillId="21" borderId="20" xfId="0" applyFont="1" applyFill="1" applyBorder="1" applyAlignment="1">
      <alignment horizontal="center" vertical="center"/>
    </xf>
    <xf numFmtId="0" fontId="88" fillId="21" borderId="78" xfId="0" applyFont="1" applyFill="1" applyBorder="1" applyAlignment="1">
      <alignment horizontal="center" vertical="center" wrapText="1"/>
    </xf>
    <xf numFmtId="0" fontId="89" fillId="15" borderId="103" xfId="0" applyFont="1" applyFill="1" applyBorder="1" applyAlignment="1">
      <alignment horizontal="left" vertical="center" wrapText="1"/>
    </xf>
    <xf numFmtId="0" fontId="89" fillId="16" borderId="20" xfId="0" applyFont="1" applyFill="1" applyBorder="1" applyAlignment="1">
      <alignment horizontal="left" vertical="center" wrapText="1"/>
    </xf>
    <xf numFmtId="0" fontId="89" fillId="17" borderId="20" xfId="0" applyFont="1" applyFill="1" applyBorder="1" applyAlignment="1">
      <alignment horizontal="left" vertical="center" wrapText="1"/>
    </xf>
    <xf numFmtId="0" fontId="89" fillId="18" borderId="20" xfId="0" applyFont="1" applyFill="1" applyBorder="1" applyAlignment="1">
      <alignment horizontal="left" vertical="center" wrapText="1"/>
    </xf>
    <xf numFmtId="0" fontId="86" fillId="0" borderId="67" xfId="0" applyFont="1" applyBorder="1" applyAlignment="1">
      <alignment horizontal="center" vertical="center" wrapText="1"/>
    </xf>
    <xf numFmtId="0" fontId="89" fillId="11" borderId="5" xfId="0" applyFont="1" applyFill="1" applyBorder="1" applyAlignment="1">
      <alignment vertical="center" wrapText="1"/>
    </xf>
    <xf numFmtId="0" fontId="79" fillId="11" borderId="5" xfId="0" applyFont="1" applyFill="1" applyBorder="1" applyAlignment="1">
      <alignment horizontal="center"/>
    </xf>
    <xf numFmtId="0" fontId="9" fillId="11" borderId="5" xfId="0" applyFont="1" applyFill="1" applyBorder="1"/>
    <xf numFmtId="0" fontId="86" fillId="0" borderId="20" xfId="0" applyFont="1" applyBorder="1" applyAlignment="1">
      <alignment horizontal="center" vertical="center" wrapText="1"/>
    </xf>
    <xf numFmtId="0" fontId="19" fillId="0" borderId="0" xfId="0" applyFont="1" applyAlignment="1">
      <alignment horizontal="center" vertical="center"/>
    </xf>
    <xf numFmtId="0" fontId="88" fillId="0" borderId="0" xfId="0" applyFont="1" applyAlignment="1">
      <alignment horizontal="center" vertical="center" wrapText="1"/>
    </xf>
    <xf numFmtId="49" fontId="89" fillId="0" borderId="0" xfId="0" applyNumberFormat="1" applyFont="1" applyAlignment="1">
      <alignment horizontal="center" vertical="center" wrapText="1"/>
    </xf>
    <xf numFmtId="0" fontId="86" fillId="0" borderId="0" xfId="0" applyFont="1" applyAlignment="1">
      <alignment horizontal="center" vertical="center" wrapText="1"/>
    </xf>
    <xf numFmtId="0" fontId="89" fillId="0" borderId="53" xfId="0" applyFont="1" applyBorder="1" applyAlignment="1">
      <alignment horizontal="center" vertical="center" wrapText="1"/>
    </xf>
    <xf numFmtId="0" fontId="90" fillId="11" borderId="5" xfId="0" applyFont="1" applyFill="1" applyBorder="1" applyAlignment="1">
      <alignment horizontal="center"/>
    </xf>
    <xf numFmtId="0" fontId="89" fillId="18" borderId="78" xfId="0" applyFont="1" applyFill="1" applyBorder="1" applyAlignment="1">
      <alignment horizontal="left" vertical="center" wrapText="1"/>
    </xf>
    <xf numFmtId="0" fontId="86" fillId="0" borderId="25" xfId="0" applyFont="1" applyBorder="1" applyAlignment="1">
      <alignment horizontal="center" vertical="center" wrapText="1"/>
    </xf>
    <xf numFmtId="0" fontId="19" fillId="0" borderId="0" xfId="0" applyFont="1" applyAlignment="1">
      <alignment horizontal="center" vertical="center" wrapText="1"/>
    </xf>
    <xf numFmtId="0" fontId="89" fillId="0" borderId="0" xfId="0" applyFont="1" applyAlignment="1">
      <alignment horizontal="center" vertical="center" wrapText="1"/>
    </xf>
    <xf numFmtId="0" fontId="82" fillId="0" borderId="137" xfId="0" applyFont="1" applyBorder="1" applyAlignment="1">
      <alignment horizontal="center" vertical="center"/>
    </xf>
    <xf numFmtId="0" fontId="93" fillId="0" borderId="0" xfId="0" applyFont="1"/>
    <xf numFmtId="0" fontId="94" fillId="0" borderId="0" xfId="0" applyFont="1" applyAlignment="1">
      <alignment horizontal="left" vertical="top"/>
    </xf>
    <xf numFmtId="0" fontId="84" fillId="0" borderId="0" xfId="0" applyFont="1" applyAlignment="1">
      <alignment horizontal="center" vertical="center"/>
    </xf>
    <xf numFmtId="0" fontId="94" fillId="0" borderId="20" xfId="0" applyFont="1" applyBorder="1" applyAlignment="1">
      <alignment horizontal="center" vertical="center"/>
    </xf>
    <xf numFmtId="0" fontId="88" fillId="15" borderId="130" xfId="0" applyFont="1" applyFill="1" applyBorder="1" applyAlignment="1">
      <alignment horizontal="center" vertical="center"/>
    </xf>
    <xf numFmtId="0" fontId="88" fillId="16" borderId="130" xfId="0" applyFont="1" applyFill="1" applyBorder="1" applyAlignment="1">
      <alignment horizontal="center" vertical="center"/>
    </xf>
    <xf numFmtId="0" fontId="88" fillId="17" borderId="130" xfId="0" applyFont="1" applyFill="1" applyBorder="1" applyAlignment="1">
      <alignment horizontal="center" vertical="center"/>
    </xf>
    <xf numFmtId="0" fontId="88" fillId="18" borderId="130" xfId="0" applyFont="1" applyFill="1" applyBorder="1" applyAlignment="1">
      <alignment horizontal="center" vertical="center"/>
    </xf>
    <xf numFmtId="0" fontId="88" fillId="0" borderId="49" xfId="0" applyFont="1" applyBorder="1" applyAlignment="1">
      <alignment horizontal="center" vertical="center"/>
    </xf>
    <xf numFmtId="0" fontId="88" fillId="0" borderId="49" xfId="0" applyFont="1" applyBorder="1" applyAlignment="1">
      <alignment horizontal="center" vertical="center" wrapText="1"/>
    </xf>
    <xf numFmtId="0" fontId="8" fillId="11" borderId="5" xfId="0" applyFont="1" applyFill="1" applyBorder="1"/>
    <xf numFmtId="0" fontId="96" fillId="3" borderId="5" xfId="0" applyFont="1" applyFill="1" applyBorder="1" applyAlignment="1">
      <alignment horizontal="right" vertical="center"/>
    </xf>
    <xf numFmtId="0" fontId="97" fillId="3" borderId="5" xfId="0" applyFont="1" applyFill="1" applyBorder="1" applyAlignment="1">
      <alignment horizontal="center" vertical="center"/>
    </xf>
    <xf numFmtId="0" fontId="92" fillId="22" borderId="130" xfId="0" applyFont="1" applyFill="1" applyBorder="1" applyAlignment="1">
      <alignment horizontal="center" vertical="center" wrapText="1"/>
    </xf>
    <xf numFmtId="0" fontId="96" fillId="3" borderId="130" xfId="0" applyFont="1" applyFill="1" applyBorder="1" applyAlignment="1">
      <alignment horizontal="center" vertical="center" wrapText="1"/>
    </xf>
    <xf numFmtId="0" fontId="103" fillId="3" borderId="130" xfId="0" applyFont="1" applyFill="1" applyBorder="1" applyAlignment="1">
      <alignment horizontal="center" vertical="center" wrapText="1"/>
    </xf>
    <xf numFmtId="0" fontId="103" fillId="3" borderId="153" xfId="0" applyFont="1" applyFill="1" applyBorder="1" applyAlignment="1">
      <alignment horizontal="center" vertical="center" wrapText="1"/>
    </xf>
    <xf numFmtId="0" fontId="84" fillId="3" borderId="20" xfId="0" applyFont="1" applyFill="1" applyBorder="1" applyAlignment="1">
      <alignment horizontal="center" vertical="center" wrapText="1"/>
    </xf>
    <xf numFmtId="0" fontId="104" fillId="3" borderId="20" xfId="0" applyFont="1" applyFill="1" applyBorder="1" applyAlignment="1">
      <alignment vertical="center" wrapText="1"/>
    </xf>
    <xf numFmtId="0" fontId="105" fillId="11" borderId="20" xfId="0" applyFont="1" applyFill="1" applyBorder="1" applyAlignment="1">
      <alignment horizontal="center" vertical="center" wrapText="1"/>
    </xf>
    <xf numFmtId="0" fontId="107" fillId="3" borderId="5" xfId="0" applyFont="1" applyFill="1" applyBorder="1" applyAlignment="1">
      <alignment horizontal="left" vertical="top"/>
    </xf>
    <xf numFmtId="0" fontId="84" fillId="3" borderId="158" xfId="0" applyFont="1" applyFill="1" applyBorder="1" applyAlignment="1">
      <alignment horizontal="center" vertical="center" wrapText="1"/>
    </xf>
    <xf numFmtId="0" fontId="84" fillId="3" borderId="78" xfId="0" applyFont="1" applyFill="1" applyBorder="1" applyAlignment="1">
      <alignment horizontal="center" vertical="center" wrapText="1"/>
    </xf>
    <xf numFmtId="0" fontId="86" fillId="3" borderId="20" xfId="0" applyFont="1" applyFill="1" applyBorder="1" applyAlignment="1">
      <alignment horizontal="center" vertical="center" wrapText="1"/>
    </xf>
    <xf numFmtId="0" fontId="86" fillId="3" borderId="78" xfId="0" applyFont="1" applyFill="1" applyBorder="1" applyAlignment="1">
      <alignment horizontal="center" vertical="center" textRotation="90" wrapText="1"/>
    </xf>
    <xf numFmtId="0" fontId="109" fillId="3" borderId="20" xfId="0" applyFont="1" applyFill="1" applyBorder="1" applyAlignment="1">
      <alignment horizontal="center" vertical="center"/>
    </xf>
    <xf numFmtId="0" fontId="109" fillId="3" borderId="78" xfId="0" applyFont="1" applyFill="1" applyBorder="1" applyAlignment="1">
      <alignment horizontal="center" vertical="center"/>
    </xf>
    <xf numFmtId="0" fontId="109" fillId="3" borderId="78" xfId="0" applyFont="1" applyFill="1" applyBorder="1" applyAlignment="1">
      <alignment horizontal="center" vertical="center" wrapText="1"/>
    </xf>
    <xf numFmtId="0" fontId="109" fillId="3" borderId="20" xfId="0" applyFont="1" applyFill="1" applyBorder="1" applyAlignment="1">
      <alignment horizontal="center" vertical="center" wrapText="1"/>
    </xf>
    <xf numFmtId="0" fontId="9" fillId="0" borderId="0" xfId="0" applyFont="1" applyAlignment="1">
      <alignment wrapText="1"/>
    </xf>
    <xf numFmtId="0" fontId="113" fillId="0" borderId="20" xfId="0" applyFont="1" applyBorder="1" applyAlignment="1">
      <alignment horizontal="center" vertical="center" wrapText="1"/>
    </xf>
    <xf numFmtId="0" fontId="114" fillId="0" borderId="0" xfId="0" applyFont="1" applyAlignment="1">
      <alignment wrapText="1"/>
    </xf>
    <xf numFmtId="0" fontId="9" fillId="0" borderId="20" xfId="0" applyFont="1" applyBorder="1" applyAlignment="1">
      <alignment horizontal="center" vertical="center" wrapText="1"/>
    </xf>
    <xf numFmtId="0" fontId="9" fillId="0" borderId="20" xfId="0" applyFont="1" applyBorder="1" applyAlignment="1">
      <alignment horizontal="left" vertical="center" wrapText="1"/>
    </xf>
    <xf numFmtId="167" fontId="9" fillId="0" borderId="20" xfId="0" applyNumberFormat="1" applyFont="1" applyBorder="1" applyAlignment="1">
      <alignment horizontal="center" vertical="center" wrapText="1"/>
    </xf>
    <xf numFmtId="0" fontId="24" fillId="0" borderId="20" xfId="0" applyFont="1" applyBorder="1" applyAlignment="1">
      <alignment horizontal="left" vertical="top" wrapText="1"/>
    </xf>
    <xf numFmtId="0" fontId="139" fillId="0" borderId="0" xfId="0" applyFont="1"/>
    <xf numFmtId="165" fontId="24" fillId="3" borderId="20" xfId="0" applyNumberFormat="1" applyFont="1" applyFill="1" applyBorder="1" applyAlignment="1">
      <alignment horizontal="center" vertical="center" wrapText="1"/>
    </xf>
    <xf numFmtId="9" fontId="24" fillId="3" borderId="87" xfId="0" applyNumberFormat="1" applyFont="1" applyFill="1" applyBorder="1" applyAlignment="1">
      <alignment horizontal="center" vertical="center" wrapText="1"/>
    </xf>
    <xf numFmtId="0" fontId="65" fillId="9" borderId="145" xfId="0" applyFont="1" applyFill="1" applyBorder="1" applyAlignment="1">
      <alignment horizontal="center" vertical="center"/>
    </xf>
    <xf numFmtId="0" fontId="24" fillId="0" borderId="131" xfId="0" applyFont="1" applyBorder="1" applyAlignment="1">
      <alignment horizontal="center" vertical="center" wrapText="1"/>
    </xf>
    <xf numFmtId="0" fontId="65" fillId="9" borderId="160" xfId="0" applyFont="1" applyFill="1" applyBorder="1" applyAlignment="1">
      <alignment horizontal="center" vertical="center"/>
    </xf>
    <xf numFmtId="0" fontId="40" fillId="0" borderId="160" xfId="0" applyFont="1" applyBorder="1" applyAlignment="1">
      <alignment horizontal="center" vertical="center" wrapText="1"/>
    </xf>
    <xf numFmtId="0" fontId="24" fillId="0" borderId="160" xfId="0" applyFont="1" applyBorder="1" applyAlignment="1">
      <alignment horizontal="center" vertical="center" wrapText="1"/>
    </xf>
    <xf numFmtId="0" fontId="24" fillId="0" borderId="160" xfId="0" applyFont="1" applyBorder="1" applyAlignment="1">
      <alignment horizontal="center" vertical="center"/>
    </xf>
    <xf numFmtId="0" fontId="24" fillId="3" borderId="160" xfId="0" applyFont="1" applyFill="1" applyBorder="1" applyAlignment="1">
      <alignment horizontal="center" vertical="center" wrapText="1"/>
    </xf>
    <xf numFmtId="0" fontId="24" fillId="3" borderId="160" xfId="0" applyFont="1" applyFill="1" applyBorder="1" applyAlignment="1">
      <alignment horizontal="left" vertical="center" wrapText="1"/>
    </xf>
    <xf numFmtId="9" fontId="24" fillId="3" borderId="160" xfId="0" applyNumberFormat="1" applyFont="1" applyFill="1" applyBorder="1" applyAlignment="1">
      <alignment horizontal="center" vertical="center" wrapText="1"/>
    </xf>
    <xf numFmtId="0" fontId="24" fillId="0" borderId="103" xfId="0" applyFont="1" applyBorder="1" applyAlignment="1">
      <alignment horizontal="center" vertical="center"/>
    </xf>
    <xf numFmtId="0" fontId="24" fillId="0" borderId="129" xfId="0" applyFont="1" applyBorder="1" applyAlignment="1">
      <alignment horizontal="center" vertical="center"/>
    </xf>
    <xf numFmtId="0" fontId="24" fillId="0" borderId="161" xfId="0" applyFont="1" applyBorder="1" applyAlignment="1">
      <alignment horizontal="center" vertical="center" wrapText="1"/>
    </xf>
    <xf numFmtId="0" fontId="40" fillId="0" borderId="163" xfId="0" applyFont="1" applyBorder="1" applyAlignment="1">
      <alignment horizontal="center" vertical="center" wrapText="1"/>
    </xf>
    <xf numFmtId="0" fontId="24" fillId="0" borderId="163" xfId="0" applyFont="1" applyBorder="1" applyAlignment="1">
      <alignment horizontal="center" vertical="center" wrapText="1"/>
    </xf>
    <xf numFmtId="0" fontId="24" fillId="0" borderId="164" xfId="0" applyFont="1" applyBorder="1" applyAlignment="1">
      <alignment horizontal="center" vertical="center"/>
    </xf>
    <xf numFmtId="0" fontId="24" fillId="0" borderId="166" xfId="0" applyFont="1" applyBorder="1" applyAlignment="1">
      <alignment horizontal="center" vertical="center"/>
    </xf>
    <xf numFmtId="0" fontId="40" fillId="0" borderId="168" xfId="0" applyFont="1" applyBorder="1" applyAlignment="1">
      <alignment horizontal="center" vertical="center" wrapText="1"/>
    </xf>
    <xf numFmtId="0" fontId="24" fillId="0" borderId="168" xfId="0" applyFont="1" applyBorder="1" applyAlignment="1">
      <alignment horizontal="center" vertical="center" wrapText="1"/>
    </xf>
    <xf numFmtId="0" fontId="24" fillId="0" borderId="169" xfId="0" applyFont="1" applyBorder="1" applyAlignment="1">
      <alignment horizontal="center" vertical="center" wrapText="1"/>
    </xf>
    <xf numFmtId="0" fontId="43" fillId="5" borderId="129" xfId="0" applyFont="1" applyFill="1" applyBorder="1" applyAlignment="1">
      <alignment horizontal="center" vertical="center" wrapText="1"/>
    </xf>
    <xf numFmtId="0" fontId="40" fillId="0" borderId="170" xfId="0" applyFont="1" applyBorder="1" applyAlignment="1">
      <alignment horizontal="center" vertical="center" wrapText="1"/>
    </xf>
    <xf numFmtId="0" fontId="24" fillId="0" borderId="171" xfId="0" applyFont="1" applyBorder="1" applyAlignment="1">
      <alignment horizontal="center" vertical="center" wrapText="1"/>
    </xf>
    <xf numFmtId="0" fontId="24" fillId="0" borderId="172" xfId="0" applyFont="1" applyBorder="1" applyAlignment="1">
      <alignment horizontal="center" vertical="center"/>
    </xf>
    <xf numFmtId="0" fontId="24" fillId="0" borderId="173" xfId="0" applyFont="1" applyBorder="1" applyAlignment="1">
      <alignment horizontal="center" vertical="center"/>
    </xf>
    <xf numFmtId="0" fontId="40" fillId="0" borderId="174" xfId="0" applyFont="1" applyBorder="1" applyAlignment="1">
      <alignment horizontal="center" vertical="center" wrapText="1"/>
    </xf>
    <xf numFmtId="0" fontId="24" fillId="0" borderId="175" xfId="0" applyFont="1" applyBorder="1" applyAlignment="1">
      <alignment horizontal="center" vertical="center" wrapText="1"/>
    </xf>
    <xf numFmtId="0" fontId="24" fillId="0" borderId="176" xfId="0" applyFont="1" applyBorder="1" applyAlignment="1">
      <alignment horizontal="center" vertical="center" wrapText="1"/>
    </xf>
    <xf numFmtId="49" fontId="24" fillId="0" borderId="67" xfId="0" applyNumberFormat="1" applyFont="1" applyBorder="1" applyAlignment="1">
      <alignment horizontal="left" vertical="top" wrapText="1"/>
    </xf>
    <xf numFmtId="0" fontId="2" fillId="0" borderId="49" xfId="0" applyFont="1" applyBorder="1"/>
    <xf numFmtId="0" fontId="24" fillId="3" borderId="25" xfId="0" applyFont="1" applyFill="1" applyBorder="1" applyAlignment="1">
      <alignment horizontal="center" vertical="center"/>
    </xf>
    <xf numFmtId="0" fontId="2" fillId="0" borderId="19" xfId="0" applyFont="1" applyBorder="1"/>
    <xf numFmtId="49" fontId="24" fillId="4" borderId="25" xfId="0" applyNumberFormat="1" applyFont="1" applyFill="1" applyBorder="1" applyAlignment="1">
      <alignment horizontal="left" vertical="center" wrapText="1"/>
    </xf>
    <xf numFmtId="0" fontId="6" fillId="0" borderId="0" xfId="0" applyFont="1" applyAlignment="1">
      <alignment vertical="center"/>
    </xf>
    <xf numFmtId="0" fontId="0" fillId="0" borderId="0" xfId="0"/>
    <xf numFmtId="0" fontId="42" fillId="6" borderId="25" xfId="0" applyFont="1" applyFill="1" applyBorder="1" applyAlignment="1">
      <alignment horizontal="center" vertical="center"/>
    </xf>
    <xf numFmtId="0" fontId="2" fillId="0" borderId="18" xfId="0" applyFont="1" applyBorder="1"/>
    <xf numFmtId="0" fontId="43" fillId="8" borderId="40" xfId="0" applyFont="1" applyFill="1" applyBorder="1" applyAlignment="1">
      <alignment horizontal="center" vertical="center"/>
    </xf>
    <xf numFmtId="0" fontId="2" fillId="0" borderId="81" xfId="0" applyFont="1" applyBorder="1"/>
    <xf numFmtId="0" fontId="2" fillId="0" borderId="41" xfId="0" applyFont="1" applyBorder="1"/>
    <xf numFmtId="0" fontId="6" fillId="0" borderId="23" xfId="0" applyFont="1" applyBorder="1" applyAlignment="1">
      <alignment vertical="center"/>
    </xf>
    <xf numFmtId="0" fontId="2" fillId="0" borderId="23" xfId="0" applyFont="1" applyBorder="1"/>
    <xf numFmtId="49" fontId="24" fillId="4" borderId="67" xfId="0" applyNumberFormat="1" applyFont="1" applyFill="1" applyBorder="1" applyAlignment="1">
      <alignment horizontal="left" vertical="center" wrapText="1"/>
    </xf>
    <xf numFmtId="0" fontId="24" fillId="4" borderId="25" xfId="0" applyFont="1" applyFill="1" applyBorder="1" applyAlignment="1">
      <alignment horizontal="center" vertical="center"/>
    </xf>
    <xf numFmtId="165" fontId="24" fillId="3" borderId="25" xfId="0" applyNumberFormat="1" applyFont="1" applyFill="1" applyBorder="1" applyAlignment="1">
      <alignment horizontal="center" vertical="center"/>
    </xf>
    <xf numFmtId="49" fontId="28" fillId="3" borderId="25" xfId="0" applyNumberFormat="1" applyFont="1" applyFill="1" applyBorder="1" applyAlignment="1">
      <alignment horizontal="center" vertical="center"/>
    </xf>
    <xf numFmtId="165" fontId="24" fillId="3" borderId="25" xfId="0" applyNumberFormat="1" applyFont="1" applyFill="1" applyBorder="1" applyAlignment="1">
      <alignment horizontal="center" vertical="center" wrapText="1"/>
    </xf>
    <xf numFmtId="0" fontId="2" fillId="0" borderId="18" xfId="0" applyFont="1" applyBorder="1" applyAlignment="1">
      <alignment wrapText="1"/>
    </xf>
    <xf numFmtId="0" fontId="2" fillId="0" borderId="19" xfId="0" applyFont="1" applyBorder="1" applyAlignment="1">
      <alignment wrapText="1"/>
    </xf>
    <xf numFmtId="0" fontId="24" fillId="4" borderId="46" xfId="0" applyFont="1" applyFill="1" applyBorder="1" applyAlignment="1">
      <alignment horizontal="center" vertical="center"/>
    </xf>
    <xf numFmtId="0" fontId="2" fillId="0" borderId="47" xfId="0" applyFont="1" applyBorder="1"/>
    <xf numFmtId="0" fontId="2" fillId="0" borderId="54" xfId="0" applyFont="1" applyBorder="1"/>
    <xf numFmtId="0" fontId="2" fillId="0" borderId="55" xfId="0" applyFont="1" applyBorder="1"/>
    <xf numFmtId="0" fontId="2" fillId="0" borderId="50" xfId="0" applyFont="1" applyBorder="1"/>
    <xf numFmtId="0" fontId="2" fillId="0" borderId="51" xfId="0" applyFont="1" applyBorder="1"/>
    <xf numFmtId="0" fontId="2" fillId="0" borderId="80" xfId="0" applyFont="1" applyBorder="1"/>
    <xf numFmtId="49" fontId="24" fillId="3" borderId="46" xfId="0" applyNumberFormat="1" applyFont="1" applyFill="1" applyBorder="1" applyAlignment="1">
      <alignment horizontal="left" vertical="top" wrapText="1"/>
    </xf>
    <xf numFmtId="49" fontId="24" fillId="0" borderId="46" xfId="0" applyNumberFormat="1" applyFont="1" applyBorder="1" applyAlignment="1">
      <alignment horizontal="left" vertical="top" wrapText="1"/>
    </xf>
    <xf numFmtId="164" fontId="24" fillId="0" borderId="67" xfId="0" applyNumberFormat="1" applyFont="1" applyBorder="1" applyAlignment="1">
      <alignment horizontal="center" vertical="center" wrapText="1"/>
    </xf>
    <xf numFmtId="49" fontId="24" fillId="0" borderId="48" xfId="0" applyNumberFormat="1" applyFont="1" applyBorder="1" applyAlignment="1">
      <alignment horizontal="left" vertical="top" wrapText="1"/>
    </xf>
    <xf numFmtId="0" fontId="2" fillId="0" borderId="52" xfId="0" applyFont="1" applyBorder="1"/>
    <xf numFmtId="0" fontId="31" fillId="7" borderId="59" xfId="0" applyFont="1" applyFill="1" applyBorder="1" applyAlignment="1">
      <alignment horizontal="center" vertical="center" wrapText="1"/>
    </xf>
    <xf numFmtId="0" fontId="2" fillId="0" borderId="64" xfId="0" applyFont="1" applyBorder="1"/>
    <xf numFmtId="0" fontId="2" fillId="0" borderId="69" xfId="0" applyFont="1" applyBorder="1"/>
    <xf numFmtId="0" fontId="10" fillId="2" borderId="31" xfId="0" applyFont="1" applyFill="1" applyBorder="1" applyAlignment="1">
      <alignment horizontal="center" vertical="center" wrapText="1"/>
    </xf>
    <xf numFmtId="0" fontId="2" fillId="0" borderId="62" xfId="0" applyFont="1" applyBorder="1"/>
    <xf numFmtId="0" fontId="2" fillId="0" borderId="4" xfId="0" applyFont="1" applyBorder="1"/>
    <xf numFmtId="0" fontId="2" fillId="0" borderId="65" xfId="0" applyFont="1" applyBorder="1"/>
    <xf numFmtId="0" fontId="2" fillId="0" borderId="22" xfId="0" applyFont="1" applyBorder="1"/>
    <xf numFmtId="0" fontId="2" fillId="0" borderId="74" xfId="0" applyFont="1" applyBorder="1"/>
    <xf numFmtId="0" fontId="32" fillId="0" borderId="0" xfId="0" applyFont="1" applyAlignment="1">
      <alignment horizontal="left" vertical="center"/>
    </xf>
    <xf numFmtId="0" fontId="12" fillId="0" borderId="0" xfId="0" applyFont="1" applyAlignment="1">
      <alignment vertical="center"/>
    </xf>
    <xf numFmtId="49" fontId="24" fillId="3" borderId="46" xfId="0" applyNumberFormat="1" applyFont="1" applyFill="1" applyBorder="1" applyAlignment="1">
      <alignment horizontal="left" vertical="center" wrapText="1"/>
    </xf>
    <xf numFmtId="0" fontId="2" fillId="0" borderId="47" xfId="0" applyFont="1" applyBorder="1" applyAlignment="1">
      <alignment vertical="center"/>
    </xf>
    <xf numFmtId="0" fontId="2" fillId="0" borderId="50" xfId="0" applyFont="1" applyBorder="1" applyAlignment="1">
      <alignment vertical="center"/>
    </xf>
    <xf numFmtId="0" fontId="2" fillId="0" borderId="51" xfId="0" applyFont="1" applyBorder="1" applyAlignment="1">
      <alignment vertical="center"/>
    </xf>
    <xf numFmtId="49" fontId="24" fillId="0" borderId="46" xfId="0" applyNumberFormat="1" applyFont="1" applyBorder="1" applyAlignment="1">
      <alignment horizontal="left" vertical="center" wrapText="1"/>
    </xf>
    <xf numFmtId="0" fontId="34" fillId="2" borderId="71" xfId="0" applyFont="1" applyFill="1" applyBorder="1" applyAlignment="1">
      <alignment horizontal="center" vertical="center" wrapText="1"/>
    </xf>
    <xf numFmtId="0" fontId="2" fillId="0" borderId="75" xfId="0" applyFont="1" applyBorder="1"/>
    <xf numFmtId="0" fontId="6" fillId="7" borderId="71" xfId="0" applyFont="1" applyFill="1" applyBorder="1" applyAlignment="1">
      <alignment horizontal="center" vertical="center"/>
    </xf>
    <xf numFmtId="0" fontId="2" fillId="0" borderId="72" xfId="0" applyFont="1" applyBorder="1"/>
    <xf numFmtId="0" fontId="28" fillId="0" borderId="46" xfId="0" applyFont="1" applyBorder="1" applyAlignment="1">
      <alignment horizontal="center" vertical="center" wrapText="1"/>
    </xf>
    <xf numFmtId="0" fontId="2" fillId="0" borderId="15" xfId="0" applyFont="1" applyBorder="1"/>
    <xf numFmtId="0" fontId="2" fillId="0" borderId="35" xfId="0" applyFont="1" applyBorder="1"/>
    <xf numFmtId="0" fontId="11" fillId="5" borderId="31" xfId="0" applyFont="1" applyFill="1" applyBorder="1" applyAlignment="1">
      <alignment horizontal="center" vertical="center"/>
    </xf>
    <xf numFmtId="0" fontId="2" fillId="0" borderId="32" xfId="0" applyFont="1" applyBorder="1"/>
    <xf numFmtId="0" fontId="2" fillId="0" borderId="33" xfId="0" applyFont="1" applyBorder="1"/>
    <xf numFmtId="0" fontId="2" fillId="0" borderId="24" xfId="0" applyFont="1" applyBorder="1"/>
    <xf numFmtId="49" fontId="27" fillId="4" borderId="46" xfId="0" applyNumberFormat="1" applyFont="1" applyFill="1" applyBorder="1" applyAlignment="1">
      <alignment horizontal="center" vertical="center"/>
    </xf>
    <xf numFmtId="49" fontId="27" fillId="4" borderId="67" xfId="0" applyNumberFormat="1" applyFont="1" applyFill="1" applyBorder="1" applyAlignment="1">
      <alignment horizontal="center" vertical="center"/>
    </xf>
    <xf numFmtId="0" fontId="24" fillId="0" borderId="53" xfId="0" applyFont="1" applyBorder="1" applyAlignment="1">
      <alignment horizontal="left" vertical="top" wrapText="1"/>
    </xf>
    <xf numFmtId="0" fontId="24" fillId="0" borderId="25" xfId="0" applyFont="1" applyBorder="1" applyAlignment="1">
      <alignment horizontal="center" vertical="center"/>
    </xf>
    <xf numFmtId="0" fontId="2" fillId="0" borderId="47" xfId="0" applyFont="1" applyBorder="1" applyAlignment="1">
      <alignment horizontal="left" vertical="center"/>
    </xf>
    <xf numFmtId="0" fontId="2" fillId="0" borderId="50" xfId="0" applyFont="1" applyBorder="1" applyAlignment="1">
      <alignment horizontal="left" vertical="center"/>
    </xf>
    <xf numFmtId="0" fontId="2" fillId="0" borderId="51" xfId="0" applyFont="1" applyBorder="1" applyAlignment="1">
      <alignment horizontal="left" vertical="center"/>
    </xf>
    <xf numFmtId="49" fontId="24" fillId="0" borderId="67" xfId="0" applyNumberFormat="1" applyFont="1" applyBorder="1" applyAlignment="1">
      <alignment horizontal="left" vertical="center" wrapText="1"/>
    </xf>
    <xf numFmtId="0" fontId="2" fillId="0" borderId="49" xfId="0" applyFont="1" applyBorder="1" applyAlignment="1">
      <alignment horizontal="left" vertical="center"/>
    </xf>
    <xf numFmtId="0" fontId="24" fillId="0" borderId="37" xfId="0" applyFont="1" applyBorder="1" applyAlignment="1">
      <alignment horizontal="left" vertical="top" wrapText="1"/>
    </xf>
    <xf numFmtId="49" fontId="24" fillId="0" borderId="78" xfId="0" applyNumberFormat="1" applyFont="1" applyBorder="1" applyAlignment="1">
      <alignment vertical="top" wrapText="1"/>
    </xf>
    <xf numFmtId="0" fontId="2" fillId="0" borderId="159" xfId="0" applyFont="1" applyBorder="1"/>
    <xf numFmtId="0" fontId="2" fillId="0" borderId="21" xfId="0" applyFont="1" applyBorder="1"/>
    <xf numFmtId="0" fontId="28" fillId="0" borderId="25" xfId="0" applyFont="1" applyBorder="1" applyAlignment="1">
      <alignment horizontal="center" vertical="center" wrapText="1"/>
    </xf>
    <xf numFmtId="0" fontId="28" fillId="0" borderId="25" xfId="0" applyFont="1" applyBorder="1" applyAlignment="1">
      <alignment horizontal="center" vertical="center"/>
    </xf>
    <xf numFmtId="0" fontId="24" fillId="0" borderId="67" xfId="0" applyFont="1" applyBorder="1" applyAlignment="1">
      <alignment horizontal="left" vertical="top" wrapText="1"/>
    </xf>
    <xf numFmtId="164" fontId="24" fillId="3" borderId="67" xfId="0" applyNumberFormat="1" applyFont="1" applyFill="1" applyBorder="1" applyAlignment="1">
      <alignment horizontal="center" vertical="center" wrapText="1"/>
    </xf>
    <xf numFmtId="0" fontId="2" fillId="0" borderId="49" xfId="0" applyFont="1" applyBorder="1" applyAlignment="1">
      <alignment vertical="center"/>
    </xf>
    <xf numFmtId="0" fontId="24" fillId="0" borderId="53" xfId="0" applyFont="1" applyBorder="1" applyAlignment="1">
      <alignment horizontal="left" vertical="center" wrapText="1"/>
    </xf>
    <xf numFmtId="0" fontId="24" fillId="0" borderId="67" xfId="0" applyFont="1" applyBorder="1" applyAlignment="1">
      <alignment horizontal="left" vertical="center" wrapText="1"/>
    </xf>
    <xf numFmtId="0" fontId="12" fillId="0" borderId="47" xfId="0" applyFont="1" applyBorder="1" applyAlignment="1">
      <alignment vertical="center"/>
    </xf>
    <xf numFmtId="0" fontId="12" fillId="0" borderId="15" xfId="0" applyFont="1" applyBorder="1" applyAlignment="1">
      <alignment horizontal="center" vertical="center"/>
    </xf>
    <xf numFmtId="0" fontId="27" fillId="4" borderId="45" xfId="0" applyFont="1" applyFill="1" applyBorder="1" applyAlignment="1">
      <alignment vertical="center" wrapText="1"/>
    </xf>
    <xf numFmtId="0" fontId="2" fillId="0" borderId="53" xfId="0" applyFont="1" applyBorder="1"/>
    <xf numFmtId="0" fontId="28" fillId="0" borderId="46" xfId="0" applyFont="1" applyBorder="1" applyAlignment="1">
      <alignment horizontal="center" vertical="center"/>
    </xf>
    <xf numFmtId="49" fontId="24" fillId="0" borderId="129" xfId="0" applyNumberFormat="1" applyFont="1" applyBorder="1" applyAlignment="1">
      <alignment horizontal="left" vertical="center" wrapText="1"/>
    </xf>
    <xf numFmtId="49" fontId="24" fillId="0" borderId="130" xfId="0" applyNumberFormat="1" applyFont="1" applyBorder="1" applyAlignment="1">
      <alignment horizontal="left" vertical="center" wrapText="1"/>
    </xf>
    <xf numFmtId="0" fontId="6" fillId="3" borderId="40" xfId="0" applyFont="1" applyFill="1" applyBorder="1" applyAlignment="1">
      <alignment vertical="center"/>
    </xf>
    <xf numFmtId="0" fontId="11" fillId="5" borderId="10" xfId="0" applyFont="1" applyFill="1" applyBorder="1" applyAlignment="1">
      <alignment horizontal="center" vertical="center"/>
    </xf>
    <xf numFmtId="0" fontId="2" fillId="0" borderId="11" xfId="0" applyFont="1" applyBorder="1"/>
    <xf numFmtId="0" fontId="2" fillId="0" borderId="12" xfId="0" applyFont="1" applyBorder="1"/>
    <xf numFmtId="0" fontId="23" fillId="4" borderId="7" xfId="0" applyFont="1" applyFill="1" applyBorder="1" applyAlignment="1">
      <alignment horizontal="center" vertical="center"/>
    </xf>
    <xf numFmtId="0" fontId="2" fillId="0" borderId="8" xfId="0" applyFont="1" applyBorder="1"/>
    <xf numFmtId="0" fontId="2" fillId="0" borderId="9" xfId="0" applyFont="1" applyBorder="1"/>
    <xf numFmtId="49" fontId="12" fillId="0" borderId="25" xfId="0" applyNumberFormat="1" applyFont="1" applyBorder="1" applyAlignment="1">
      <alignment vertical="top" wrapText="1"/>
    </xf>
    <xf numFmtId="49" fontId="24" fillId="0" borderId="25" xfId="0" applyNumberFormat="1" applyFont="1" applyBorder="1" applyAlignment="1">
      <alignment vertical="top" wrapText="1"/>
    </xf>
    <xf numFmtId="0" fontId="14" fillId="0" borderId="78" xfId="0" applyFont="1" applyBorder="1" applyAlignment="1">
      <alignment horizontal="left" vertical="top" wrapText="1"/>
    </xf>
    <xf numFmtId="0" fontId="143" fillId="0" borderId="159" xfId="0" applyFont="1" applyBorder="1"/>
    <xf numFmtId="0" fontId="143" fillId="0" borderId="21" xfId="0" applyFont="1" applyBorder="1"/>
    <xf numFmtId="0" fontId="14" fillId="0" borderId="97" xfId="0" applyFont="1" applyBorder="1" applyAlignment="1">
      <alignment horizontal="left" vertical="top" wrapText="1"/>
    </xf>
    <xf numFmtId="0" fontId="143" fillId="0" borderId="126" xfId="0" applyFont="1" applyBorder="1"/>
    <xf numFmtId="0" fontId="143" fillId="0" borderId="16" xfId="0" applyFont="1" applyBorder="1"/>
    <xf numFmtId="0" fontId="143" fillId="0" borderId="100" xfId="0" applyFont="1" applyBorder="1"/>
    <xf numFmtId="0" fontId="143" fillId="0" borderId="128" xfId="0" applyFont="1" applyBorder="1"/>
    <xf numFmtId="0" fontId="143" fillId="0" borderId="36" xfId="0" applyFont="1" applyBorder="1"/>
    <xf numFmtId="49" fontId="24" fillId="0" borderId="27" xfId="0" applyNumberFormat="1" applyFont="1" applyBorder="1" applyAlignment="1">
      <alignment vertical="top" wrapText="1"/>
    </xf>
    <xf numFmtId="0" fontId="2" fillId="0" borderId="57" xfId="0" applyFont="1" applyBorder="1"/>
    <xf numFmtId="0" fontId="2" fillId="0" borderId="58" xfId="0" applyFont="1" applyBorder="1"/>
    <xf numFmtId="0" fontId="24" fillId="0" borderId="38" xfId="0" applyFont="1" applyBorder="1" applyAlignment="1">
      <alignment horizontal="left" vertical="top" wrapText="1"/>
    </xf>
    <xf numFmtId="0" fontId="2" fillId="0" borderId="28" xfId="0" applyFont="1" applyBorder="1"/>
    <xf numFmtId="0" fontId="24" fillId="0" borderId="27" xfId="0" applyFont="1" applyBorder="1" applyAlignment="1">
      <alignment horizontal="left" vertical="top" wrapText="1"/>
    </xf>
    <xf numFmtId="49" fontId="27" fillId="4" borderId="66" xfId="0" applyNumberFormat="1" applyFont="1" applyFill="1" applyBorder="1" applyAlignment="1">
      <alignment horizontal="center" vertical="center"/>
    </xf>
    <xf numFmtId="0" fontId="2" fillId="0" borderId="68"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0" fillId="4" borderId="7" xfId="0" applyFont="1" applyFill="1" applyBorder="1" applyAlignment="1">
      <alignment horizontal="center" vertical="center" wrapText="1"/>
    </xf>
    <xf numFmtId="0" fontId="10" fillId="4" borderId="10" xfId="0" applyFont="1" applyFill="1" applyBorder="1" applyAlignment="1">
      <alignment horizontal="center" vertical="center"/>
    </xf>
    <xf numFmtId="0" fontId="13" fillId="0" borderId="13" xfId="0" applyFont="1" applyBorder="1" applyAlignment="1">
      <alignment horizontal="center" wrapText="1"/>
    </xf>
    <xf numFmtId="0" fontId="2" fillId="0" borderId="13" xfId="0" applyFont="1" applyBorder="1"/>
    <xf numFmtId="0" fontId="14" fillId="0" borderId="14" xfId="0" applyFont="1" applyBorder="1" applyAlignment="1">
      <alignment horizontal="center" vertical="top" wrapText="1"/>
    </xf>
    <xf numFmtId="0" fontId="2" fillId="0" borderId="16" xfId="0" applyFont="1" applyBorder="1"/>
    <xf numFmtId="0" fontId="6" fillId="0" borderId="18" xfId="0" applyFont="1" applyBorder="1" applyAlignment="1">
      <alignment horizontal="left" vertical="center"/>
    </xf>
    <xf numFmtId="0" fontId="14" fillId="0" borderId="25" xfId="0" applyFont="1" applyBorder="1" applyAlignment="1">
      <alignment horizontal="left" vertical="center" wrapText="1"/>
    </xf>
    <xf numFmtId="0" fontId="6" fillId="0" borderId="37" xfId="0" applyFont="1" applyBorder="1" applyAlignment="1">
      <alignment horizontal="center" vertical="center"/>
    </xf>
    <xf numFmtId="0" fontId="6" fillId="0" borderId="25" xfId="0" applyFont="1" applyBorder="1" applyAlignment="1">
      <alignment horizontal="left" vertical="center"/>
    </xf>
    <xf numFmtId="0" fontId="14" fillId="0" borderId="27" xfId="0" applyFont="1" applyBorder="1" applyAlignment="1">
      <alignment horizontal="left" vertical="center" wrapText="1"/>
    </xf>
    <xf numFmtId="0" fontId="14" fillId="0" borderId="30" xfId="0" applyFont="1" applyBorder="1" applyAlignment="1">
      <alignment horizontal="left" vertical="center" wrapText="1"/>
    </xf>
    <xf numFmtId="0" fontId="10" fillId="4" borderId="31" xfId="0" applyFont="1" applyFill="1" applyBorder="1" applyAlignment="1">
      <alignment horizontal="center" vertical="center" wrapText="1"/>
    </xf>
    <xf numFmtId="0" fontId="2" fillId="0" borderId="34" xfId="0" applyFont="1" applyBorder="1"/>
    <xf numFmtId="0" fontId="2" fillId="0" borderId="36" xfId="0" applyFont="1" applyBorder="1"/>
    <xf numFmtId="0" fontId="10" fillId="4" borderId="7" xfId="0" applyFont="1" applyFill="1" applyBorder="1" applyAlignment="1">
      <alignment horizontal="center" vertical="center"/>
    </xf>
    <xf numFmtId="0" fontId="14" fillId="0" borderId="38" xfId="0" applyFont="1" applyBorder="1" applyAlignment="1">
      <alignment horizontal="center" vertical="center" wrapText="1"/>
    </xf>
    <xf numFmtId="0" fontId="14" fillId="0" borderId="27" xfId="0" applyFont="1" applyBorder="1" applyAlignment="1">
      <alignment horizontal="center" vertical="center" wrapText="1"/>
    </xf>
    <xf numFmtId="49" fontId="24" fillId="0" borderId="46" xfId="0" applyNumberFormat="1" applyFont="1" applyBorder="1" applyAlignment="1">
      <alignment horizontal="center" vertical="top" wrapText="1"/>
    </xf>
    <xf numFmtId="0" fontId="24" fillId="0" borderId="14" xfId="0" applyFont="1" applyBorder="1" applyAlignment="1">
      <alignment horizontal="left" vertical="top" wrapText="1"/>
    </xf>
    <xf numFmtId="49" fontId="24" fillId="0" borderId="46" xfId="0" applyNumberFormat="1" applyFont="1" applyBorder="1" applyAlignment="1">
      <alignment vertical="top" wrapText="1"/>
    </xf>
    <xf numFmtId="0" fontId="11" fillId="5" borderId="7" xfId="0" applyFont="1" applyFill="1" applyBorder="1" applyAlignment="1">
      <alignment horizontal="center" vertical="center"/>
    </xf>
    <xf numFmtId="0" fontId="14" fillId="0" borderId="14"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4" xfId="0" applyFont="1" applyBorder="1" applyAlignment="1">
      <alignment horizontal="left" vertical="top"/>
    </xf>
    <xf numFmtId="0" fontId="0" fillId="0" borderId="0" xfId="0" applyAlignment="1">
      <alignment horizontal="left" vertical="top"/>
    </xf>
    <xf numFmtId="0" fontId="2" fillId="0" borderId="13" xfId="0" applyFont="1" applyBorder="1" applyAlignment="1">
      <alignment horizontal="left" vertical="top"/>
    </xf>
    <xf numFmtId="0" fontId="2" fillId="0" borderId="22" xfId="0" applyFont="1" applyBorder="1" applyAlignment="1">
      <alignment horizontal="left" vertical="top"/>
    </xf>
    <xf numFmtId="0" fontId="2" fillId="0" borderId="23" xfId="0" applyFont="1" applyBorder="1" applyAlignment="1">
      <alignment horizontal="left" vertical="top"/>
    </xf>
    <xf numFmtId="0" fontId="2" fillId="0" borderId="24" xfId="0" applyFont="1" applyBorder="1" applyAlignment="1">
      <alignment horizontal="left" vertical="top"/>
    </xf>
    <xf numFmtId="0" fontId="11" fillId="5" borderId="1" xfId="0" applyFont="1" applyFill="1" applyBorder="1" applyAlignment="1">
      <alignment horizontal="center" vertical="center"/>
    </xf>
    <xf numFmtId="0" fontId="25" fillId="4" borderId="42" xfId="0" applyFont="1" applyFill="1" applyBorder="1" applyAlignment="1">
      <alignment horizontal="center" vertical="center" wrapText="1"/>
    </xf>
    <xf numFmtId="0" fontId="2" fillId="0" borderId="43" xfId="0" applyFont="1" applyBorder="1"/>
    <xf numFmtId="0" fontId="2" fillId="0" borderId="44" xfId="0" applyFont="1" applyBorder="1"/>
    <xf numFmtId="0" fontId="25" fillId="6" borderId="42" xfId="0" applyFont="1" applyFill="1" applyBorder="1" applyAlignment="1">
      <alignment horizontal="center" vertical="center" wrapText="1"/>
    </xf>
    <xf numFmtId="0" fontId="45" fillId="0" borderId="25" xfId="0" applyFont="1" applyBorder="1" applyAlignment="1">
      <alignment horizontal="center" vertical="center"/>
    </xf>
    <xf numFmtId="0" fontId="48" fillId="5" borderId="25" xfId="0" applyFont="1" applyFill="1" applyBorder="1" applyAlignment="1">
      <alignment vertical="center"/>
    </xf>
    <xf numFmtId="0" fontId="47" fillId="0" borderId="67" xfId="0" applyFont="1" applyBorder="1" applyAlignment="1">
      <alignment horizontal="left" vertical="center"/>
    </xf>
    <xf numFmtId="0" fontId="45" fillId="0" borderId="46" xfId="0" applyFont="1" applyBorder="1" applyAlignment="1">
      <alignment horizontal="left" vertical="center" wrapText="1"/>
    </xf>
    <xf numFmtId="0" fontId="3" fillId="5" borderId="82" xfId="0" applyFont="1" applyFill="1" applyBorder="1" applyAlignment="1">
      <alignment horizontal="center" vertical="center"/>
    </xf>
    <xf numFmtId="0" fontId="2" fillId="0" borderId="83" xfId="0" applyFont="1" applyBorder="1"/>
    <xf numFmtId="0" fontId="2" fillId="0" borderId="84" xfId="0" applyFont="1" applyBorder="1"/>
    <xf numFmtId="0" fontId="44" fillId="0" borderId="54" xfId="0" applyFont="1" applyBorder="1" applyAlignment="1">
      <alignment horizontal="center" vertical="center"/>
    </xf>
    <xf numFmtId="0" fontId="45" fillId="0" borderId="25" xfId="0" applyFont="1" applyBorder="1" applyAlignment="1">
      <alignment horizontal="left" vertical="center"/>
    </xf>
    <xf numFmtId="0" fontId="47" fillId="0" borderId="54" xfId="0" applyFont="1" applyBorder="1" applyAlignment="1">
      <alignment horizontal="center" vertical="center"/>
    </xf>
    <xf numFmtId="0" fontId="23" fillId="2" borderId="25" xfId="0" applyFont="1" applyFill="1" applyBorder="1" applyAlignment="1">
      <alignment horizontal="center" vertical="center"/>
    </xf>
    <xf numFmtId="0" fontId="6" fillId="0" borderId="18" xfId="0" applyFont="1" applyBorder="1" applyAlignment="1">
      <alignment horizontal="center" vertical="center" wrapText="1"/>
    </xf>
    <xf numFmtId="0" fontId="51" fillId="2" borderId="25" xfId="0" applyFont="1" applyFill="1" applyBorder="1" applyAlignment="1">
      <alignment horizontal="center"/>
    </xf>
    <xf numFmtId="0" fontId="5" fillId="3" borderId="92" xfId="0" applyFont="1" applyFill="1" applyBorder="1" applyAlignment="1">
      <alignment vertical="center"/>
    </xf>
    <xf numFmtId="0" fontId="2" fillId="0" borderId="93" xfId="0" applyFont="1" applyBorder="1"/>
    <xf numFmtId="0" fontId="2" fillId="0" borderId="94" xfId="0" applyFont="1" applyBorder="1"/>
    <xf numFmtId="0" fontId="2" fillId="0" borderId="95" xfId="0" applyFont="1" applyBorder="1"/>
    <xf numFmtId="0" fontId="2" fillId="0" borderId="96" xfId="0" applyFont="1" applyBorder="1"/>
    <xf numFmtId="0" fontId="50" fillId="2" borderId="25" xfId="0" applyFont="1" applyFill="1" applyBorder="1" applyAlignment="1">
      <alignment horizontal="center"/>
    </xf>
    <xf numFmtId="0" fontId="6" fillId="0" borderId="54" xfId="0" applyFont="1" applyBorder="1"/>
    <xf numFmtId="0" fontId="6" fillId="0" borderId="25" xfId="0" applyFont="1" applyBorder="1" applyAlignment="1">
      <alignment horizontal="center" vertical="center" wrapText="1"/>
    </xf>
    <xf numFmtId="0" fontId="6" fillId="0" borderId="90" xfId="0" applyFont="1" applyBorder="1" applyAlignment="1">
      <alignment horizontal="center" vertical="center" wrapText="1"/>
    </xf>
    <xf numFmtId="0" fontId="2" fillId="0" borderId="90" xfId="0" applyFont="1" applyBorder="1"/>
    <xf numFmtId="0" fontId="2" fillId="0" borderId="91" xfId="0" applyFont="1" applyBorder="1"/>
    <xf numFmtId="0" fontId="40" fillId="7" borderId="104" xfId="0" applyFont="1" applyFill="1" applyBorder="1" applyAlignment="1">
      <alignment horizontal="center" vertical="center"/>
    </xf>
    <xf numFmtId="0" fontId="2" fillId="0" borderId="108" xfId="0" applyFont="1" applyBorder="1"/>
    <xf numFmtId="0" fontId="2" fillId="0" borderId="110" xfId="0" applyFont="1" applyBorder="1"/>
    <xf numFmtId="0" fontId="43" fillId="5" borderId="25" xfId="0" applyFont="1" applyFill="1" applyBorder="1" applyAlignment="1">
      <alignment horizontal="center" vertical="center"/>
    </xf>
    <xf numFmtId="0" fontId="42" fillId="4" borderId="67" xfId="0" applyFont="1" applyFill="1" applyBorder="1" applyAlignment="1">
      <alignment horizontal="center" vertical="center" wrapText="1"/>
    </xf>
    <xf numFmtId="49" fontId="24" fillId="3" borderId="67" xfId="0" applyNumberFormat="1" applyFont="1" applyFill="1" applyBorder="1" applyAlignment="1">
      <alignment horizontal="center" vertical="center"/>
    </xf>
    <xf numFmtId="0" fontId="148" fillId="3" borderId="104" xfId="0" applyFont="1" applyFill="1" applyBorder="1" applyAlignment="1">
      <alignment horizontal="center" vertical="center" wrapText="1"/>
    </xf>
    <xf numFmtId="0" fontId="149" fillId="0" borderId="108" xfId="0" applyFont="1" applyBorder="1"/>
    <xf numFmtId="0" fontId="149" fillId="0" borderId="110" xfId="0" applyFont="1" applyBorder="1"/>
    <xf numFmtId="0" fontId="37" fillId="3" borderId="104" xfId="0" applyFont="1" applyFill="1" applyBorder="1" applyAlignment="1">
      <alignment horizontal="center" vertical="center" wrapText="1"/>
    </xf>
    <xf numFmtId="0" fontId="87" fillId="0" borderId="108" xfId="0" applyFont="1" applyBorder="1"/>
    <xf numFmtId="0" fontId="87" fillId="0" borderId="110" xfId="0" applyFont="1" applyBorder="1"/>
    <xf numFmtId="0" fontId="40" fillId="10" borderId="67" xfId="0" applyFont="1" applyFill="1" applyBorder="1" applyAlignment="1">
      <alignment horizontal="center" vertical="center"/>
    </xf>
    <xf numFmtId="0" fontId="24" fillId="0" borderId="47" xfId="0" applyFont="1" applyBorder="1" applyAlignment="1">
      <alignment horizontal="center" vertical="center" wrapText="1"/>
    </xf>
    <xf numFmtId="0" fontId="24" fillId="3" borderId="104" xfId="0" applyFont="1" applyFill="1" applyBorder="1" applyAlignment="1">
      <alignment horizontal="center" vertical="center" wrapText="1"/>
    </xf>
    <xf numFmtId="0" fontId="24" fillId="0" borderId="67" xfId="0" applyFont="1" applyBorder="1" applyAlignment="1">
      <alignment horizontal="center" vertical="center" wrapText="1"/>
    </xf>
    <xf numFmtId="0" fontId="24" fillId="3" borderId="107" xfId="0" applyFont="1" applyFill="1" applyBorder="1" applyAlignment="1">
      <alignment horizontal="left" vertical="center" wrapText="1"/>
    </xf>
    <xf numFmtId="0" fontId="2" fillId="0" borderId="109" xfId="0" applyFont="1" applyBorder="1"/>
    <xf numFmtId="0" fontId="63" fillId="5" borderId="25" xfId="0" applyFont="1" applyFill="1" applyBorder="1" applyAlignment="1">
      <alignment horizontal="left" vertical="center" wrapText="1"/>
    </xf>
    <xf numFmtId="0" fontId="43" fillId="5" borderId="25"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54" fillId="0" borderId="25" xfId="0" applyFont="1" applyBorder="1" applyAlignment="1">
      <alignment horizontal="right" vertical="center"/>
    </xf>
    <xf numFmtId="0" fontId="55" fillId="0" borderId="25" xfId="0" applyFont="1" applyBorder="1" applyAlignment="1">
      <alignment horizontal="left" vertical="center" wrapText="1"/>
    </xf>
    <xf numFmtId="0" fontId="56" fillId="3" borderId="25" xfId="0" applyFont="1" applyFill="1" applyBorder="1" applyAlignment="1">
      <alignment horizontal="left" vertical="center"/>
    </xf>
    <xf numFmtId="0" fontId="43" fillId="5" borderId="67" xfId="0" applyFont="1" applyFill="1" applyBorder="1" applyAlignment="1">
      <alignment horizontal="center" vertical="center" wrapText="1"/>
    </xf>
    <xf numFmtId="0" fontId="61" fillId="5" borderId="67" xfId="0" applyFont="1" applyFill="1" applyBorder="1" applyAlignment="1">
      <alignment horizontal="center" vertical="center" wrapText="1"/>
    </xf>
    <xf numFmtId="0" fontId="43" fillId="5" borderId="46" xfId="0" applyFont="1" applyFill="1" applyBorder="1" applyAlignment="1">
      <alignment horizontal="center" vertical="center"/>
    </xf>
    <xf numFmtId="0" fontId="2" fillId="0" borderId="138" xfId="0" applyFont="1" applyBorder="1"/>
    <xf numFmtId="0" fontId="66" fillId="10" borderId="67" xfId="0" applyFont="1" applyFill="1" applyBorder="1" applyAlignment="1">
      <alignment horizontal="center" vertical="center"/>
    </xf>
    <xf numFmtId="0" fontId="24" fillId="3" borderId="67" xfId="0" applyFont="1" applyFill="1" applyBorder="1" applyAlignment="1">
      <alignment horizontal="center" vertical="center" wrapText="1"/>
    </xf>
    <xf numFmtId="0" fontId="5" fillId="23" borderId="160" xfId="0" applyFont="1" applyFill="1" applyBorder="1" applyAlignment="1">
      <alignment horizontal="center" vertical="center"/>
    </xf>
    <xf numFmtId="0" fontId="2" fillId="24" borderId="160" xfId="0" applyFont="1" applyFill="1" applyBorder="1"/>
    <xf numFmtId="0" fontId="14" fillId="0" borderId="160" xfId="0" applyFont="1" applyBorder="1" applyAlignment="1">
      <alignment horizontal="center" vertical="center" wrapText="1"/>
    </xf>
    <xf numFmtId="0" fontId="150" fillId="3" borderId="160" xfId="0" applyFont="1" applyFill="1" applyBorder="1" applyAlignment="1">
      <alignment horizontal="center" vertical="center" wrapText="1"/>
    </xf>
    <xf numFmtId="0" fontId="151" fillId="0" borderId="160" xfId="0" applyFont="1" applyBorder="1"/>
    <xf numFmtId="0" fontId="152" fillId="3" borderId="160" xfId="0" applyFont="1" applyFill="1" applyBorder="1" applyAlignment="1">
      <alignment horizontal="center" vertical="center" wrapText="1"/>
    </xf>
    <xf numFmtId="0" fontId="153" fillId="0" borderId="160" xfId="0" applyFont="1" applyBorder="1"/>
    <xf numFmtId="49" fontId="24" fillId="3" borderId="160" xfId="0" applyNumberFormat="1" applyFont="1" applyFill="1" applyBorder="1" applyAlignment="1">
      <alignment horizontal="center" vertical="center"/>
    </xf>
    <xf numFmtId="0" fontId="2" fillId="0" borderId="160" xfId="0" applyFont="1" applyBorder="1"/>
    <xf numFmtId="0" fontId="24" fillId="3" borderId="160" xfId="0" applyFont="1" applyFill="1" applyBorder="1" applyAlignment="1">
      <alignment horizontal="center" vertical="center" wrapText="1"/>
    </xf>
    <xf numFmtId="0" fontId="24" fillId="3" borderId="160" xfId="0" applyFont="1" applyFill="1" applyBorder="1" applyAlignment="1">
      <alignment horizontal="left" vertical="center" wrapText="1"/>
    </xf>
    <xf numFmtId="0" fontId="5" fillId="3" borderId="160" xfId="0" applyFont="1" applyFill="1" applyBorder="1" applyAlignment="1">
      <alignment horizontal="center" vertical="center"/>
    </xf>
    <xf numFmtId="0" fontId="43" fillId="5" borderId="97" xfId="0" applyFont="1" applyFill="1" applyBorder="1" applyAlignment="1">
      <alignment horizontal="center" vertical="center" wrapText="1"/>
    </xf>
    <xf numFmtId="0" fontId="2" fillId="0" borderId="104" xfId="0" applyFont="1" applyBorder="1"/>
    <xf numFmtId="0" fontId="24" fillId="0" borderId="131" xfId="0" applyFont="1" applyBorder="1" applyAlignment="1">
      <alignment horizontal="center" vertical="center" wrapText="1"/>
    </xf>
    <xf numFmtId="0" fontId="24" fillId="0" borderId="162" xfId="0" applyFont="1" applyBorder="1" applyAlignment="1">
      <alignment horizontal="center" vertical="center" wrapText="1"/>
    </xf>
    <xf numFmtId="0" fontId="2" fillId="0" borderId="165" xfId="0" applyFont="1" applyBorder="1"/>
    <xf numFmtId="0" fontId="2" fillId="0" borderId="167" xfId="0" applyFont="1" applyBorder="1"/>
    <xf numFmtId="0" fontId="40" fillId="7" borderId="160" xfId="0" applyFont="1" applyFill="1" applyBorder="1" applyAlignment="1">
      <alignment horizontal="center" vertical="center"/>
    </xf>
    <xf numFmtId="0" fontId="2" fillId="0" borderId="108" xfId="0" applyFont="1" applyBorder="1" applyAlignment="1">
      <alignment horizontal="center" vertical="center"/>
    </xf>
    <xf numFmtId="0" fontId="2" fillId="0" borderId="110" xfId="0" applyFont="1" applyBorder="1" applyAlignment="1">
      <alignment horizontal="center" vertical="center"/>
    </xf>
    <xf numFmtId="0" fontId="66" fillId="10" borderId="160" xfId="0" applyFont="1" applyFill="1" applyBorder="1" applyAlignment="1">
      <alignment horizontal="center" vertical="center"/>
    </xf>
    <xf numFmtId="0" fontId="150" fillId="3" borderId="104" xfId="0" applyFont="1" applyFill="1" applyBorder="1" applyAlignment="1">
      <alignment horizontal="center" vertical="top" wrapText="1"/>
    </xf>
    <xf numFmtId="0" fontId="151" fillId="0" borderId="108" xfId="0" applyFont="1" applyBorder="1" applyAlignment="1">
      <alignment vertical="top"/>
    </xf>
    <xf numFmtId="0" fontId="151" fillId="0" borderId="110" xfId="0" applyFont="1" applyBorder="1" applyAlignment="1">
      <alignment vertical="top"/>
    </xf>
    <xf numFmtId="0" fontId="152" fillId="3" borderId="104" xfId="0" applyFont="1" applyFill="1" applyBorder="1" applyAlignment="1">
      <alignment horizontal="center" vertical="top" wrapText="1"/>
    </xf>
    <xf numFmtId="0" fontId="153" fillId="0" borderId="108" xfId="0" applyFont="1" applyBorder="1" applyAlignment="1">
      <alignment vertical="top"/>
    </xf>
    <xf numFmtId="0" fontId="153" fillId="0" borderId="110" xfId="0" applyFont="1" applyBorder="1" applyAlignment="1">
      <alignment vertical="top"/>
    </xf>
    <xf numFmtId="0" fontId="24" fillId="0" borderId="160" xfId="0" applyFont="1" applyBorder="1" applyAlignment="1">
      <alignment horizontal="center" vertical="center" wrapText="1"/>
    </xf>
    <xf numFmtId="0" fontId="27" fillId="0" borderId="25" xfId="0" applyFont="1" applyBorder="1" applyAlignment="1">
      <alignment vertical="center"/>
    </xf>
    <xf numFmtId="0" fontId="27" fillId="3" borderId="25" xfId="0" applyFont="1" applyFill="1" applyBorder="1" applyAlignment="1">
      <alignment vertical="center" wrapText="1"/>
    </xf>
    <xf numFmtId="0" fontId="43" fillId="5" borderId="117" xfId="0" applyFont="1" applyFill="1" applyBorder="1" applyAlignment="1">
      <alignment horizontal="center" vertical="center"/>
    </xf>
    <xf numFmtId="14" fontId="14" fillId="0" borderId="25" xfId="0" applyNumberFormat="1" applyFont="1" applyBorder="1" applyAlignment="1">
      <alignment horizontal="left" vertical="center"/>
    </xf>
    <xf numFmtId="0" fontId="2" fillId="0" borderId="18" xfId="0" applyFont="1" applyBorder="1" applyAlignment="1">
      <alignment horizontal="left"/>
    </xf>
    <xf numFmtId="0" fontId="2" fillId="0" borderId="19" xfId="0" applyFont="1" applyBorder="1" applyAlignment="1">
      <alignment horizontal="left"/>
    </xf>
    <xf numFmtId="0" fontId="14" fillId="0" borderId="25" xfId="0" applyFont="1" applyBorder="1" applyAlignment="1">
      <alignment horizontal="left" vertical="center"/>
    </xf>
    <xf numFmtId="0" fontId="27" fillId="4" borderId="118" xfId="0" applyFont="1" applyFill="1" applyBorder="1" applyAlignment="1">
      <alignment horizontal="center" vertical="center" wrapText="1"/>
    </xf>
    <xf numFmtId="0" fontId="2" fillId="0" borderId="119" xfId="0" applyFont="1" applyBorder="1"/>
    <xf numFmtId="0" fontId="2" fillId="0" borderId="120" xfId="0" applyFont="1" applyBorder="1"/>
    <xf numFmtId="0" fontId="27" fillId="4" borderId="121" xfId="0" applyFont="1" applyFill="1" applyBorder="1" applyAlignment="1">
      <alignment horizontal="center" vertical="center" wrapText="1"/>
    </xf>
    <xf numFmtId="0" fontId="27" fillId="4" borderId="67" xfId="0" applyFont="1" applyFill="1" applyBorder="1" applyAlignment="1">
      <alignment horizontal="center" vertical="center" wrapText="1"/>
    </xf>
    <xf numFmtId="0" fontId="27" fillId="4" borderId="45" xfId="0" applyFont="1" applyFill="1" applyBorder="1" applyAlignment="1">
      <alignment horizontal="center" vertical="center" wrapText="1"/>
    </xf>
    <xf numFmtId="0" fontId="1" fillId="2" borderId="25" xfId="0" applyFont="1" applyFill="1" applyBorder="1" applyAlignment="1">
      <alignment horizontal="center" vertical="center"/>
    </xf>
    <xf numFmtId="0" fontId="27" fillId="0" borderId="25" xfId="0" applyFont="1" applyBorder="1" applyAlignment="1">
      <alignment vertical="center" wrapText="1"/>
    </xf>
    <xf numFmtId="0" fontId="77" fillId="4" borderId="67" xfId="0" applyFont="1" applyFill="1" applyBorder="1" applyAlignment="1">
      <alignment horizontal="center" vertical="center" wrapText="1"/>
    </xf>
    <xf numFmtId="0" fontId="94" fillId="15" borderId="67" xfId="0" applyFont="1" applyFill="1" applyBorder="1" applyAlignment="1">
      <alignment horizontal="center" vertical="top"/>
    </xf>
    <xf numFmtId="0" fontId="9" fillId="21" borderId="67" xfId="0" applyFont="1" applyFill="1" applyBorder="1" applyAlignment="1">
      <alignment horizontal="center" vertical="center"/>
    </xf>
    <xf numFmtId="0" fontId="94" fillId="16" borderId="67" xfId="0" applyFont="1" applyFill="1" applyBorder="1" applyAlignment="1">
      <alignment horizontal="center" vertical="top"/>
    </xf>
    <xf numFmtId="0" fontId="94" fillId="17" borderId="67" xfId="0" applyFont="1" applyFill="1" applyBorder="1" applyAlignment="1">
      <alignment horizontal="center" vertical="top"/>
    </xf>
    <xf numFmtId="0" fontId="94" fillId="18" borderId="67" xfId="0" applyFont="1" applyFill="1" applyBorder="1" applyAlignment="1">
      <alignment horizontal="center" vertical="top"/>
    </xf>
    <xf numFmtId="0" fontId="9" fillId="0" borderId="67" xfId="0" applyFont="1" applyBorder="1" applyAlignment="1">
      <alignment horizontal="center"/>
    </xf>
    <xf numFmtId="0" fontId="94" fillId="21" borderId="67" xfId="0" applyFont="1" applyFill="1" applyBorder="1" applyAlignment="1">
      <alignment horizontal="center" vertical="center"/>
    </xf>
    <xf numFmtId="0" fontId="87" fillId="20" borderId="104" xfId="0" applyFont="1" applyFill="1" applyBorder="1" applyAlignment="1">
      <alignment horizontal="center" vertical="center" wrapText="1"/>
    </xf>
    <xf numFmtId="0" fontId="2" fillId="0" borderId="131" xfId="0" applyFont="1" applyBorder="1"/>
    <xf numFmtId="0" fontId="86" fillId="0" borderId="67" xfId="0" applyFont="1" applyBorder="1" applyAlignment="1">
      <alignment horizontal="center" vertical="center" wrapText="1"/>
    </xf>
    <xf numFmtId="0" fontId="89" fillId="11" borderId="132" xfId="0" applyFont="1" applyFill="1" applyBorder="1" applyAlignment="1">
      <alignment horizontal="center" vertical="center" wrapText="1"/>
    </xf>
    <xf numFmtId="0" fontId="2" fillId="0" borderId="127" xfId="0" applyFont="1" applyBorder="1"/>
    <xf numFmtId="0" fontId="2" fillId="0" borderId="133" xfId="0" applyFont="1" applyBorder="1"/>
    <xf numFmtId="0" fontId="9" fillId="0" borderId="46" xfId="0" applyFont="1" applyBorder="1" applyAlignment="1">
      <alignment horizontal="center"/>
    </xf>
    <xf numFmtId="0" fontId="91" fillId="0" borderId="134" xfId="0" applyFont="1" applyBorder="1" applyAlignment="1">
      <alignment horizontal="center" vertical="center" wrapText="1"/>
    </xf>
    <xf numFmtId="0" fontId="2" fillId="0" borderId="135" xfId="0" applyFont="1" applyBorder="1"/>
    <xf numFmtId="0" fontId="2" fillId="0" borderId="136" xfId="0" applyFont="1" applyBorder="1"/>
    <xf numFmtId="0" fontId="82" fillId="0" borderId="134" xfId="0" applyFont="1" applyBorder="1" applyAlignment="1">
      <alignment horizontal="center" vertical="center"/>
    </xf>
    <xf numFmtId="9" fontId="86" fillId="0" borderId="134" xfId="0" applyNumberFormat="1" applyFont="1" applyBorder="1" applyAlignment="1">
      <alignment horizontal="center" vertical="center" wrapText="1"/>
    </xf>
    <xf numFmtId="0" fontId="83" fillId="11" borderId="134" xfId="0" applyFont="1" applyFill="1" applyBorder="1" applyAlignment="1">
      <alignment horizontal="center" vertical="center"/>
    </xf>
    <xf numFmtId="0" fontId="92" fillId="0" borderId="134" xfId="0" applyFont="1" applyBorder="1" applyAlignment="1">
      <alignment horizontal="center" vertical="center" wrapText="1"/>
    </xf>
    <xf numFmtId="0" fontId="88" fillId="21" borderId="67" xfId="0" applyFont="1" applyFill="1" applyBorder="1" applyAlignment="1">
      <alignment horizontal="center" vertical="center" wrapText="1"/>
    </xf>
    <xf numFmtId="0" fontId="19" fillId="0" borderId="25" xfId="0" applyFont="1" applyBorder="1" applyAlignment="1">
      <alignment horizontal="center" vertical="center" wrapText="1"/>
    </xf>
    <xf numFmtId="0" fontId="81" fillId="0" borderId="67" xfId="0" applyFont="1" applyBorder="1" applyAlignment="1">
      <alignment horizontal="center" vertical="center" wrapText="1"/>
    </xf>
    <xf numFmtId="0" fontId="89" fillId="0" borderId="67" xfId="0" applyFont="1" applyBorder="1" applyAlignment="1">
      <alignment horizontal="center" vertical="center" wrapText="1"/>
    </xf>
    <xf numFmtId="0" fontId="9" fillId="0" borderId="0" xfId="0" applyFont="1" applyAlignment="1">
      <alignment horizontal="center"/>
    </xf>
    <xf numFmtId="0" fontId="89" fillId="0" borderId="55" xfId="0" applyFont="1" applyBorder="1" applyAlignment="1">
      <alignment horizontal="center" vertical="center" wrapText="1"/>
    </xf>
    <xf numFmtId="0" fontId="79" fillId="0" borderId="25" xfId="0" applyFont="1" applyBorder="1" applyAlignment="1">
      <alignment horizontal="center"/>
    </xf>
    <xf numFmtId="0" fontId="80" fillId="12" borderId="25" xfId="0" applyFont="1" applyFill="1" applyBorder="1" applyAlignment="1">
      <alignment horizontal="center" vertical="center" wrapText="1"/>
    </xf>
    <xf numFmtId="0" fontId="82" fillId="14" borderId="46" xfId="0" applyFont="1" applyFill="1" applyBorder="1" applyAlignment="1">
      <alignment horizontal="center" vertical="center" wrapText="1"/>
    </xf>
    <xf numFmtId="0" fontId="2" fillId="0" borderId="126" xfId="0" applyFont="1" applyBorder="1"/>
    <xf numFmtId="0" fontId="2" fillId="0" borderId="128" xfId="0" applyFont="1" applyBorder="1"/>
    <xf numFmtId="0" fontId="83" fillId="14" borderId="46" xfId="0" applyFont="1" applyFill="1" applyBorder="1" applyAlignment="1">
      <alignment horizontal="center" vertical="center" wrapText="1"/>
    </xf>
    <xf numFmtId="0" fontId="81" fillId="0" borderId="46" xfId="0" applyFont="1" applyBorder="1" applyAlignment="1">
      <alignment horizontal="center" vertical="center" wrapText="1"/>
    </xf>
    <xf numFmtId="0" fontId="83" fillId="14" borderId="66" xfId="0" applyFont="1" applyFill="1" applyBorder="1" applyAlignment="1">
      <alignment horizontal="center" vertical="center" wrapText="1"/>
    </xf>
    <xf numFmtId="0" fontId="81" fillId="13" borderId="25" xfId="0" applyFont="1" applyFill="1" applyBorder="1" applyAlignment="1">
      <alignment horizontal="center" wrapText="1"/>
    </xf>
    <xf numFmtId="0" fontId="81" fillId="13" borderId="25" xfId="0" applyFont="1" applyFill="1" applyBorder="1" applyAlignment="1">
      <alignment horizontal="center" vertical="center" wrapText="1"/>
    </xf>
    <xf numFmtId="0" fontId="112" fillId="3" borderId="140" xfId="0" applyFont="1" applyFill="1" applyBorder="1" applyAlignment="1">
      <alignment horizontal="left" vertical="top"/>
    </xf>
    <xf numFmtId="0" fontId="2" fillId="0" borderId="141" xfId="0" applyFont="1" applyBorder="1"/>
    <xf numFmtId="0" fontId="2" fillId="0" borderId="142" xfId="0" applyFont="1" applyBorder="1"/>
    <xf numFmtId="0" fontId="2" fillId="0" borderId="77" xfId="0" applyFont="1" applyBorder="1"/>
    <xf numFmtId="0" fontId="2" fillId="0" borderId="79" xfId="0" applyFont="1" applyBorder="1"/>
    <xf numFmtId="0" fontId="2" fillId="0" borderId="146" xfId="0" applyFont="1" applyBorder="1"/>
    <xf numFmtId="0" fontId="2" fillId="0" borderId="147" xfId="0" applyFont="1" applyBorder="1"/>
    <xf numFmtId="0" fontId="2" fillId="0" borderId="148" xfId="0" applyFont="1" applyBorder="1"/>
    <xf numFmtId="0" fontId="82" fillId="3" borderId="67" xfId="0" applyFont="1" applyFill="1" applyBorder="1" applyAlignment="1">
      <alignment horizontal="center" vertical="center" wrapText="1"/>
    </xf>
    <xf numFmtId="0" fontId="110" fillId="3" borderId="67" xfId="0" applyFont="1" applyFill="1" applyBorder="1" applyAlignment="1">
      <alignment horizontal="center" vertical="center" textRotation="90" wrapText="1"/>
    </xf>
    <xf numFmtId="0" fontId="92" fillId="0" borderId="46" xfId="0" applyFont="1" applyBorder="1" applyAlignment="1">
      <alignment horizontal="left" vertical="top" wrapText="1"/>
    </xf>
    <xf numFmtId="0" fontId="111" fillId="0" borderId="67" xfId="0" applyFont="1" applyBorder="1" applyAlignment="1">
      <alignment horizontal="center"/>
    </xf>
    <xf numFmtId="0" fontId="111" fillId="0" borderId="46" xfId="0" applyFont="1" applyBorder="1" applyAlignment="1">
      <alignment horizontal="center"/>
    </xf>
    <xf numFmtId="0" fontId="82" fillId="3" borderId="46" xfId="0" applyFont="1" applyFill="1" applyBorder="1" applyAlignment="1">
      <alignment horizontal="center" vertical="center" wrapText="1"/>
    </xf>
    <xf numFmtId="0" fontId="96" fillId="0" borderId="46" xfId="0" applyFont="1" applyBorder="1" applyAlignment="1">
      <alignment horizontal="center" vertical="center"/>
    </xf>
    <xf numFmtId="0" fontId="96" fillId="0" borderId="67" xfId="0" applyFont="1" applyBorder="1" applyAlignment="1">
      <alignment horizontal="center" vertical="center"/>
    </xf>
    <xf numFmtId="0" fontId="9" fillId="0" borderId="67" xfId="0" applyFont="1" applyBorder="1" applyAlignment="1">
      <alignment horizontal="center" vertical="center"/>
    </xf>
    <xf numFmtId="0" fontId="9" fillId="0" borderId="46" xfId="0" applyFont="1" applyBorder="1" applyAlignment="1">
      <alignment horizontal="center" vertical="center"/>
    </xf>
    <xf numFmtId="0" fontId="79" fillId="0" borderId="67" xfId="0" applyFont="1" applyBorder="1" applyAlignment="1">
      <alignment horizontal="center"/>
    </xf>
    <xf numFmtId="0" fontId="106" fillId="3" borderId="140" xfId="0" applyFont="1" applyFill="1" applyBorder="1" applyAlignment="1">
      <alignment horizontal="left" vertical="top"/>
    </xf>
    <xf numFmtId="0" fontId="109" fillId="3" borderId="25" xfId="0" applyFont="1" applyFill="1" applyBorder="1" applyAlignment="1">
      <alignment horizontal="center" vertical="center" wrapText="1"/>
    </xf>
    <xf numFmtId="0" fontId="102" fillId="3" borderId="25" xfId="0" applyFont="1" applyFill="1" applyBorder="1" applyAlignment="1">
      <alignment horizontal="center" vertical="center" wrapText="1"/>
    </xf>
    <xf numFmtId="0" fontId="108" fillId="3" borderId="159" xfId="0" applyFont="1" applyFill="1" applyBorder="1" applyAlignment="1">
      <alignment horizontal="center" vertical="center" wrapText="1"/>
    </xf>
    <xf numFmtId="166" fontId="98" fillId="11" borderId="25" xfId="0" applyNumberFormat="1" applyFont="1" applyFill="1" applyBorder="1" applyAlignment="1">
      <alignment horizontal="center" vertical="center" wrapText="1"/>
    </xf>
    <xf numFmtId="0" fontId="102" fillId="3" borderId="155" xfId="0" applyFont="1" applyFill="1" applyBorder="1" applyAlignment="1">
      <alignment horizontal="center" vertical="center" textRotation="90" wrapText="1"/>
    </xf>
    <xf numFmtId="0" fontId="2" fillId="0" borderId="156" xfId="0" applyFont="1" applyBorder="1"/>
    <xf numFmtId="0" fontId="2" fillId="0" borderId="157" xfId="0" applyFont="1" applyBorder="1"/>
    <xf numFmtId="0" fontId="9" fillId="3" borderId="25" xfId="0" applyFont="1" applyFill="1" applyBorder="1" applyAlignment="1">
      <alignment horizontal="center" vertical="top"/>
    </xf>
    <xf numFmtId="0" fontId="92" fillId="22" borderId="25" xfId="0" applyFont="1" applyFill="1" applyBorder="1" applyAlignment="1">
      <alignment horizontal="center" vertical="center" wrapText="1"/>
    </xf>
    <xf numFmtId="0" fontId="99" fillId="3" borderId="40" xfId="0" applyFont="1" applyFill="1" applyBorder="1" applyAlignment="1">
      <alignment horizontal="center" vertical="center"/>
    </xf>
    <xf numFmtId="0" fontId="100" fillId="3" borderId="149" xfId="0" applyFont="1" applyFill="1" applyBorder="1" applyAlignment="1">
      <alignment horizontal="center" vertical="center"/>
    </xf>
    <xf numFmtId="0" fontId="2" fillId="0" borderId="150" xfId="0" applyFont="1" applyBorder="1"/>
    <xf numFmtId="0" fontId="2" fillId="0" borderId="151" xfId="0" applyFont="1" applyBorder="1"/>
    <xf numFmtId="0" fontId="101" fillId="11" borderId="92" xfId="0" applyFont="1" applyFill="1" applyBorder="1" applyAlignment="1">
      <alignment horizontal="left" vertical="top" wrapText="1"/>
    </xf>
    <xf numFmtId="0" fontId="2" fillId="0" borderId="139" xfId="0" applyFont="1" applyBorder="1"/>
    <xf numFmtId="0" fontId="2" fillId="0" borderId="143" xfId="0" applyFont="1" applyBorder="1"/>
    <xf numFmtId="0" fontId="2" fillId="0" borderId="144" xfId="0" applyFont="1" applyBorder="1"/>
    <xf numFmtId="0" fontId="2" fillId="0" borderId="145" xfId="0" applyFont="1" applyBorder="1"/>
    <xf numFmtId="0" fontId="102" fillId="3" borderId="140" xfId="0" applyFont="1" applyFill="1" applyBorder="1" applyAlignment="1">
      <alignment horizontal="center" vertical="center" wrapText="1"/>
    </xf>
    <xf numFmtId="0" fontId="2" fillId="0" borderId="152" xfId="0" applyFont="1" applyBorder="1"/>
    <xf numFmtId="0" fontId="2" fillId="0" borderId="154" xfId="0" applyFont="1" applyBorder="1"/>
    <xf numFmtId="0" fontId="96" fillId="3" borderId="155" xfId="0" applyFont="1" applyFill="1" applyBorder="1" applyAlignment="1">
      <alignment horizontal="center" vertical="center" textRotation="90" wrapText="1"/>
    </xf>
    <xf numFmtId="0" fontId="96" fillId="3" borderId="25" xfId="0" applyFont="1" applyFill="1" applyBorder="1" applyAlignment="1">
      <alignment horizontal="center" vertical="center" wrapText="1"/>
    </xf>
    <xf numFmtId="0" fontId="95" fillId="12" borderId="134" xfId="0" applyFont="1" applyFill="1" applyBorder="1" applyAlignment="1">
      <alignment horizontal="center" vertical="center" wrapText="1"/>
    </xf>
    <xf numFmtId="0" fontId="9" fillId="3" borderId="25" xfId="0" applyFont="1" applyFill="1" applyBorder="1" applyAlignment="1">
      <alignment horizontal="center"/>
    </xf>
    <xf numFmtId="0" fontId="97" fillId="3" borderId="92" xfId="0" applyFont="1" applyFill="1" applyBorder="1" applyAlignment="1">
      <alignment horizontal="center" vertical="center"/>
    </xf>
    <xf numFmtId="166" fontId="98" fillId="0" borderId="140" xfId="0" applyNumberFormat="1" applyFont="1" applyBorder="1" applyAlignment="1">
      <alignment horizontal="center" textRotation="255" wrapText="1"/>
    </xf>
  </cellXfs>
  <cellStyles count="2">
    <cellStyle name="Normal" xfId="0" builtinId="0"/>
    <cellStyle name="Normal 3" xfId="1" xr:uid="{10695FF3-3713-4F4F-96E8-A7EB6AB51045}"/>
  </cellStyles>
  <dxfs count="142">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00FF00"/>
          <bgColor rgb="FF00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00FF00"/>
          <bgColor rgb="FF00FF0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theme="0"/>
          <bgColor theme="0"/>
        </patternFill>
      </fill>
    </dxf>
    <dxf>
      <font>
        <color theme="0"/>
      </font>
      <fill>
        <patternFill patternType="solid">
          <fgColor rgb="FFFF0000"/>
          <bgColor rgb="FFFF0000"/>
        </patternFill>
      </fill>
    </dxf>
    <dxf>
      <fill>
        <patternFill patternType="solid">
          <fgColor theme="0"/>
          <bgColor theme="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ont>
        <color theme="0"/>
      </font>
      <fill>
        <patternFill patternType="solid">
          <fgColor rgb="FFFF0000"/>
          <bgColor rgb="FFFF0000"/>
        </patternFill>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ont>
        <color theme="0"/>
      </font>
      <fill>
        <patternFill patternType="solid">
          <fgColor rgb="FFFF0000"/>
          <bgColor rgb="FFFF0000"/>
        </patternFill>
      </fill>
    </dxf>
    <dxf>
      <fill>
        <patternFill patternType="solid">
          <fgColor theme="7"/>
          <bgColor theme="7"/>
        </patternFill>
      </fill>
    </dxf>
    <dxf>
      <fill>
        <patternFill patternType="solid">
          <fgColor rgb="FF82E600"/>
          <bgColor rgb="FF82E600"/>
        </patternFill>
      </fill>
    </dxf>
    <dxf>
      <font>
        <color rgb="FFFFFFFF"/>
      </font>
      <fill>
        <patternFill patternType="solid">
          <fgColor rgb="FFFF0000"/>
          <bgColor rgb="FFFF0000"/>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ont>
        <b/>
        <color theme="0"/>
      </font>
      <fill>
        <patternFill patternType="solid">
          <fgColor rgb="FFFF0000"/>
          <bgColor rgb="FFFF0000"/>
        </patternFill>
      </fill>
    </dxf>
    <dxf>
      <font>
        <b/>
        <color rgb="FF000000"/>
      </font>
      <fill>
        <patternFill patternType="solid">
          <fgColor rgb="FFFF9900"/>
          <bgColor rgb="FFFF9900"/>
        </patternFill>
      </fill>
    </dxf>
    <dxf>
      <font>
        <b/>
        <color theme="1"/>
      </font>
      <fill>
        <patternFill patternType="solid">
          <fgColor rgb="FF82E600"/>
          <bgColor rgb="FF82E600"/>
        </patternFill>
      </fill>
    </dxf>
    <dxf>
      <fill>
        <patternFill patternType="none"/>
      </fill>
    </dxf>
    <dxf>
      <fill>
        <patternFill patternType="solid">
          <fgColor theme="7"/>
          <bgColor theme="7"/>
        </patternFill>
      </fill>
    </dxf>
    <dxf>
      <fill>
        <patternFill patternType="solid">
          <fgColor rgb="FF82E600"/>
          <bgColor rgb="FF82E600"/>
        </patternFill>
      </fill>
    </dxf>
    <dxf>
      <font>
        <color rgb="FFFFFFFF"/>
      </font>
      <fill>
        <patternFill patternType="solid">
          <fgColor rgb="FFFF0000"/>
          <bgColor rgb="FFFF0000"/>
        </patternFill>
      </fill>
    </dxf>
    <dxf>
      <fill>
        <patternFill patternType="solid">
          <fgColor rgb="FFFFFFFF"/>
          <bgColor rgb="FFFFFFFF"/>
        </patternFill>
      </fill>
    </dxf>
    <dxf>
      <font>
        <b/>
        <color theme="0"/>
      </font>
      <fill>
        <patternFill patternType="solid">
          <fgColor rgb="FFFF0000"/>
          <bgColor rgb="FFFF0000"/>
        </patternFill>
      </fill>
    </dxf>
    <dxf>
      <font>
        <b/>
        <color rgb="FF000000"/>
      </font>
      <fill>
        <patternFill patternType="solid">
          <fgColor rgb="FFFF9900"/>
          <bgColor rgb="FFFF9900"/>
        </patternFill>
      </fill>
    </dxf>
    <dxf>
      <font>
        <b/>
        <color theme="1"/>
      </font>
      <fill>
        <patternFill patternType="solid">
          <fgColor rgb="FF82E600"/>
          <bgColor rgb="FF82E600"/>
        </patternFill>
      </fill>
    </dxf>
    <dxf>
      <fill>
        <patternFill patternType="none"/>
      </fill>
    </dxf>
    <dxf>
      <fill>
        <patternFill patternType="solid">
          <fgColor theme="1"/>
          <bgColor theme="1"/>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ont>
        <i/>
        <color rgb="FF434343"/>
      </font>
      <fill>
        <patternFill patternType="solid">
          <fgColor rgb="FFFFFF00"/>
          <bgColor rgb="FFFFFF00"/>
        </patternFill>
      </fill>
    </dxf>
    <dxf>
      <fill>
        <patternFill patternType="solid">
          <fgColor rgb="FFCCFFCC"/>
          <bgColor rgb="FFCCFFCC"/>
        </patternFill>
      </fill>
    </dxf>
    <dxf>
      <fill>
        <patternFill patternType="solid">
          <fgColor rgb="FFB7E1CD"/>
          <bgColor rgb="FFB7E1CD"/>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ill>
        <patternFill patternType="solid">
          <fgColor rgb="FFCCFFCC"/>
          <bgColor rgb="FFCCFFCC"/>
        </patternFill>
      </fill>
    </dxf>
    <dxf>
      <font>
        <i/>
        <color rgb="FF434343"/>
      </font>
      <fill>
        <patternFill patternType="solid">
          <fgColor rgb="FFFFFF00"/>
          <bgColor rgb="FFFFFF00"/>
        </patternFill>
      </fill>
    </dxf>
    <dxf>
      <fill>
        <patternFill patternType="solid">
          <fgColor rgb="FFEEF7E3"/>
          <bgColor rgb="FFEEF7E3"/>
        </patternFill>
      </fill>
    </dxf>
    <dxf>
      <fill>
        <patternFill patternType="solid">
          <fgColor rgb="FFFFFFFF"/>
          <bgColor rgb="FFFFFFFF"/>
        </patternFill>
      </fill>
    </dxf>
    <dxf>
      <fill>
        <patternFill patternType="solid">
          <fgColor rgb="FF82E600"/>
          <bgColor rgb="FF82E600"/>
        </patternFill>
      </fill>
    </dxf>
  </dxfs>
  <tableStyles count="1">
    <tableStyle name="Assign-style" pivot="0" count="3" xr9:uid="{00000000-0011-0000-FFFF-FFFF00000000}">
      <tableStyleElement type="headerRow" dxfId="141"/>
      <tableStyleElement type="firstRowStripe" dxfId="140"/>
      <tableStyleElement type="secondRowStripe" dxfId="139"/>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1" Type="http://schemas.openxmlformats.org/officeDocument/2006/relationships/image" Target="../media/image2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image" Target="../media/image24.jpeg"/></Relationships>
</file>

<file path=xl/drawings/_rels/drawing6.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3" Type="http://schemas.openxmlformats.org/officeDocument/2006/relationships/image" Target="../media/image27.png"/><Relationship Id="rId7" Type="http://schemas.openxmlformats.org/officeDocument/2006/relationships/image" Target="../media/image31.png"/><Relationship Id="rId12" Type="http://schemas.openxmlformats.org/officeDocument/2006/relationships/image" Target="../media/image36.png"/><Relationship Id="rId2" Type="http://schemas.microsoft.com/office/2007/relationships/hdphoto" Target="../media/hdphoto1.wdp"/><Relationship Id="rId1" Type="http://schemas.openxmlformats.org/officeDocument/2006/relationships/image" Target="../media/image26.png"/><Relationship Id="rId6" Type="http://schemas.openxmlformats.org/officeDocument/2006/relationships/image" Target="../media/image30.png"/><Relationship Id="rId11" Type="http://schemas.openxmlformats.org/officeDocument/2006/relationships/image" Target="../media/image35.png"/><Relationship Id="rId5" Type="http://schemas.openxmlformats.org/officeDocument/2006/relationships/image" Target="../media/image29.png"/><Relationship Id="rId15" Type="http://schemas.openxmlformats.org/officeDocument/2006/relationships/image" Target="../media/image39.png"/><Relationship Id="rId10" Type="http://schemas.openxmlformats.org/officeDocument/2006/relationships/image" Target="../media/image34.png"/><Relationship Id="rId4" Type="http://schemas.openxmlformats.org/officeDocument/2006/relationships/image" Target="../media/image28.png"/><Relationship Id="rId9" Type="http://schemas.openxmlformats.org/officeDocument/2006/relationships/image" Target="../media/image33.png"/><Relationship Id="rId14" Type="http://schemas.openxmlformats.org/officeDocument/2006/relationships/image" Target="../media/image38.png"/></Relationships>
</file>

<file path=xl/drawings/_rels/drawing7.xml.rels><?xml version="1.0" encoding="UTF-8" standalone="yes"?>
<Relationships xmlns="http://schemas.openxmlformats.org/package/2006/relationships"><Relationship Id="rId1" Type="http://schemas.openxmlformats.org/officeDocument/2006/relationships/image" Target="../media/image40.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jpeg"/><Relationship Id="rId5" Type="http://schemas.openxmlformats.org/officeDocument/2006/relationships/image" Target="../media/image45.png"/><Relationship Id="rId4"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oneCellAnchor>
    <xdr:from>
      <xdr:col>18</xdr:col>
      <xdr:colOff>95250</xdr:colOff>
      <xdr:row>53</xdr:row>
      <xdr:rowOff>0</xdr:rowOff>
    </xdr:from>
    <xdr:ext cx="38100" cy="0"/>
    <xdr:grpSp>
      <xdr:nvGrpSpPr>
        <xdr:cNvPr id="2" name="Shape 2">
          <a:extLst>
            <a:ext uri="{FF2B5EF4-FFF2-40B4-BE49-F238E27FC236}">
              <a16:creationId xmlns:a16="http://schemas.microsoft.com/office/drawing/2014/main" id="{00000000-0008-0000-0000-000002000000}"/>
            </a:ext>
          </a:extLst>
        </xdr:cNvPr>
        <xdr:cNvGrpSpPr/>
      </xdr:nvGrpSpPr>
      <xdr:grpSpPr>
        <a:xfrm>
          <a:off x="17900650" y="20040600"/>
          <a:ext cx="38100" cy="0"/>
          <a:chOff x="5326950" y="3780000"/>
          <a:chExt cx="38100" cy="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5326950" y="3780000"/>
            <a:ext cx="38100" cy="0"/>
            <a:chOff x="5326950" y="3780000"/>
            <a:chExt cx="38100" cy="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000-000005000000}"/>
                </a:ext>
              </a:extLst>
            </xdr:cNvPr>
            <xdr:cNvGrpSpPr/>
          </xdr:nvGrpSpPr>
          <xdr:grpSpPr>
            <a:xfrm>
              <a:off x="5326950" y="3780000"/>
              <a:ext cx="38100" cy="0"/>
              <a:chOff x="5326950" y="3780000"/>
              <a:chExt cx="38100" cy="0"/>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a:extLst>
                  <a:ext uri="{FF2B5EF4-FFF2-40B4-BE49-F238E27FC236}">
                    <a16:creationId xmlns:a16="http://schemas.microsoft.com/office/drawing/2014/main" id="{00000000-0008-0000-0000-000007000000}"/>
                  </a:ext>
                </a:extLst>
              </xdr:cNvPr>
              <xdr:cNvGrpSpPr/>
            </xdr:nvGrpSpPr>
            <xdr:grpSpPr>
              <a:xfrm>
                <a:off x="5326950" y="3780000"/>
                <a:ext cx="38100" cy="0"/>
                <a:chOff x="5326950" y="3780000"/>
                <a:chExt cx="38100" cy="0"/>
              </a:xfrm>
            </xdr:grpSpPr>
            <xdr:sp macro="" textlink="">
              <xdr:nvSpPr>
                <xdr:cNvPr id="8" name="Shape 8">
                  <a:extLst>
                    <a:ext uri="{FF2B5EF4-FFF2-40B4-BE49-F238E27FC236}">
                      <a16:creationId xmlns:a16="http://schemas.microsoft.com/office/drawing/2014/main" id="{00000000-0008-0000-0000-000008000000}"/>
                    </a:ext>
                  </a:extLst>
                </xdr:cNvPr>
                <xdr:cNvSpPr/>
              </xdr:nvSpPr>
              <xdr:spPr>
                <a:xfrm>
                  <a:off x="5326950" y="3780000"/>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
                  <a:extLst>
                    <a:ext uri="{FF2B5EF4-FFF2-40B4-BE49-F238E27FC236}">
                      <a16:creationId xmlns:a16="http://schemas.microsoft.com/office/drawing/2014/main" id="{00000000-0008-0000-0000-000009000000}"/>
                    </a:ext>
                  </a:extLst>
                </xdr:cNvPr>
                <xdr:cNvGrpSpPr/>
              </xdr:nvGrpSpPr>
              <xdr:grpSpPr>
                <a:xfrm>
                  <a:off x="5326950" y="3780000"/>
                  <a:ext cx="38100" cy="0"/>
                  <a:chOff x="-23340825" y="-24948825"/>
                  <a:chExt cx="28705875" cy="28728825"/>
                </a:xfrm>
              </xdr:grpSpPr>
              <xdr:sp macro="" textlink="">
                <xdr:nvSpPr>
                  <xdr:cNvPr id="10" name="Shape 10">
                    <a:extLst>
                      <a:ext uri="{FF2B5EF4-FFF2-40B4-BE49-F238E27FC236}">
                        <a16:creationId xmlns:a16="http://schemas.microsoft.com/office/drawing/2014/main" id="{00000000-0008-0000-0000-00000A000000}"/>
                      </a:ext>
                    </a:extLst>
                  </xdr:cNvPr>
                  <xdr:cNvSpPr/>
                </xdr:nvSpPr>
                <xdr:spPr>
                  <a:xfrm>
                    <a:off x="-23340825" y="-24948825"/>
                    <a:ext cx="28705875" cy="28728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1">
                    <a:extLst>
                      <a:ext uri="{FF2B5EF4-FFF2-40B4-BE49-F238E27FC236}">
                        <a16:creationId xmlns:a16="http://schemas.microsoft.com/office/drawing/2014/main" id="{00000000-0008-0000-0000-00000B000000}"/>
                      </a:ext>
                    </a:extLst>
                  </xdr:cNvPr>
                  <xdr:cNvGrpSpPr/>
                </xdr:nvGrpSpPr>
                <xdr:grpSpPr>
                  <a:xfrm>
                    <a:off x="-23340825" y="-24948825"/>
                    <a:ext cx="28705875" cy="28728825"/>
                    <a:chOff x="5346000" y="3780000"/>
                    <a:chExt cx="28705875" cy="28728825"/>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34013775" y="32508825"/>
                      <a:ext cx="38100" cy="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3" name="Shape 13">
                      <a:extLst>
                        <a:ext uri="{FF2B5EF4-FFF2-40B4-BE49-F238E27FC236}">
                          <a16:creationId xmlns:a16="http://schemas.microsoft.com/office/drawing/2014/main" id="{00000000-0008-0000-0000-00000D000000}"/>
                        </a:ext>
                      </a:extLst>
                    </xdr:cNvPr>
                    <xdr:cNvCxnSpPr/>
                  </xdr:nvCxnSpPr>
                  <xdr:spPr>
                    <a:xfrm>
                      <a:off x="5346000" y="3780000"/>
                      <a:ext cx="0" cy="0"/>
                    </a:xfrm>
                    <a:prstGeom prst="straightConnector1">
                      <a:avLst/>
                    </a:prstGeom>
                    <a:noFill/>
                    <a:ln w="9525" cap="flat" cmpd="sng">
                      <a:solidFill>
                        <a:srgbClr val="000000"/>
                      </a:solidFill>
                      <a:prstDash val="solid"/>
                      <a:miter lim="800000"/>
                      <a:headEnd type="none" w="sm" len="sm"/>
                      <a:tailEnd type="none" w="sm" len="sm"/>
                    </a:ln>
                  </xdr:spPr>
                </xdr:cxnSp>
              </xdr:grpSp>
            </xdr:grpSp>
          </xdr:grpSp>
        </xdr:grpSp>
      </xdr:grpSp>
    </xdr:grpSp>
    <xdr:clientData fLocksWithSheet="0"/>
  </xdr:oneCellAnchor>
  <xdr:oneCellAnchor>
    <xdr:from>
      <xdr:col>16</xdr:col>
      <xdr:colOff>1981200</xdr:colOff>
      <xdr:row>56</xdr:row>
      <xdr:rowOff>123825</xdr:rowOff>
    </xdr:from>
    <xdr:ext cx="790575" cy="723900"/>
    <xdr:sp macro="" textlink="">
      <xdr:nvSpPr>
        <xdr:cNvPr id="14" name="Shape 14">
          <a:extLst>
            <a:ext uri="{FF2B5EF4-FFF2-40B4-BE49-F238E27FC236}">
              <a16:creationId xmlns:a16="http://schemas.microsoft.com/office/drawing/2014/main" id="{00000000-0008-0000-0000-00000E000000}"/>
            </a:ext>
          </a:extLst>
        </xdr:cNvPr>
        <xdr:cNvSpPr/>
      </xdr:nvSpPr>
      <xdr:spPr>
        <a:xfrm>
          <a:off x="4955475" y="3422813"/>
          <a:ext cx="781050" cy="714375"/>
        </a:xfrm>
        <a:prstGeom prst="upArrow">
          <a:avLst>
            <a:gd name="adj1" fmla="val 59051"/>
            <a:gd name="adj2" fmla="val 36614"/>
          </a:avLst>
        </a:prstGeom>
        <a:solidFill>
          <a:srgbClr val="4A86E8"/>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19050</xdr:colOff>
      <xdr:row>1</xdr:row>
      <xdr:rowOff>19050</xdr:rowOff>
    </xdr:from>
    <xdr:ext cx="1419225" cy="723900"/>
    <xdr:pic>
      <xdr:nvPicPr>
        <xdr:cNvPr id="15" name="image6.png" title="Image">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xdr:col>
      <xdr:colOff>0</xdr:colOff>
      <xdr:row>3</xdr:row>
      <xdr:rowOff>133350</xdr:rowOff>
    </xdr:from>
    <xdr:ext cx="1114425" cy="638175"/>
    <xdr:pic>
      <xdr:nvPicPr>
        <xdr:cNvPr id="16" name="image3.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205740</xdr:colOff>
      <xdr:row>25</xdr:row>
      <xdr:rowOff>45719</xdr:rowOff>
    </xdr:from>
    <xdr:ext cx="3571875" cy="2110741"/>
    <xdr:pic>
      <xdr:nvPicPr>
        <xdr:cNvPr id="17" name="image5.jpg" title="Obraz">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699760" y="9258299"/>
          <a:ext cx="3571875" cy="2110741"/>
        </a:xfrm>
        <a:prstGeom prst="rect">
          <a:avLst/>
        </a:prstGeom>
        <a:noFill/>
      </xdr:spPr>
    </xdr:pic>
    <xdr:clientData fLocksWithSheet="0"/>
  </xdr:oneCellAnchor>
  <xdr:oneCellAnchor>
    <xdr:from>
      <xdr:col>1</xdr:col>
      <xdr:colOff>618066</xdr:colOff>
      <xdr:row>24</xdr:row>
      <xdr:rowOff>141606</xdr:rowOff>
    </xdr:from>
    <xdr:ext cx="3267075" cy="2647950"/>
    <xdr:pic>
      <xdr:nvPicPr>
        <xdr:cNvPr id="18" name="image7.jpg" title="Obraz">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778933" y="13823739"/>
          <a:ext cx="3267075" cy="2647950"/>
        </a:xfrm>
        <a:prstGeom prst="rect">
          <a:avLst/>
        </a:prstGeom>
        <a:noFill/>
      </xdr:spPr>
    </xdr:pic>
    <xdr:clientData fLocksWithSheet="0"/>
  </xdr:oneCellAnchor>
  <xdr:oneCellAnchor>
    <xdr:from>
      <xdr:col>8</xdr:col>
      <xdr:colOff>7620</xdr:colOff>
      <xdr:row>32</xdr:row>
      <xdr:rowOff>152401</xdr:rowOff>
    </xdr:from>
    <xdr:ext cx="5046345" cy="1478280"/>
    <xdr:pic>
      <xdr:nvPicPr>
        <xdr:cNvPr id="19" name="image10.jpg" title="Obraz">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501640" y="10972801"/>
          <a:ext cx="5046345" cy="1478280"/>
        </a:xfrm>
        <a:prstGeom prst="rect">
          <a:avLst/>
        </a:prstGeom>
        <a:noFill/>
      </xdr:spPr>
    </xdr:pic>
    <xdr:clientData fLocksWithSheet="0"/>
  </xdr:oneCellAnchor>
  <xdr:oneCellAnchor>
    <xdr:from>
      <xdr:col>1</xdr:col>
      <xdr:colOff>697230</xdr:colOff>
      <xdr:row>37</xdr:row>
      <xdr:rowOff>95250</xdr:rowOff>
    </xdr:from>
    <xdr:ext cx="1685925" cy="866775"/>
    <xdr:pic>
      <xdr:nvPicPr>
        <xdr:cNvPr id="20" name="image1.png" title="Obraz">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857250" y="11868150"/>
          <a:ext cx="1685925" cy="866775"/>
        </a:xfrm>
        <a:prstGeom prst="rect">
          <a:avLst/>
        </a:prstGeom>
        <a:noFill/>
      </xdr:spPr>
    </xdr:pic>
    <xdr:clientData fLocksWithSheet="0"/>
  </xdr:oneCellAnchor>
  <xdr:oneCellAnchor>
    <xdr:from>
      <xdr:col>0</xdr:col>
      <xdr:colOff>38100</xdr:colOff>
      <xdr:row>33</xdr:row>
      <xdr:rowOff>45720</xdr:rowOff>
    </xdr:from>
    <xdr:ext cx="1524000" cy="1082040"/>
    <xdr:pic>
      <xdr:nvPicPr>
        <xdr:cNvPr id="21" name="image11.png" title="Obraz">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38100" y="11056620"/>
          <a:ext cx="1524000" cy="1082040"/>
        </a:xfrm>
        <a:prstGeom prst="rect">
          <a:avLst/>
        </a:prstGeom>
        <a:noFill/>
      </xdr:spPr>
    </xdr:pic>
    <xdr:clientData fLocksWithSheet="0"/>
  </xdr:oneCellAnchor>
  <xdr:oneCellAnchor>
    <xdr:from>
      <xdr:col>0</xdr:col>
      <xdr:colOff>111125</xdr:colOff>
      <xdr:row>34</xdr:row>
      <xdr:rowOff>154517</xdr:rowOff>
    </xdr:from>
    <xdr:ext cx="1311275" cy="1394883"/>
    <xdr:pic>
      <xdr:nvPicPr>
        <xdr:cNvPr id="22" name="image4.png" title="Obraz">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11125" y="14835717"/>
          <a:ext cx="1311275" cy="1394883"/>
        </a:xfrm>
        <a:prstGeom prst="rect">
          <a:avLst/>
        </a:prstGeom>
        <a:noFill/>
      </xdr:spPr>
    </xdr:pic>
    <xdr:clientData fLocksWithSheet="0"/>
  </xdr:oneCellAnchor>
  <xdr:oneCellAnchor>
    <xdr:from>
      <xdr:col>12</xdr:col>
      <xdr:colOff>371475</xdr:colOff>
      <xdr:row>25</xdr:row>
      <xdr:rowOff>85725</xdr:rowOff>
    </xdr:from>
    <xdr:ext cx="2276475" cy="1447800"/>
    <xdr:pic>
      <xdr:nvPicPr>
        <xdr:cNvPr id="23" name="image2.png" title="Obraz">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3</xdr:col>
      <xdr:colOff>152400</xdr:colOff>
      <xdr:row>24</xdr:row>
      <xdr:rowOff>200025</xdr:rowOff>
    </xdr:from>
    <xdr:ext cx="2314575" cy="1685925"/>
    <xdr:pic>
      <xdr:nvPicPr>
        <xdr:cNvPr id="24" name="image8.png" title="Obraz">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3</xdr:col>
      <xdr:colOff>152400</xdr:colOff>
      <xdr:row>31</xdr:row>
      <xdr:rowOff>152400</xdr:rowOff>
    </xdr:from>
    <xdr:ext cx="2314575" cy="1390650"/>
    <xdr:pic>
      <xdr:nvPicPr>
        <xdr:cNvPr id="25" name="image9.png" title="Obraz">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twoCellAnchor editAs="oneCell">
    <xdr:from>
      <xdr:col>17</xdr:col>
      <xdr:colOff>77478</xdr:colOff>
      <xdr:row>3</xdr:row>
      <xdr:rowOff>194734</xdr:rowOff>
    </xdr:from>
    <xdr:to>
      <xdr:col>17</xdr:col>
      <xdr:colOff>1427664</xdr:colOff>
      <xdr:row>10</xdr:row>
      <xdr:rowOff>77894</xdr:rowOff>
    </xdr:to>
    <xdr:pic>
      <xdr:nvPicPr>
        <xdr:cNvPr id="27" name="Image 1">
          <a:extLst>
            <a:ext uri="{FF2B5EF4-FFF2-40B4-BE49-F238E27FC236}">
              <a16:creationId xmlns:a16="http://schemas.microsoft.com/office/drawing/2014/main" id="{E47A6A21-3388-49C8-A979-6EFC242756BF}"/>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bwMode="auto">
        <a:xfrm>
          <a:off x="14225278" y="1337734"/>
          <a:ext cx="1350186" cy="1711960"/>
        </a:xfrm>
        <a:prstGeom prst="rect">
          <a:avLst/>
        </a:prstGeom>
        <a:noFill/>
        <a:ln w="57150">
          <a:solidFill>
            <a:srgbClr val="FF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1562361</xdr:colOff>
      <xdr:row>3</xdr:row>
      <xdr:rowOff>211666</xdr:rowOff>
    </xdr:from>
    <xdr:to>
      <xdr:col>17</xdr:col>
      <xdr:colOff>2782403</xdr:colOff>
      <xdr:row>10</xdr:row>
      <xdr:rowOff>77047</xdr:rowOff>
    </xdr:to>
    <xdr:pic>
      <xdr:nvPicPr>
        <xdr:cNvPr id="28" name="Image 2">
          <a:extLst>
            <a:ext uri="{FF2B5EF4-FFF2-40B4-BE49-F238E27FC236}">
              <a16:creationId xmlns:a16="http://schemas.microsoft.com/office/drawing/2014/main" id="{00D5A3A7-C9DC-4647-BBE6-F0AEADADC943}"/>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bwMode="auto">
        <a:xfrm>
          <a:off x="15710161" y="1354666"/>
          <a:ext cx="1220042" cy="1694181"/>
        </a:xfrm>
        <a:prstGeom prst="rect">
          <a:avLst/>
        </a:prstGeom>
        <a:noFill/>
        <a:ln w="57150">
          <a:solidFill>
            <a:srgbClr val="00B05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321734</xdr:colOff>
      <xdr:row>45</xdr:row>
      <xdr:rowOff>116222</xdr:rowOff>
    </xdr:from>
    <xdr:to>
      <xdr:col>14</xdr:col>
      <xdr:colOff>279400</xdr:colOff>
      <xdr:row>52</xdr:row>
      <xdr:rowOff>40205</xdr:rowOff>
    </xdr:to>
    <xdr:pic>
      <xdr:nvPicPr>
        <xdr:cNvPr id="29" name="Image 28">
          <a:extLst>
            <a:ext uri="{FF2B5EF4-FFF2-40B4-BE49-F238E27FC236}">
              <a16:creationId xmlns:a16="http://schemas.microsoft.com/office/drawing/2014/main" id="{13A14F62-AFF6-430F-8981-CF632BEEA48C}"/>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8602134" y="17235822"/>
          <a:ext cx="2734733" cy="1456450"/>
        </a:xfrm>
        <a:prstGeom prst="rect">
          <a:avLst/>
        </a:prstGeom>
      </xdr:spPr>
    </xdr:pic>
    <xdr:clientData/>
  </xdr:twoCellAnchor>
  <xdr:twoCellAnchor editAs="oneCell">
    <xdr:from>
      <xdr:col>11</xdr:col>
      <xdr:colOff>76200</xdr:colOff>
      <xdr:row>56</xdr:row>
      <xdr:rowOff>19760</xdr:rowOff>
    </xdr:from>
    <xdr:to>
      <xdr:col>13</xdr:col>
      <xdr:colOff>736600</xdr:colOff>
      <xdr:row>58</xdr:row>
      <xdr:rowOff>110056</xdr:rowOff>
    </xdr:to>
    <xdr:pic>
      <xdr:nvPicPr>
        <xdr:cNvPr id="30" name="Image 29">
          <a:extLst>
            <a:ext uri="{FF2B5EF4-FFF2-40B4-BE49-F238E27FC236}">
              <a16:creationId xmlns:a16="http://schemas.microsoft.com/office/drawing/2014/main" id="{29DE6628-4B84-4CD3-93AD-5B4BB1405B89}"/>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8356600" y="19450760"/>
          <a:ext cx="2252133" cy="1199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91440</xdr:colOff>
      <xdr:row>5</xdr:row>
      <xdr:rowOff>281940</xdr:rowOff>
    </xdr:from>
    <xdr:to>
      <xdr:col>2</xdr:col>
      <xdr:colOff>5669280</xdr:colOff>
      <xdr:row>5</xdr:row>
      <xdr:rowOff>1273732</xdr:rowOff>
    </xdr:to>
    <xdr:pic>
      <xdr:nvPicPr>
        <xdr:cNvPr id="2" name="Image 1">
          <a:extLst>
            <a:ext uri="{FF2B5EF4-FFF2-40B4-BE49-F238E27FC236}">
              <a16:creationId xmlns:a16="http://schemas.microsoft.com/office/drawing/2014/main" id="{FA1CD341-93F9-436A-86CE-4CD56916BD9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3931920" y="2644140"/>
          <a:ext cx="5577840" cy="991792"/>
        </a:xfrm>
        <a:prstGeom prst="rect">
          <a:avLst/>
        </a:prstGeom>
      </xdr:spPr>
    </xdr:pic>
    <xdr:clientData/>
  </xdr:twoCellAnchor>
  <xdr:twoCellAnchor editAs="oneCell">
    <xdr:from>
      <xdr:col>2</xdr:col>
      <xdr:colOff>121920</xdr:colOff>
      <xdr:row>9</xdr:row>
      <xdr:rowOff>361302</xdr:rowOff>
    </xdr:from>
    <xdr:to>
      <xdr:col>2</xdr:col>
      <xdr:colOff>5417820</xdr:colOff>
      <xdr:row>9</xdr:row>
      <xdr:rowOff>2759052</xdr:rowOff>
    </xdr:to>
    <xdr:pic>
      <xdr:nvPicPr>
        <xdr:cNvPr id="3" name="Image 2">
          <a:extLst>
            <a:ext uri="{FF2B5EF4-FFF2-40B4-BE49-F238E27FC236}">
              <a16:creationId xmlns:a16="http://schemas.microsoft.com/office/drawing/2014/main" id="{5CFDFF1C-E321-454D-872D-B3EB13348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3962400" y="5962002"/>
          <a:ext cx="5295900" cy="2397750"/>
        </a:xfrm>
        <a:prstGeom prst="rect">
          <a:avLst/>
        </a:prstGeom>
      </xdr:spPr>
    </xdr:pic>
    <xdr:clientData/>
  </xdr:twoCellAnchor>
  <xdr:twoCellAnchor editAs="oneCell">
    <xdr:from>
      <xdr:col>2</xdr:col>
      <xdr:colOff>45720</xdr:colOff>
      <xdr:row>10</xdr:row>
      <xdr:rowOff>303625</xdr:rowOff>
    </xdr:from>
    <xdr:to>
      <xdr:col>2</xdr:col>
      <xdr:colOff>5638800</xdr:colOff>
      <xdr:row>10</xdr:row>
      <xdr:rowOff>3592445</xdr:rowOff>
    </xdr:to>
    <xdr:pic>
      <xdr:nvPicPr>
        <xdr:cNvPr id="4" name="Image 3">
          <a:extLst>
            <a:ext uri="{FF2B5EF4-FFF2-40B4-BE49-F238E27FC236}">
              <a16:creationId xmlns:a16="http://schemas.microsoft.com/office/drawing/2014/main" id="{9380B611-CF9E-4726-86BE-322DEAD704FD}"/>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886200" y="7908385"/>
          <a:ext cx="5593080" cy="3288820"/>
        </a:xfrm>
        <a:prstGeom prst="rect">
          <a:avLst/>
        </a:prstGeom>
      </xdr:spPr>
    </xdr:pic>
    <xdr:clientData/>
  </xdr:twoCellAnchor>
  <xdr:twoCellAnchor>
    <xdr:from>
      <xdr:col>2</xdr:col>
      <xdr:colOff>97640</xdr:colOff>
      <xdr:row>8</xdr:row>
      <xdr:rowOff>480060</xdr:rowOff>
    </xdr:from>
    <xdr:to>
      <xdr:col>2</xdr:col>
      <xdr:colOff>7447064</xdr:colOff>
      <xdr:row>8</xdr:row>
      <xdr:rowOff>1927860</xdr:rowOff>
    </xdr:to>
    <xdr:pic>
      <xdr:nvPicPr>
        <xdr:cNvPr id="5" name="Image 1">
          <a:extLst>
            <a:ext uri="{FF2B5EF4-FFF2-40B4-BE49-F238E27FC236}">
              <a16:creationId xmlns:a16="http://schemas.microsoft.com/office/drawing/2014/main" id="{D03228D1-BDFB-FE93-CF14-BC0BC928184A}"/>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3938120" y="5135880"/>
          <a:ext cx="7349424"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1379219</xdr:colOff>
      <xdr:row>13</xdr:row>
      <xdr:rowOff>350520</xdr:rowOff>
    </xdr:from>
    <xdr:to>
      <xdr:col>2</xdr:col>
      <xdr:colOff>5220222</xdr:colOff>
      <xdr:row>13</xdr:row>
      <xdr:rowOff>2278380</xdr:rowOff>
    </xdr:to>
    <xdr:pic>
      <xdr:nvPicPr>
        <xdr:cNvPr id="7" name="Image 6">
          <a:extLst>
            <a:ext uri="{FF2B5EF4-FFF2-40B4-BE49-F238E27FC236}">
              <a16:creationId xmlns:a16="http://schemas.microsoft.com/office/drawing/2014/main" id="{4F690CA3-150D-3348-2B88-D6464C7D4540}"/>
            </a:ext>
          </a:extLst>
        </xdr:cNvPr>
        <xdr:cNvPicPr>
          <a:picLocks noChangeAspect="1"/>
        </xdr:cNvPicPr>
      </xdr:nvPicPr>
      <xdr:blipFill>
        <a:blip xmlns:r="http://schemas.openxmlformats.org/officeDocument/2006/relationships" r:embed="rId5"/>
        <a:stretch>
          <a:fillRect/>
        </a:stretch>
      </xdr:blipFill>
      <xdr:spPr>
        <a:xfrm>
          <a:off x="5394959" y="19278600"/>
          <a:ext cx="3841003" cy="1927860"/>
        </a:xfrm>
        <a:prstGeom prst="rect">
          <a:avLst/>
        </a:prstGeom>
      </xdr:spPr>
    </xdr:pic>
    <xdr:clientData/>
  </xdr:twoCellAnchor>
  <xdr:twoCellAnchor editAs="oneCell">
    <xdr:from>
      <xdr:col>2</xdr:col>
      <xdr:colOff>4593235</xdr:colOff>
      <xdr:row>3</xdr:row>
      <xdr:rowOff>99060</xdr:rowOff>
    </xdr:from>
    <xdr:to>
      <xdr:col>2</xdr:col>
      <xdr:colOff>7543802</xdr:colOff>
      <xdr:row>3</xdr:row>
      <xdr:rowOff>2059179</xdr:rowOff>
    </xdr:to>
    <xdr:pic>
      <xdr:nvPicPr>
        <xdr:cNvPr id="8" name="Image 7">
          <a:extLst>
            <a:ext uri="{FF2B5EF4-FFF2-40B4-BE49-F238E27FC236}">
              <a16:creationId xmlns:a16="http://schemas.microsoft.com/office/drawing/2014/main" id="{3AC8EDB9-FD92-6794-D0A0-FE1FC9AB3E92}"/>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rot="-5400000">
          <a:off x="8928939" y="1021156"/>
          <a:ext cx="1960119" cy="2950567"/>
        </a:xfrm>
        <a:prstGeom prst="rect">
          <a:avLst/>
        </a:prstGeom>
      </xdr:spPr>
    </xdr:pic>
    <xdr:clientData/>
  </xdr:twoCellAnchor>
  <xdr:twoCellAnchor editAs="oneCell">
    <xdr:from>
      <xdr:col>2</xdr:col>
      <xdr:colOff>1883228</xdr:colOff>
      <xdr:row>8</xdr:row>
      <xdr:rowOff>1742788</xdr:rowOff>
    </xdr:from>
    <xdr:to>
      <xdr:col>2</xdr:col>
      <xdr:colOff>6161854</xdr:colOff>
      <xdr:row>8</xdr:row>
      <xdr:rowOff>4962992</xdr:rowOff>
    </xdr:to>
    <xdr:pic>
      <xdr:nvPicPr>
        <xdr:cNvPr id="9" name="Image 8">
          <a:extLst>
            <a:ext uri="{FF2B5EF4-FFF2-40B4-BE49-F238E27FC236}">
              <a16:creationId xmlns:a16="http://schemas.microsoft.com/office/drawing/2014/main" id="{C15B0878-FE4E-6177-F4F6-F70E68E420B8}"/>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rot="-5400000">
          <a:off x="6419995" y="7930466"/>
          <a:ext cx="3220204" cy="42786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9</xdr:row>
      <xdr:rowOff>0</xdr:rowOff>
    </xdr:from>
    <xdr:ext cx="361950" cy="561975"/>
    <xdr:sp macro="" textlink="">
      <xdr:nvSpPr>
        <xdr:cNvPr id="15" name="Shape 15">
          <a:extLst>
            <a:ext uri="{FF2B5EF4-FFF2-40B4-BE49-F238E27FC236}">
              <a16:creationId xmlns:a16="http://schemas.microsoft.com/office/drawing/2014/main" id="{00000000-0008-0000-0300-00000F000000}"/>
            </a:ext>
          </a:extLst>
        </xdr:cNvPr>
        <xdr:cNvSpPr/>
      </xdr:nvSpPr>
      <xdr:spPr>
        <a:xfrm>
          <a:off x="5169788" y="3503775"/>
          <a:ext cx="352425" cy="5524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304800</xdr:colOff>
      <xdr:row>9</xdr:row>
      <xdr:rowOff>0</xdr:rowOff>
    </xdr:from>
    <xdr:ext cx="333375" cy="533400"/>
    <xdr:sp macro="" textlink="">
      <xdr:nvSpPr>
        <xdr:cNvPr id="16" name="Shape 16">
          <a:extLst>
            <a:ext uri="{FF2B5EF4-FFF2-40B4-BE49-F238E27FC236}">
              <a16:creationId xmlns:a16="http://schemas.microsoft.com/office/drawing/2014/main" id="{00000000-0008-0000-0300-000010000000}"/>
            </a:ext>
          </a:extLst>
        </xdr:cNvPr>
        <xdr:cNvSpPr/>
      </xdr:nvSpPr>
      <xdr:spPr>
        <a:xfrm>
          <a:off x="5184075" y="3518063"/>
          <a:ext cx="323850" cy="523875"/>
        </a:xfrm>
        <a:prstGeom prst="up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9</xdr:row>
      <xdr:rowOff>9525</xdr:rowOff>
    </xdr:from>
    <xdr:ext cx="304800" cy="504825"/>
    <xdr:sp macro="" textlink="">
      <xdr:nvSpPr>
        <xdr:cNvPr id="17" name="Shape 17">
          <a:extLst>
            <a:ext uri="{FF2B5EF4-FFF2-40B4-BE49-F238E27FC236}">
              <a16:creationId xmlns:a16="http://schemas.microsoft.com/office/drawing/2014/main" id="{00000000-0008-0000-0300-000011000000}"/>
            </a:ext>
          </a:extLst>
        </xdr:cNvPr>
        <xdr:cNvSpPr/>
      </xdr:nvSpPr>
      <xdr:spPr>
        <a:xfrm>
          <a:off x="5198363" y="3532350"/>
          <a:ext cx="295275" cy="4953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19050</xdr:colOff>
      <xdr:row>9</xdr:row>
      <xdr:rowOff>0</xdr:rowOff>
    </xdr:from>
    <xdr:ext cx="333375" cy="542925"/>
    <xdr:sp macro="" textlink="">
      <xdr:nvSpPr>
        <xdr:cNvPr id="18" name="Shape 18">
          <a:extLst>
            <a:ext uri="{FF2B5EF4-FFF2-40B4-BE49-F238E27FC236}">
              <a16:creationId xmlns:a16="http://schemas.microsoft.com/office/drawing/2014/main" id="{00000000-0008-0000-0300-000012000000}"/>
            </a:ext>
          </a:extLst>
        </xdr:cNvPr>
        <xdr:cNvSpPr/>
      </xdr:nvSpPr>
      <xdr:spPr>
        <a:xfrm>
          <a:off x="5184075" y="3513300"/>
          <a:ext cx="323850" cy="53340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9</xdr:row>
      <xdr:rowOff>19050</xdr:rowOff>
    </xdr:from>
    <xdr:ext cx="314325" cy="523875"/>
    <xdr:sp macro="" textlink="">
      <xdr:nvSpPr>
        <xdr:cNvPr id="19" name="Shape 19">
          <a:extLst>
            <a:ext uri="{FF2B5EF4-FFF2-40B4-BE49-F238E27FC236}">
              <a16:creationId xmlns:a16="http://schemas.microsoft.com/office/drawing/2014/main" id="{00000000-0008-0000-0300-000013000000}"/>
            </a:ext>
          </a:extLst>
        </xdr:cNvPr>
        <xdr:cNvSpPr/>
      </xdr:nvSpPr>
      <xdr:spPr>
        <a:xfrm>
          <a:off x="5193600" y="3522825"/>
          <a:ext cx="304800" cy="5143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123825</xdr:colOff>
      <xdr:row>2</xdr:row>
      <xdr:rowOff>0</xdr:rowOff>
    </xdr:from>
    <xdr:ext cx="6572250" cy="266700"/>
    <xdr:sp macro="" textlink="">
      <xdr:nvSpPr>
        <xdr:cNvPr id="20" name="Shape 20">
          <a:extLst>
            <a:ext uri="{FF2B5EF4-FFF2-40B4-BE49-F238E27FC236}">
              <a16:creationId xmlns:a16="http://schemas.microsoft.com/office/drawing/2014/main" id="{00000000-0008-0000-0300-000014000000}"/>
            </a:ext>
          </a:extLst>
        </xdr:cNvPr>
        <xdr:cNvSpPr/>
      </xdr:nvSpPr>
      <xdr:spPr>
        <a:xfrm>
          <a:off x="2064638" y="3651413"/>
          <a:ext cx="6562725" cy="257175"/>
        </a:xfrm>
        <a:prstGeom prst="leftRightArrow">
          <a:avLst>
            <a:gd name="adj1" fmla="val 50000"/>
            <a:gd name="adj2" fmla="val 50000"/>
          </a:avLst>
        </a:prstGeom>
        <a:solidFill>
          <a:srgbClr val="FF0000"/>
        </a:solidFill>
        <a:ln>
          <a:noFill/>
        </a:ln>
      </xdr:spPr>
      <xdr:txBody>
        <a:bodyPr spcFirstLastPara="1" wrap="square" lIns="91425" tIns="91425" rIns="91425" bIns="91425" anchor="ctr" anchorCtr="0">
          <a:noAutofit/>
        </a:bodyPr>
        <a:lstStyle/>
        <a:p>
          <a:pPr marL="0" lvl="0" indent="0" algn="ctr" rtl="0">
            <a:spcBef>
              <a:spcPts val="0"/>
            </a:spcBef>
            <a:spcAft>
              <a:spcPts val="0"/>
            </a:spcAft>
            <a:buSzPts val="1100"/>
            <a:buFont typeface="Arial"/>
            <a:buNone/>
          </a:pPr>
          <a:r>
            <a:rPr lang="en-US" sz="1100"/>
            <a:t>RISKY WINDOW</a:t>
          </a:r>
          <a:endParaRPr sz="1100"/>
        </a:p>
      </xdr:txBody>
    </xdr:sp>
    <xdr:clientData fLocksWithSheet="0"/>
  </xdr:oneCellAnchor>
  <xdr:oneCellAnchor>
    <xdr:from>
      <xdr:col>26</xdr:col>
      <xdr:colOff>0</xdr:colOff>
      <xdr:row>9</xdr:row>
      <xdr:rowOff>28575</xdr:rowOff>
    </xdr:from>
    <xdr:ext cx="342900" cy="523875"/>
    <xdr:sp macro="" textlink="">
      <xdr:nvSpPr>
        <xdr:cNvPr id="21" name="Shape 21">
          <a:extLst>
            <a:ext uri="{FF2B5EF4-FFF2-40B4-BE49-F238E27FC236}">
              <a16:creationId xmlns:a16="http://schemas.microsoft.com/office/drawing/2014/main" id="{00000000-0008-0000-0300-000015000000}"/>
            </a:ext>
          </a:extLst>
        </xdr:cNvPr>
        <xdr:cNvSpPr/>
      </xdr:nvSpPr>
      <xdr:spPr>
        <a:xfrm>
          <a:off x="5179313" y="3522825"/>
          <a:ext cx="333375" cy="514350"/>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381000</xdr:colOff>
      <xdr:row>9</xdr:row>
      <xdr:rowOff>28575</xdr:rowOff>
    </xdr:from>
    <xdr:ext cx="323850" cy="533400"/>
    <xdr:sp macro="" textlink="">
      <xdr:nvSpPr>
        <xdr:cNvPr id="22" name="Shape 22">
          <a:extLst>
            <a:ext uri="{FF2B5EF4-FFF2-40B4-BE49-F238E27FC236}">
              <a16:creationId xmlns:a16="http://schemas.microsoft.com/office/drawing/2014/main" id="{00000000-0008-0000-0300-000016000000}"/>
            </a:ext>
          </a:extLst>
        </xdr:cNvPr>
        <xdr:cNvSpPr/>
      </xdr:nvSpPr>
      <xdr:spPr>
        <a:xfrm>
          <a:off x="5188838" y="3518063"/>
          <a:ext cx="314325" cy="523875"/>
        </a:xfrm>
        <a:prstGeom prst="upArrow">
          <a:avLst>
            <a:gd name="adj1" fmla="val 50000"/>
            <a:gd name="adj2" fmla="val 50000"/>
          </a:avLst>
        </a:prstGeom>
        <a:solidFill>
          <a:srgbClr val="000000"/>
        </a:solid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2</xdr:col>
      <xdr:colOff>754380</xdr:colOff>
      <xdr:row>1</xdr:row>
      <xdr:rowOff>68581</xdr:rowOff>
    </xdr:from>
    <xdr:to>
      <xdr:col>9</xdr:col>
      <xdr:colOff>2354583</xdr:colOff>
      <xdr:row>22</xdr:row>
      <xdr:rowOff>191525</xdr:rowOff>
    </xdr:to>
    <xdr:pic>
      <xdr:nvPicPr>
        <xdr:cNvPr id="2" name="Image 1">
          <a:extLst>
            <a:ext uri="{FF2B5EF4-FFF2-40B4-BE49-F238E27FC236}">
              <a16:creationId xmlns:a16="http://schemas.microsoft.com/office/drawing/2014/main" id="{7B616868-F1F9-EC67-680E-2C9497A6144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rot="16200000">
          <a:off x="4933440" y="-1672079"/>
          <a:ext cx="4138684" cy="85344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133269</xdr:colOff>
      <xdr:row>7</xdr:row>
      <xdr:rowOff>273024</xdr:rowOff>
    </xdr:from>
    <xdr:to>
      <xdr:col>5</xdr:col>
      <xdr:colOff>2318426</xdr:colOff>
      <xdr:row>10</xdr:row>
      <xdr:rowOff>1045723</xdr:rowOff>
    </xdr:to>
    <xdr:grpSp>
      <xdr:nvGrpSpPr>
        <xdr:cNvPr id="6" name="Groupe 5">
          <a:extLst>
            <a:ext uri="{FF2B5EF4-FFF2-40B4-BE49-F238E27FC236}">
              <a16:creationId xmlns:a16="http://schemas.microsoft.com/office/drawing/2014/main" id="{3049417C-CB31-7B77-8CD3-8659535E4C78}"/>
            </a:ext>
          </a:extLst>
        </xdr:cNvPr>
        <xdr:cNvGrpSpPr/>
      </xdr:nvGrpSpPr>
      <xdr:grpSpPr>
        <a:xfrm>
          <a:off x="11396255" y="3477599"/>
          <a:ext cx="2185157" cy="2338453"/>
          <a:chOff x="11460480" y="6918960"/>
          <a:chExt cx="2055495" cy="1664970"/>
        </a:xfrm>
      </xdr:grpSpPr>
      <xdr:pic>
        <xdr:nvPicPr>
          <xdr:cNvPr id="2" name="image7.jpg" title="Obraz">
            <a:extLst>
              <a:ext uri="{FF2B5EF4-FFF2-40B4-BE49-F238E27FC236}">
                <a16:creationId xmlns:a16="http://schemas.microsoft.com/office/drawing/2014/main" id="{0F796D0A-5AEE-4AD1-8142-30C197024F7D}"/>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1460480" y="6918960"/>
            <a:ext cx="2055495" cy="1664970"/>
          </a:xfrm>
          <a:prstGeom prst="rect">
            <a:avLst/>
          </a:prstGeom>
          <a:noFill/>
        </xdr:spPr>
      </xdr:pic>
      <xdr:sp macro="" textlink="">
        <xdr:nvSpPr>
          <xdr:cNvPr id="5" name="Ellipse 4">
            <a:extLst>
              <a:ext uri="{FF2B5EF4-FFF2-40B4-BE49-F238E27FC236}">
                <a16:creationId xmlns:a16="http://schemas.microsoft.com/office/drawing/2014/main" id="{23605B72-739C-4135-8266-D2EF51F1F489}"/>
              </a:ext>
            </a:extLst>
          </xdr:cNvPr>
          <xdr:cNvSpPr/>
        </xdr:nvSpPr>
        <xdr:spPr>
          <a:xfrm>
            <a:off x="12138660" y="6979920"/>
            <a:ext cx="502920" cy="525780"/>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twoCellAnchor>
    <xdr:from>
      <xdr:col>4</xdr:col>
      <xdr:colOff>154022</xdr:colOff>
      <xdr:row>7</xdr:row>
      <xdr:rowOff>251299</xdr:rowOff>
    </xdr:from>
    <xdr:to>
      <xdr:col>4</xdr:col>
      <xdr:colOff>2383278</xdr:colOff>
      <xdr:row>10</xdr:row>
      <xdr:rowOff>1089337</xdr:rowOff>
    </xdr:to>
    <xdr:grpSp>
      <xdr:nvGrpSpPr>
        <xdr:cNvPr id="15" name="Groupe 14">
          <a:extLst>
            <a:ext uri="{FF2B5EF4-FFF2-40B4-BE49-F238E27FC236}">
              <a16:creationId xmlns:a16="http://schemas.microsoft.com/office/drawing/2014/main" id="{A799CF62-198E-8C76-435F-C3CE89C87F86}"/>
            </a:ext>
          </a:extLst>
        </xdr:cNvPr>
        <xdr:cNvGrpSpPr/>
      </xdr:nvGrpSpPr>
      <xdr:grpSpPr>
        <a:xfrm>
          <a:off x="8974433" y="3455874"/>
          <a:ext cx="2229256" cy="2403792"/>
          <a:chOff x="8981873" y="3477639"/>
          <a:chExt cx="2229256" cy="2110741"/>
        </a:xfrm>
      </xdr:grpSpPr>
      <xdr:pic>
        <xdr:nvPicPr>
          <xdr:cNvPr id="13" name="image5.jpg" title="Obraz">
            <a:extLst>
              <a:ext uri="{FF2B5EF4-FFF2-40B4-BE49-F238E27FC236}">
                <a16:creationId xmlns:a16="http://schemas.microsoft.com/office/drawing/2014/main" id="{2A201D35-8F0D-4B04-81B5-DEAA1F7BFB54}"/>
              </a:ext>
            </a:extLst>
          </xdr:cNvPr>
          <xdr:cNvPicPr preferRelativeResize="0"/>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8981873" y="3477639"/>
            <a:ext cx="2229256" cy="2110741"/>
          </a:xfrm>
          <a:prstGeom prst="rect">
            <a:avLst/>
          </a:prstGeom>
          <a:noFill/>
        </xdr:spPr>
      </xdr:pic>
      <xdr:sp macro="" textlink="">
        <xdr:nvSpPr>
          <xdr:cNvPr id="14" name="Ellipse 13">
            <a:extLst>
              <a:ext uri="{FF2B5EF4-FFF2-40B4-BE49-F238E27FC236}">
                <a16:creationId xmlns:a16="http://schemas.microsoft.com/office/drawing/2014/main" id="{BFED02E5-B5A5-79F7-B6FB-1593D302FC0A}"/>
              </a:ext>
            </a:extLst>
          </xdr:cNvPr>
          <xdr:cNvSpPr/>
        </xdr:nvSpPr>
        <xdr:spPr>
          <a:xfrm>
            <a:off x="10214042" y="4118043"/>
            <a:ext cx="526915" cy="583660"/>
          </a:xfrm>
          <a:prstGeom prst="ellipse">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50481</xdr:colOff>
      <xdr:row>13</xdr:row>
      <xdr:rowOff>970279</xdr:rowOff>
    </xdr:from>
    <xdr:to>
      <xdr:col>9</xdr:col>
      <xdr:colOff>287255</xdr:colOff>
      <xdr:row>16</xdr:row>
      <xdr:rowOff>500567</xdr:rowOff>
    </xdr:to>
    <xdr:pic>
      <xdr:nvPicPr>
        <xdr:cNvPr id="2" name="Image 1">
          <a:extLst>
            <a:ext uri="{FF2B5EF4-FFF2-40B4-BE49-F238E27FC236}">
              <a16:creationId xmlns:a16="http://schemas.microsoft.com/office/drawing/2014/main" id="{C8E9D806-E20B-4603-AE6E-2993A6081E8C}"/>
            </a:ext>
          </a:extLst>
        </xdr:cNvPr>
        <xdr:cNvPicPr>
          <a:picLocks noChangeAspect="1"/>
        </xdr:cNvPicPr>
      </xdr:nvPicPr>
      <xdr:blipFill rotWithShape="1">
        <a:blip xmlns:r="http://schemas.openxmlformats.org/officeDocument/2006/relationships" r:embed="rId1" cstate="email">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a:ext>
          </a:extLst>
        </a:blip>
        <a:srcRect/>
        <a:stretch>
          <a:fillRect/>
        </a:stretch>
      </xdr:blipFill>
      <xdr:spPr>
        <a:xfrm>
          <a:off x="11734481" y="7320279"/>
          <a:ext cx="1676107" cy="1675177"/>
        </a:xfrm>
        <a:prstGeom prst="rect">
          <a:avLst/>
        </a:prstGeom>
      </xdr:spPr>
    </xdr:pic>
    <xdr:clientData/>
  </xdr:twoCellAnchor>
  <xdr:twoCellAnchor>
    <xdr:from>
      <xdr:col>10</xdr:col>
      <xdr:colOff>440992</xdr:colOff>
      <xdr:row>16</xdr:row>
      <xdr:rowOff>479817</xdr:rowOff>
    </xdr:from>
    <xdr:to>
      <xdr:col>15</xdr:col>
      <xdr:colOff>829612</xdr:colOff>
      <xdr:row>23</xdr:row>
      <xdr:rowOff>48501</xdr:rowOff>
    </xdr:to>
    <xdr:pic>
      <xdr:nvPicPr>
        <xdr:cNvPr id="3" name="image_0">
          <a:extLst>
            <a:ext uri="{FF2B5EF4-FFF2-40B4-BE49-F238E27FC236}">
              <a16:creationId xmlns:a16="http://schemas.microsoft.com/office/drawing/2014/main" id="{A02AE239-1943-BFB3-BD4C-C30686CDC88C}"/>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15221373" y="8994865"/>
          <a:ext cx="4162334" cy="31246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97729</xdr:colOff>
      <xdr:row>16</xdr:row>
      <xdr:rowOff>482479</xdr:rowOff>
    </xdr:from>
    <xdr:to>
      <xdr:col>10</xdr:col>
      <xdr:colOff>570169</xdr:colOff>
      <xdr:row>22</xdr:row>
      <xdr:rowOff>164011</xdr:rowOff>
    </xdr:to>
    <xdr:pic>
      <xdr:nvPicPr>
        <xdr:cNvPr id="4" name="image_1">
          <a:extLst>
            <a:ext uri="{FF2B5EF4-FFF2-40B4-BE49-F238E27FC236}">
              <a16:creationId xmlns:a16="http://schemas.microsoft.com/office/drawing/2014/main" id="{A757FDB6-F151-7945-2296-8FC81C3DAE0C}"/>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rot="16200000">
          <a:off x="12038088" y="8535549"/>
          <a:ext cx="2850484" cy="377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717127</xdr:colOff>
      <xdr:row>16</xdr:row>
      <xdr:rowOff>465786</xdr:rowOff>
    </xdr:from>
    <xdr:to>
      <xdr:col>20</xdr:col>
      <xdr:colOff>600636</xdr:colOff>
      <xdr:row>23</xdr:row>
      <xdr:rowOff>134014</xdr:rowOff>
    </xdr:to>
    <xdr:pic>
      <xdr:nvPicPr>
        <xdr:cNvPr id="5" name="x_image_0">
          <a:extLst>
            <a:ext uri="{FF2B5EF4-FFF2-40B4-BE49-F238E27FC236}">
              <a16:creationId xmlns:a16="http://schemas.microsoft.com/office/drawing/2014/main" id="{886A111B-D8C2-EF01-5294-59DF971CA310}"/>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19271222" y="8980834"/>
          <a:ext cx="5157033" cy="32242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104516</xdr:colOff>
      <xdr:row>12</xdr:row>
      <xdr:rowOff>609466</xdr:rowOff>
    </xdr:from>
    <xdr:to>
      <xdr:col>23</xdr:col>
      <xdr:colOff>323979</xdr:colOff>
      <xdr:row>13</xdr:row>
      <xdr:rowOff>950899</xdr:rowOff>
    </xdr:to>
    <xdr:pic>
      <xdr:nvPicPr>
        <xdr:cNvPr id="8" name="Image 7">
          <a:extLst>
            <a:ext uri="{FF2B5EF4-FFF2-40B4-BE49-F238E27FC236}">
              <a16:creationId xmlns:a16="http://schemas.microsoft.com/office/drawing/2014/main" id="{EE969AC2-A41B-8E1A-2C98-A62BBA9A1AB5}"/>
            </a:ext>
          </a:extLst>
        </xdr:cNvPr>
        <xdr:cNvPicPr>
          <a:picLocks noChangeAspect="1"/>
        </xdr:cNvPicPr>
      </xdr:nvPicPr>
      <xdr:blipFill>
        <a:blip xmlns:r="http://schemas.openxmlformats.org/officeDocument/2006/relationships" r:embed="rId6"/>
        <a:stretch>
          <a:fillRect/>
        </a:stretch>
      </xdr:blipFill>
      <xdr:spPr>
        <a:xfrm>
          <a:off x="11581553" y="5858799"/>
          <a:ext cx="15544130" cy="1442100"/>
        </a:xfrm>
        <a:prstGeom prst="rect">
          <a:avLst/>
        </a:prstGeom>
      </xdr:spPr>
    </xdr:pic>
    <xdr:clientData/>
  </xdr:twoCellAnchor>
  <xdr:twoCellAnchor editAs="oneCell">
    <xdr:from>
      <xdr:col>7</xdr:col>
      <xdr:colOff>131704</xdr:colOff>
      <xdr:row>28</xdr:row>
      <xdr:rowOff>206964</xdr:rowOff>
    </xdr:from>
    <xdr:to>
      <xdr:col>16</xdr:col>
      <xdr:colOff>1317037</xdr:colOff>
      <xdr:row>32</xdr:row>
      <xdr:rowOff>159212</xdr:rowOff>
    </xdr:to>
    <xdr:pic>
      <xdr:nvPicPr>
        <xdr:cNvPr id="9" name="Image 8">
          <a:extLst>
            <a:ext uri="{FF2B5EF4-FFF2-40B4-BE49-F238E27FC236}">
              <a16:creationId xmlns:a16="http://schemas.microsoft.com/office/drawing/2014/main" id="{EED8BA6A-2E03-AA7E-8626-176D70389CCF}"/>
            </a:ext>
          </a:extLst>
        </xdr:cNvPr>
        <xdr:cNvPicPr>
          <a:picLocks noChangeAspect="1"/>
        </xdr:cNvPicPr>
      </xdr:nvPicPr>
      <xdr:blipFill>
        <a:blip xmlns:r="http://schemas.openxmlformats.org/officeDocument/2006/relationships" r:embed="rId6"/>
        <a:stretch>
          <a:fillRect/>
        </a:stretch>
      </xdr:blipFill>
      <xdr:spPr>
        <a:xfrm>
          <a:off x="11608741" y="14158149"/>
          <a:ext cx="9699037" cy="1457433"/>
        </a:xfrm>
        <a:prstGeom prst="rect">
          <a:avLst/>
        </a:prstGeom>
      </xdr:spPr>
    </xdr:pic>
    <xdr:clientData/>
  </xdr:twoCellAnchor>
  <xdr:twoCellAnchor editAs="oneCell">
    <xdr:from>
      <xdr:col>16</xdr:col>
      <xdr:colOff>1353321</xdr:colOff>
      <xdr:row>26</xdr:row>
      <xdr:rowOff>292974</xdr:rowOff>
    </xdr:from>
    <xdr:to>
      <xdr:col>22</xdr:col>
      <xdr:colOff>825231</xdr:colOff>
      <xdr:row>34</xdr:row>
      <xdr:rowOff>651670</xdr:rowOff>
    </xdr:to>
    <xdr:pic>
      <xdr:nvPicPr>
        <xdr:cNvPr id="11" name="Image 10">
          <a:extLst>
            <a:ext uri="{FF2B5EF4-FFF2-40B4-BE49-F238E27FC236}">
              <a16:creationId xmlns:a16="http://schemas.microsoft.com/office/drawing/2014/main" id="{7439AA3F-4D56-4440-9C52-4EC0A80C5E9F}"/>
            </a:ext>
          </a:extLst>
        </xdr:cNvPr>
        <xdr:cNvPicPr>
          <a:picLocks noChangeAspect="1"/>
        </xdr:cNvPicPr>
      </xdr:nvPicPr>
      <xdr:blipFill rotWithShape="1">
        <a:blip xmlns:r="http://schemas.openxmlformats.org/officeDocument/2006/relationships" r:embed="rId7"/>
        <a:srcRect l="2679" t="2212" r="4335"/>
        <a:stretch>
          <a:fillRect/>
        </a:stretch>
      </xdr:blipFill>
      <xdr:spPr>
        <a:xfrm>
          <a:off x="21344062" y="13472752"/>
          <a:ext cx="5295095" cy="4093437"/>
        </a:xfrm>
        <a:prstGeom prst="rect">
          <a:avLst/>
        </a:prstGeom>
      </xdr:spPr>
    </xdr:pic>
    <xdr:clientData/>
  </xdr:twoCellAnchor>
  <xdr:twoCellAnchor>
    <xdr:from>
      <xdr:col>15</xdr:col>
      <xdr:colOff>882952</xdr:colOff>
      <xdr:row>7</xdr:row>
      <xdr:rowOff>96762</xdr:rowOff>
    </xdr:from>
    <xdr:to>
      <xdr:col>22</xdr:col>
      <xdr:colOff>688461</xdr:colOff>
      <xdr:row>12</xdr:row>
      <xdr:rowOff>749904</xdr:rowOff>
    </xdr:to>
    <xdr:grpSp>
      <xdr:nvGrpSpPr>
        <xdr:cNvPr id="17" name="Groupe 16">
          <a:extLst>
            <a:ext uri="{FF2B5EF4-FFF2-40B4-BE49-F238E27FC236}">
              <a16:creationId xmlns:a16="http://schemas.microsoft.com/office/drawing/2014/main" id="{BDE08F57-74F2-A08D-5F6F-F7DD2BEE2824}"/>
            </a:ext>
          </a:extLst>
        </xdr:cNvPr>
        <xdr:cNvGrpSpPr/>
      </xdr:nvGrpSpPr>
      <xdr:grpSpPr>
        <a:xfrm>
          <a:off x="19443767" y="2890762"/>
          <a:ext cx="7058620" cy="3108475"/>
          <a:chOff x="19291904" y="2939143"/>
          <a:chExt cx="7062652" cy="2939143"/>
        </a:xfrm>
      </xdr:grpSpPr>
      <xdr:pic>
        <xdr:nvPicPr>
          <xdr:cNvPr id="13" name="Image 1">
            <a:extLst>
              <a:ext uri="{FF2B5EF4-FFF2-40B4-BE49-F238E27FC236}">
                <a16:creationId xmlns:a16="http://schemas.microsoft.com/office/drawing/2014/main" id="{80D18D3B-BA9B-EBF5-FBBB-19EAFB44921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291904" y="2939143"/>
            <a:ext cx="7062652" cy="2939143"/>
          </a:xfrm>
          <a:prstGeom prst="rect">
            <a:avLst/>
          </a:prstGeom>
          <a:noFill/>
          <a:ln w="38100">
            <a:solidFill>
              <a:srgbClr val="00B050"/>
            </a:solid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14" name="ZoneTexte 13">
            <a:extLst>
              <a:ext uri="{FF2B5EF4-FFF2-40B4-BE49-F238E27FC236}">
                <a16:creationId xmlns:a16="http://schemas.microsoft.com/office/drawing/2014/main" id="{6DC2DB63-6CC1-9715-4FED-98B55FCA4FAA}"/>
              </a:ext>
            </a:extLst>
          </xdr:cNvPr>
          <xdr:cNvSpPr txBox="1"/>
        </xdr:nvSpPr>
        <xdr:spPr>
          <a:xfrm>
            <a:off x="19303999" y="2987524"/>
            <a:ext cx="1173238" cy="350762"/>
          </a:xfrm>
          <a:prstGeom prst="rect">
            <a:avLst/>
          </a:prstGeom>
          <a:solidFill>
            <a:srgbClr val="00B050"/>
          </a:solidFill>
          <a:ln w="38100"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600" b="1">
                <a:solidFill>
                  <a:schemeClr val="bg1"/>
                </a:solidFill>
              </a:rPr>
              <a:t>After</a:t>
            </a:r>
          </a:p>
        </xdr:txBody>
      </xdr:sp>
    </xdr:grpSp>
    <xdr:clientData/>
  </xdr:twoCellAnchor>
  <xdr:twoCellAnchor>
    <xdr:from>
      <xdr:col>7</xdr:col>
      <xdr:colOff>203079</xdr:colOff>
      <xdr:row>7</xdr:row>
      <xdr:rowOff>145143</xdr:rowOff>
    </xdr:from>
    <xdr:to>
      <xdr:col>15</xdr:col>
      <xdr:colOff>800100</xdr:colOff>
      <xdr:row>12</xdr:row>
      <xdr:rowOff>713619</xdr:rowOff>
    </xdr:to>
    <xdr:grpSp>
      <xdr:nvGrpSpPr>
        <xdr:cNvPr id="16" name="Groupe 15">
          <a:extLst>
            <a:ext uri="{FF2B5EF4-FFF2-40B4-BE49-F238E27FC236}">
              <a16:creationId xmlns:a16="http://schemas.microsoft.com/office/drawing/2014/main" id="{B5A33205-4340-6FD4-6E33-F38B612ED0B1}"/>
            </a:ext>
          </a:extLst>
        </xdr:cNvPr>
        <xdr:cNvGrpSpPr/>
      </xdr:nvGrpSpPr>
      <xdr:grpSpPr>
        <a:xfrm>
          <a:off x="11680116" y="2939143"/>
          <a:ext cx="7680799" cy="3023809"/>
          <a:chOff x="11681460" y="2987524"/>
          <a:chExt cx="7672735" cy="2886649"/>
        </a:xfrm>
      </xdr:grpSpPr>
      <xdr:pic>
        <xdr:nvPicPr>
          <xdr:cNvPr id="12" name="Image 11">
            <a:extLst>
              <a:ext uri="{FF2B5EF4-FFF2-40B4-BE49-F238E27FC236}">
                <a16:creationId xmlns:a16="http://schemas.microsoft.com/office/drawing/2014/main" id="{0C0EDE74-30A1-BEBC-FCD3-AE21C256E81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684000" y="2987524"/>
            <a:ext cx="7670195" cy="2886649"/>
          </a:xfrm>
          <a:prstGeom prst="rect">
            <a:avLst/>
          </a:prstGeom>
          <a:noFill/>
          <a:ln w="38100">
            <a:solidFill>
              <a:srgbClr val="FF0000"/>
            </a:solidFill>
            <a:miter lim="800000"/>
            <a:headEnd/>
            <a:tailEnd/>
          </a:ln>
          <a:extLst>
            <a:ext uri="{909E8E84-426E-40DD-AFC4-6F175D3DCCD1}">
              <a14:hiddenFill xmlns:a14="http://schemas.microsoft.com/office/drawing/2010/main">
                <a:solidFill>
                  <a:srgbClr val="FFFFFF"/>
                </a:solidFill>
              </a14:hiddenFill>
            </a:ext>
          </a:extLst>
        </xdr:spPr>
      </xdr:pic>
      <xdr:sp macro="" textlink="">
        <xdr:nvSpPr>
          <xdr:cNvPr id="15" name="ZoneTexte 14">
            <a:extLst>
              <a:ext uri="{FF2B5EF4-FFF2-40B4-BE49-F238E27FC236}">
                <a16:creationId xmlns:a16="http://schemas.microsoft.com/office/drawing/2014/main" id="{59B2712F-E7BC-46F4-9F44-AF82C0D51CF5}"/>
              </a:ext>
            </a:extLst>
          </xdr:cNvPr>
          <xdr:cNvSpPr txBox="1"/>
        </xdr:nvSpPr>
        <xdr:spPr>
          <a:xfrm>
            <a:off x="11681460" y="3051991"/>
            <a:ext cx="1173238" cy="350762"/>
          </a:xfrm>
          <a:prstGeom prst="rect">
            <a:avLst/>
          </a:prstGeom>
          <a:solidFill>
            <a:srgbClr val="FF0000"/>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600" b="1">
                <a:solidFill>
                  <a:schemeClr val="bg1"/>
                </a:solidFill>
              </a:rPr>
              <a:t>Before</a:t>
            </a:r>
          </a:p>
        </xdr:txBody>
      </xdr:sp>
    </xdr:grpSp>
    <xdr:clientData/>
  </xdr:twoCellAnchor>
  <xdr:twoCellAnchor>
    <xdr:from>
      <xdr:col>12</xdr:col>
      <xdr:colOff>649111</xdr:colOff>
      <xdr:row>36</xdr:row>
      <xdr:rowOff>150518</xdr:rowOff>
    </xdr:from>
    <xdr:to>
      <xdr:col>15</xdr:col>
      <xdr:colOff>743185</xdr:colOff>
      <xdr:row>38</xdr:row>
      <xdr:rowOff>225778</xdr:rowOff>
    </xdr:to>
    <xdr:cxnSp macro="">
      <xdr:nvCxnSpPr>
        <xdr:cNvPr id="19" name="Connecteur droit avec flèche 18">
          <a:extLst>
            <a:ext uri="{FF2B5EF4-FFF2-40B4-BE49-F238E27FC236}">
              <a16:creationId xmlns:a16="http://schemas.microsoft.com/office/drawing/2014/main" id="{7AD44E08-F5FE-B341-4087-1C9C94A1A192}"/>
            </a:ext>
          </a:extLst>
        </xdr:cNvPr>
        <xdr:cNvCxnSpPr/>
      </xdr:nvCxnSpPr>
      <xdr:spPr>
        <a:xfrm>
          <a:off x="17065037" y="18683111"/>
          <a:ext cx="2238963" cy="1787408"/>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141111</xdr:colOff>
      <xdr:row>39</xdr:row>
      <xdr:rowOff>357481</xdr:rowOff>
    </xdr:from>
    <xdr:to>
      <xdr:col>13</xdr:col>
      <xdr:colOff>667926</xdr:colOff>
      <xdr:row>50</xdr:row>
      <xdr:rowOff>131704</xdr:rowOff>
    </xdr:to>
    <xdr:grpSp>
      <xdr:nvGrpSpPr>
        <xdr:cNvPr id="27" name="Groupe 26">
          <a:extLst>
            <a:ext uri="{FF2B5EF4-FFF2-40B4-BE49-F238E27FC236}">
              <a16:creationId xmlns:a16="http://schemas.microsoft.com/office/drawing/2014/main" id="{C36DFC76-5E23-4D61-7768-F5E257EBBA6E}"/>
            </a:ext>
          </a:extLst>
        </xdr:cNvPr>
        <xdr:cNvGrpSpPr/>
      </xdr:nvGrpSpPr>
      <xdr:grpSpPr>
        <a:xfrm>
          <a:off x="10461037" y="21580592"/>
          <a:ext cx="7337778" cy="3452519"/>
          <a:chOff x="10461037" y="21580592"/>
          <a:chExt cx="7337778" cy="3452519"/>
        </a:xfrm>
      </xdr:grpSpPr>
      <xdr:pic>
        <xdr:nvPicPr>
          <xdr:cNvPr id="18" name="Image 17">
            <a:extLst>
              <a:ext uri="{FF2B5EF4-FFF2-40B4-BE49-F238E27FC236}">
                <a16:creationId xmlns:a16="http://schemas.microsoft.com/office/drawing/2014/main" id="{D33EF7EF-D810-5168-A27B-C86E43FFE64E}"/>
              </a:ext>
            </a:extLst>
          </xdr:cNvPr>
          <xdr:cNvPicPr>
            <a:picLocks noChangeAspect="1"/>
          </xdr:cNvPicPr>
        </xdr:nvPicPr>
        <xdr:blipFill>
          <a:blip xmlns:r="http://schemas.openxmlformats.org/officeDocument/2006/relationships" r:embed="rId10"/>
          <a:stretch>
            <a:fillRect/>
          </a:stretch>
        </xdr:blipFill>
        <xdr:spPr>
          <a:xfrm>
            <a:off x="13123333" y="21608815"/>
            <a:ext cx="2229161" cy="3391373"/>
          </a:xfrm>
          <a:prstGeom prst="rect">
            <a:avLst/>
          </a:prstGeom>
          <a:ln w="28575">
            <a:solidFill>
              <a:srgbClr val="FF0000"/>
            </a:solidFill>
          </a:ln>
        </xdr:spPr>
      </xdr:pic>
      <xdr:pic>
        <xdr:nvPicPr>
          <xdr:cNvPr id="23" name="Image 22">
            <a:extLst>
              <a:ext uri="{FF2B5EF4-FFF2-40B4-BE49-F238E27FC236}">
                <a16:creationId xmlns:a16="http://schemas.microsoft.com/office/drawing/2014/main" id="{34BC0F1A-F85A-B86A-CFF9-9564E69D3504}"/>
              </a:ext>
            </a:extLst>
          </xdr:cNvPr>
          <xdr:cNvPicPr>
            <a:picLocks noChangeAspect="1"/>
          </xdr:cNvPicPr>
        </xdr:nvPicPr>
        <xdr:blipFill rotWithShape="1">
          <a:blip xmlns:r="http://schemas.openxmlformats.org/officeDocument/2006/relationships" r:embed="rId11"/>
          <a:srcRect l="6081" t="2063" r="20941" b="-2063"/>
          <a:stretch>
            <a:fillRect/>
          </a:stretch>
        </xdr:blipFill>
        <xdr:spPr>
          <a:xfrm>
            <a:off x="15428149" y="21627628"/>
            <a:ext cx="2370666" cy="3396075"/>
          </a:xfrm>
          <a:prstGeom prst="rect">
            <a:avLst/>
          </a:prstGeom>
          <a:ln w="28575">
            <a:solidFill>
              <a:srgbClr val="FF0000"/>
            </a:solidFill>
          </a:ln>
        </xdr:spPr>
      </xdr:pic>
      <xdr:pic>
        <xdr:nvPicPr>
          <xdr:cNvPr id="25" name="Image 24">
            <a:extLst>
              <a:ext uri="{FF2B5EF4-FFF2-40B4-BE49-F238E27FC236}">
                <a16:creationId xmlns:a16="http://schemas.microsoft.com/office/drawing/2014/main" id="{CF2837C1-1734-1784-6E70-1E7E52E5C021}"/>
              </a:ext>
            </a:extLst>
          </xdr:cNvPr>
          <xdr:cNvPicPr>
            <a:picLocks noChangeAspect="1"/>
          </xdr:cNvPicPr>
        </xdr:nvPicPr>
        <xdr:blipFill>
          <a:blip xmlns:r="http://schemas.openxmlformats.org/officeDocument/2006/relationships" r:embed="rId12"/>
          <a:stretch>
            <a:fillRect/>
          </a:stretch>
        </xdr:blipFill>
        <xdr:spPr>
          <a:xfrm>
            <a:off x="10461037" y="21608815"/>
            <a:ext cx="2602078" cy="3424296"/>
          </a:xfrm>
          <a:prstGeom prst="rect">
            <a:avLst/>
          </a:prstGeom>
          <a:ln w="28575">
            <a:solidFill>
              <a:srgbClr val="FF0000"/>
            </a:solidFill>
          </a:ln>
        </xdr:spPr>
      </xdr:pic>
      <xdr:sp macro="" textlink="">
        <xdr:nvSpPr>
          <xdr:cNvPr id="26" name="ZoneTexte 25">
            <a:extLst>
              <a:ext uri="{FF2B5EF4-FFF2-40B4-BE49-F238E27FC236}">
                <a16:creationId xmlns:a16="http://schemas.microsoft.com/office/drawing/2014/main" id="{AFF5AFDF-28DD-5015-8A4F-A8FBA2A0FD86}"/>
              </a:ext>
            </a:extLst>
          </xdr:cNvPr>
          <xdr:cNvSpPr txBox="1"/>
        </xdr:nvSpPr>
        <xdr:spPr>
          <a:xfrm>
            <a:off x="10668000" y="21580592"/>
            <a:ext cx="6622815" cy="432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600" b="1"/>
              <a:t>Master part with poor &amp; lack of the electrical welding </a:t>
            </a:r>
          </a:p>
        </xdr:txBody>
      </xdr:sp>
    </xdr:grpSp>
    <xdr:clientData/>
  </xdr:twoCellAnchor>
  <xdr:twoCellAnchor>
    <xdr:from>
      <xdr:col>8</xdr:col>
      <xdr:colOff>216370</xdr:colOff>
      <xdr:row>33</xdr:row>
      <xdr:rowOff>65851</xdr:rowOff>
    </xdr:from>
    <xdr:to>
      <xdr:col>17</xdr:col>
      <xdr:colOff>1262906</xdr:colOff>
      <xdr:row>41</xdr:row>
      <xdr:rowOff>185945</xdr:rowOff>
    </xdr:to>
    <xdr:grpSp>
      <xdr:nvGrpSpPr>
        <xdr:cNvPr id="29" name="Groupe 28">
          <a:extLst>
            <a:ext uri="{FF2B5EF4-FFF2-40B4-BE49-F238E27FC236}">
              <a16:creationId xmlns:a16="http://schemas.microsoft.com/office/drawing/2014/main" id="{7E7BDB12-B5A3-D593-2134-6A982F34C57C}"/>
            </a:ext>
          </a:extLst>
        </xdr:cNvPr>
        <xdr:cNvGrpSpPr/>
      </xdr:nvGrpSpPr>
      <xdr:grpSpPr>
        <a:xfrm>
          <a:off x="11900370" y="16218370"/>
          <a:ext cx="10783203" cy="5962094"/>
          <a:chOff x="11900370" y="16218370"/>
          <a:chExt cx="10783203" cy="5962094"/>
        </a:xfrm>
      </xdr:grpSpPr>
      <xdr:pic>
        <xdr:nvPicPr>
          <xdr:cNvPr id="6" name="Image 5">
            <a:extLst>
              <a:ext uri="{FF2B5EF4-FFF2-40B4-BE49-F238E27FC236}">
                <a16:creationId xmlns:a16="http://schemas.microsoft.com/office/drawing/2014/main" id="{8CC3C889-BEA8-CF75-D2A4-3238265AF117}"/>
              </a:ext>
            </a:extLst>
          </xdr:cNvPr>
          <xdr:cNvPicPr>
            <a:picLocks noChangeAspect="1"/>
          </xdr:cNvPicPr>
        </xdr:nvPicPr>
        <xdr:blipFill>
          <a:blip xmlns:r="http://schemas.openxmlformats.org/officeDocument/2006/relationships" r:embed="rId13"/>
          <a:stretch>
            <a:fillRect/>
          </a:stretch>
        </xdr:blipFill>
        <xdr:spPr>
          <a:xfrm>
            <a:off x="11900370" y="16256000"/>
            <a:ext cx="3953427" cy="5010849"/>
          </a:xfrm>
          <a:prstGeom prst="rect">
            <a:avLst/>
          </a:prstGeom>
          <a:ln w="28575">
            <a:solidFill>
              <a:srgbClr val="FF0000"/>
            </a:solidFill>
          </a:ln>
        </xdr:spPr>
      </xdr:pic>
      <xdr:grpSp>
        <xdr:nvGrpSpPr>
          <xdr:cNvPr id="21" name="Groupe 20">
            <a:extLst>
              <a:ext uri="{FF2B5EF4-FFF2-40B4-BE49-F238E27FC236}">
                <a16:creationId xmlns:a16="http://schemas.microsoft.com/office/drawing/2014/main" id="{C14D493B-4448-3022-E85A-E56786E36AF0}"/>
              </a:ext>
            </a:extLst>
          </xdr:cNvPr>
          <xdr:cNvGrpSpPr/>
        </xdr:nvGrpSpPr>
        <xdr:grpSpPr>
          <a:xfrm>
            <a:off x="15926739" y="16218370"/>
            <a:ext cx="6756834" cy="5962094"/>
            <a:chOff x="15926739" y="16218370"/>
            <a:chExt cx="6756834" cy="5962094"/>
          </a:xfrm>
        </xdr:grpSpPr>
        <xdr:pic>
          <xdr:nvPicPr>
            <xdr:cNvPr id="7" name="Image 6">
              <a:extLst>
                <a:ext uri="{FF2B5EF4-FFF2-40B4-BE49-F238E27FC236}">
                  <a16:creationId xmlns:a16="http://schemas.microsoft.com/office/drawing/2014/main" id="{2B745B37-A5B3-C807-162B-CFD83E149DA9}"/>
                </a:ext>
              </a:extLst>
            </xdr:cNvPr>
            <xdr:cNvPicPr>
              <a:picLocks noChangeAspect="1"/>
            </xdr:cNvPicPr>
          </xdr:nvPicPr>
          <xdr:blipFill>
            <a:blip xmlns:r="http://schemas.openxmlformats.org/officeDocument/2006/relationships" r:embed="rId14"/>
            <a:stretch>
              <a:fillRect/>
            </a:stretch>
          </xdr:blipFill>
          <xdr:spPr>
            <a:xfrm>
              <a:off x="15926739" y="16218370"/>
              <a:ext cx="2722515" cy="5108223"/>
            </a:xfrm>
            <a:prstGeom prst="rect">
              <a:avLst/>
            </a:prstGeom>
            <a:ln w="28575">
              <a:solidFill>
                <a:srgbClr val="00B050"/>
              </a:solidFill>
            </a:ln>
          </xdr:spPr>
        </xdr:pic>
        <xdr:pic>
          <xdr:nvPicPr>
            <xdr:cNvPr id="10" name="Image 9">
              <a:extLst>
                <a:ext uri="{FF2B5EF4-FFF2-40B4-BE49-F238E27FC236}">
                  <a16:creationId xmlns:a16="http://schemas.microsoft.com/office/drawing/2014/main" id="{23533F7E-BDE5-4612-6DDC-D96BEC1B7400}"/>
                </a:ext>
              </a:extLst>
            </xdr:cNvPr>
            <xdr:cNvPicPr>
              <a:picLocks noChangeAspect="1"/>
            </xdr:cNvPicPr>
          </xdr:nvPicPr>
          <xdr:blipFill>
            <a:blip xmlns:r="http://schemas.openxmlformats.org/officeDocument/2006/relationships" r:embed="rId15"/>
            <a:stretch>
              <a:fillRect/>
            </a:stretch>
          </xdr:blipFill>
          <xdr:spPr>
            <a:xfrm>
              <a:off x="18730146" y="18589038"/>
              <a:ext cx="3953427" cy="3591426"/>
            </a:xfrm>
            <a:prstGeom prst="rect">
              <a:avLst/>
            </a:prstGeom>
            <a:ln w="28575">
              <a:solidFill>
                <a:srgbClr val="00B050"/>
              </a:solidFill>
            </a:ln>
          </xdr:spPr>
        </xdr:pic>
        <xdr:sp macro="" textlink="">
          <xdr:nvSpPr>
            <xdr:cNvPr id="20" name="ZoneTexte 19">
              <a:extLst>
                <a:ext uri="{FF2B5EF4-FFF2-40B4-BE49-F238E27FC236}">
                  <a16:creationId xmlns:a16="http://schemas.microsoft.com/office/drawing/2014/main" id="{820C0068-53B3-3598-49CB-5F4208E5D342}"/>
                </a:ext>
              </a:extLst>
            </xdr:cNvPr>
            <xdr:cNvSpPr txBox="1"/>
          </xdr:nvSpPr>
          <xdr:spPr>
            <a:xfrm>
              <a:off x="18720742" y="18589037"/>
              <a:ext cx="1204148" cy="329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kern="1200"/>
                <a:t>Internal side</a:t>
              </a:r>
            </a:p>
          </xdr:txBody>
        </xdr:sp>
      </xdr:grpSp>
      <xdr:sp macro="" textlink="">
        <xdr:nvSpPr>
          <xdr:cNvPr id="28" name="ZoneTexte 27">
            <a:extLst>
              <a:ext uri="{FF2B5EF4-FFF2-40B4-BE49-F238E27FC236}">
                <a16:creationId xmlns:a16="http://schemas.microsoft.com/office/drawing/2014/main" id="{3C78300F-CF10-7850-DEFE-2404BEC1544A}"/>
              </a:ext>
            </a:extLst>
          </xdr:cNvPr>
          <xdr:cNvSpPr txBox="1"/>
        </xdr:nvSpPr>
        <xdr:spPr>
          <a:xfrm>
            <a:off x="12521260" y="16293629"/>
            <a:ext cx="5879629" cy="5362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600" b="1"/>
              <a:t>Dectection by the automatic</a:t>
            </a:r>
            <a:r>
              <a:rPr lang="fr-FR" sz="1600" b="1" baseline="0"/>
              <a:t> camera in the electricaltest </a:t>
            </a:r>
            <a:endParaRPr lang="fr-FR" sz="1600" b="1"/>
          </a:p>
        </xdr:txBody>
      </xdr:sp>
    </xdr:grp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304800</xdr:colOff>
      <xdr:row>0</xdr:row>
      <xdr:rowOff>142875</xdr:rowOff>
    </xdr:from>
    <xdr:ext cx="2162175" cy="1000125"/>
    <xdr:pic>
      <xdr:nvPicPr>
        <xdr:cNvPr id="2" name="image12.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38100</xdr:colOff>
      <xdr:row>0</xdr:row>
      <xdr:rowOff>38100</xdr:rowOff>
    </xdr:from>
    <xdr:ext cx="1819275" cy="847725"/>
    <xdr:pic>
      <xdr:nvPicPr>
        <xdr:cNvPr id="2" name="image12.jpg" descr="valeo sans lighti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228600</xdr:colOff>
      <xdr:row>14</xdr:row>
      <xdr:rowOff>209550</xdr:rowOff>
    </xdr:from>
    <xdr:ext cx="1866900" cy="1438275"/>
    <xdr:pic>
      <xdr:nvPicPr>
        <xdr:cNvPr id="3" name="image16.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238125</xdr:colOff>
      <xdr:row>14</xdr:row>
      <xdr:rowOff>1743075</xdr:rowOff>
    </xdr:from>
    <xdr:ext cx="1857375" cy="1419225"/>
    <xdr:pic>
      <xdr:nvPicPr>
        <xdr:cNvPr id="4" name="image13.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11</xdr:col>
      <xdr:colOff>257175</xdr:colOff>
      <xdr:row>15</xdr:row>
      <xdr:rowOff>1343025</xdr:rowOff>
    </xdr:from>
    <xdr:ext cx="1857375" cy="1419225"/>
    <xdr:pic>
      <xdr:nvPicPr>
        <xdr:cNvPr id="5" name="image15.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prstGeom prst="rect">
          <a:avLst/>
        </a:prstGeom>
        <a:noFill/>
      </xdr:spPr>
    </xdr:pic>
    <xdr:clientData fLocksWithSheet="0"/>
  </xdr:oneCellAnchor>
  <xdr:oneCellAnchor>
    <xdr:from>
      <xdr:col>0</xdr:col>
      <xdr:colOff>114300</xdr:colOff>
      <xdr:row>12</xdr:row>
      <xdr:rowOff>2276475</xdr:rowOff>
    </xdr:from>
    <xdr:ext cx="5791200" cy="5572125"/>
    <xdr:pic>
      <xdr:nvPicPr>
        <xdr:cNvPr id="6" name="image14.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F31">
  <tableColumns count="6">
    <tableColumn id="1" xr3:uid="{00000000-0010-0000-0000-000001000000}" name="N°"/>
    <tableColumn id="2" xr3:uid="{00000000-0010-0000-0000-000002000000}" name="ASSIGNMENT [1]"/>
    <tableColumn id="3" xr3:uid="{00000000-0010-0000-0000-000003000000}" name="RESULTS [2]"/>
    <tableColumn id="4" xr3:uid="{00000000-0010-0000-0000-000004000000}" name="WHO [3]"/>
    <tableColumn id="5" xr3:uid="{00000000-0010-0000-0000-000005000000}" name="Due date [4]"/>
    <tableColumn id="6" xr3:uid="{00000000-0010-0000-0000-000006000000}" name="Done date [5]"/>
  </tableColumns>
  <tableStyleInfo name="Assig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X1000"/>
  <sheetViews>
    <sheetView showGridLines="0" topLeftCell="A27" zoomScale="90" zoomScaleNormal="90" workbookViewId="0">
      <selection activeCell="Q31" sqref="Q31:R32"/>
    </sheetView>
  </sheetViews>
  <sheetFormatPr baseColWidth="10" defaultColWidth="14.44140625" defaultRowHeight="15" customHeight="1"/>
  <cols>
    <col min="1" max="1" width="2.33203125" customWidth="1"/>
    <col min="2" max="2" width="20.44140625" customWidth="1"/>
    <col min="3" max="3" width="18.33203125" customWidth="1"/>
    <col min="4" max="4" width="11.5546875" customWidth="1"/>
    <col min="5" max="5" width="3" customWidth="1"/>
    <col min="6" max="6" width="12.109375" customWidth="1"/>
    <col min="7" max="7" width="3.88671875" customWidth="1"/>
    <col min="8" max="8" width="8.44140625" customWidth="1"/>
    <col min="9" max="9" width="5.88671875" customWidth="1"/>
    <col min="10" max="11" width="17.33203125" customWidth="1"/>
    <col min="12" max="12" width="5.88671875" customWidth="1"/>
    <col min="13" max="14" width="17.33203125" customWidth="1"/>
    <col min="15" max="15" width="4.44140625" customWidth="1"/>
    <col min="16" max="16" width="3.5546875" customWidth="1"/>
    <col min="17" max="17" width="37" customWidth="1"/>
    <col min="18" max="18" width="53.33203125" customWidth="1"/>
    <col min="19" max="20" width="13" customWidth="1"/>
    <col min="21" max="22" width="23.5546875" customWidth="1"/>
    <col min="23" max="23" width="2.33203125" customWidth="1"/>
  </cols>
  <sheetData>
    <row r="1" spans="1:24" ht="37.5" customHeight="1">
      <c r="A1" s="419" t="s">
        <v>0</v>
      </c>
      <c r="B1" s="420"/>
      <c r="C1" s="420"/>
      <c r="D1" s="420"/>
      <c r="E1" s="420"/>
      <c r="F1" s="420"/>
      <c r="G1" s="420"/>
      <c r="H1" s="420"/>
      <c r="I1" s="420"/>
      <c r="J1" s="420"/>
      <c r="K1" s="420"/>
      <c r="L1" s="420"/>
      <c r="M1" s="420"/>
      <c r="N1" s="420"/>
      <c r="O1" s="420"/>
      <c r="P1" s="420"/>
      <c r="Q1" s="420"/>
      <c r="R1" s="420"/>
      <c r="S1" s="420"/>
      <c r="T1" s="420"/>
      <c r="U1" s="420"/>
      <c r="V1" s="420"/>
      <c r="W1" s="421"/>
    </row>
    <row r="2" spans="1:24" ht="15" customHeight="1">
      <c r="A2" s="1" t="s">
        <v>1</v>
      </c>
      <c r="B2" s="2"/>
      <c r="C2" s="2"/>
      <c r="D2" s="3"/>
      <c r="E2" s="3"/>
      <c r="F2" s="3"/>
      <c r="G2" s="3"/>
      <c r="H2" s="3"/>
      <c r="I2" s="3"/>
      <c r="J2" s="3"/>
      <c r="K2" s="2"/>
      <c r="L2" s="2"/>
      <c r="M2" s="4"/>
      <c r="N2" s="4"/>
      <c r="O2" s="4"/>
      <c r="P2" s="5"/>
      <c r="Q2" s="6"/>
      <c r="R2" s="6"/>
      <c r="S2" s="6"/>
      <c r="T2" s="6"/>
      <c r="U2" s="6"/>
      <c r="V2" s="6"/>
      <c r="W2" s="7"/>
      <c r="X2" s="8">
        <v>1</v>
      </c>
    </row>
    <row r="3" spans="1:24" ht="37.5" customHeight="1">
      <c r="A3" s="9"/>
      <c r="C3" s="422" t="s">
        <v>2</v>
      </c>
      <c r="D3" s="398"/>
      <c r="E3" s="398"/>
      <c r="F3" s="398"/>
      <c r="G3" s="399"/>
      <c r="H3" s="10"/>
      <c r="I3" s="423" t="s">
        <v>3</v>
      </c>
      <c r="J3" s="395"/>
      <c r="K3" s="395"/>
      <c r="L3" s="395"/>
      <c r="M3" s="395"/>
      <c r="N3" s="396"/>
      <c r="O3" s="4"/>
      <c r="P3" s="5"/>
      <c r="Q3" s="443" t="s">
        <v>4</v>
      </c>
      <c r="R3" s="398"/>
      <c r="S3" s="398"/>
      <c r="T3" s="398"/>
      <c r="U3" s="398"/>
      <c r="V3" s="399"/>
      <c r="W3" s="11"/>
    </row>
    <row r="4" spans="1:24" ht="18.75" customHeight="1">
      <c r="A4" s="12"/>
      <c r="B4" s="424"/>
      <c r="C4" s="426" t="s">
        <v>5</v>
      </c>
      <c r="D4" s="360"/>
      <c r="E4" s="360"/>
      <c r="F4" s="360"/>
      <c r="G4" s="427"/>
      <c r="I4" s="13"/>
      <c r="J4" s="428" t="s">
        <v>6</v>
      </c>
      <c r="K4" s="309"/>
      <c r="L4" s="14"/>
      <c r="M4" s="428" t="s">
        <v>7</v>
      </c>
      <c r="N4" s="378"/>
      <c r="O4" s="15"/>
      <c r="P4" s="5"/>
      <c r="Q4" s="444" t="s">
        <v>393</v>
      </c>
      <c r="R4" s="445"/>
      <c r="S4" s="445"/>
      <c r="T4" s="445"/>
      <c r="U4" s="445"/>
      <c r="V4" s="446"/>
      <c r="W4" s="16"/>
    </row>
    <row r="5" spans="1:24" ht="18.75" customHeight="1">
      <c r="A5" s="12"/>
      <c r="B5" s="425"/>
      <c r="C5" s="346"/>
      <c r="D5" s="319"/>
      <c r="E5" s="319"/>
      <c r="F5" s="319"/>
      <c r="G5" s="365"/>
      <c r="I5" s="17"/>
      <c r="J5" s="429" t="s">
        <v>8</v>
      </c>
      <c r="K5" s="309"/>
      <c r="L5" s="14"/>
      <c r="M5" s="429" t="s">
        <v>9</v>
      </c>
      <c r="N5" s="378"/>
      <c r="O5" s="18"/>
      <c r="P5" s="5"/>
      <c r="Q5" s="447"/>
      <c r="R5" s="448"/>
      <c r="S5" s="448"/>
      <c r="T5" s="448"/>
      <c r="U5" s="448"/>
      <c r="V5" s="449"/>
      <c r="W5" s="16"/>
    </row>
    <row r="6" spans="1:24" ht="18.75" customHeight="1">
      <c r="A6" s="19"/>
      <c r="B6" s="20"/>
      <c r="E6" s="21"/>
      <c r="F6" s="22"/>
      <c r="I6" s="23" t="s">
        <v>10</v>
      </c>
      <c r="J6" s="432" t="s">
        <v>11</v>
      </c>
      <c r="K6" s="415"/>
      <c r="L6" s="24"/>
      <c r="M6" s="433" t="s">
        <v>12</v>
      </c>
      <c r="N6" s="365"/>
      <c r="O6" s="18"/>
      <c r="P6" s="5"/>
      <c r="Q6" s="447"/>
      <c r="R6" s="448"/>
      <c r="S6" s="448"/>
      <c r="T6" s="448"/>
      <c r="U6" s="448"/>
      <c r="V6" s="449"/>
      <c r="W6" s="16"/>
    </row>
    <row r="7" spans="1:24" ht="18.75" customHeight="1">
      <c r="A7" s="19"/>
      <c r="B7" s="25"/>
      <c r="C7" s="434" t="s">
        <v>13</v>
      </c>
      <c r="D7" s="363"/>
      <c r="E7" s="363"/>
      <c r="F7" s="363"/>
      <c r="G7" s="364"/>
      <c r="I7" s="18"/>
      <c r="J7" s="18"/>
      <c r="K7" s="18"/>
      <c r="L7" s="18"/>
      <c r="M7" s="18"/>
      <c r="N7" s="18"/>
      <c r="O7" s="18"/>
      <c r="P7" s="5"/>
      <c r="Q7" s="447"/>
      <c r="R7" s="448"/>
      <c r="S7" s="448"/>
      <c r="T7" s="448"/>
      <c r="U7" s="448"/>
      <c r="V7" s="449"/>
      <c r="W7" s="16"/>
    </row>
    <row r="8" spans="1:24" ht="18.75" customHeight="1">
      <c r="A8" s="19"/>
      <c r="B8" s="25"/>
      <c r="C8" s="435"/>
      <c r="D8" s="361"/>
      <c r="E8" s="361"/>
      <c r="F8" s="361"/>
      <c r="G8" s="436"/>
      <c r="I8" s="437" t="s">
        <v>14</v>
      </c>
      <c r="J8" s="398"/>
      <c r="K8" s="398"/>
      <c r="L8" s="398"/>
      <c r="M8" s="398"/>
      <c r="N8" s="399"/>
      <c r="O8" s="18"/>
      <c r="P8" s="5"/>
      <c r="Q8" s="447"/>
      <c r="R8" s="448"/>
      <c r="S8" s="448"/>
      <c r="T8" s="448"/>
      <c r="U8" s="448"/>
      <c r="V8" s="449"/>
      <c r="W8" s="16"/>
    </row>
    <row r="9" spans="1:24" ht="18.75" customHeight="1">
      <c r="A9" s="19"/>
      <c r="B9" s="26"/>
      <c r="C9" s="426" t="s">
        <v>15</v>
      </c>
      <c r="D9" s="360"/>
      <c r="E9" s="360"/>
      <c r="F9" s="360"/>
      <c r="G9" s="427"/>
      <c r="I9" s="430" t="s">
        <v>16</v>
      </c>
      <c r="J9" s="314"/>
      <c r="K9" s="309"/>
      <c r="L9" s="431" t="s">
        <v>394</v>
      </c>
      <c r="M9" s="314"/>
      <c r="N9" s="378"/>
      <c r="O9" s="18"/>
      <c r="P9" s="5"/>
      <c r="Q9" s="447"/>
      <c r="R9" s="448"/>
      <c r="S9" s="448"/>
      <c r="T9" s="448"/>
      <c r="U9" s="448"/>
      <c r="V9" s="449"/>
      <c r="W9" s="16"/>
    </row>
    <row r="10" spans="1:24" ht="31.8" customHeight="1">
      <c r="A10" s="19"/>
      <c r="B10" s="26"/>
      <c r="C10" s="346"/>
      <c r="D10" s="319"/>
      <c r="E10" s="319"/>
      <c r="F10" s="319"/>
      <c r="G10" s="365"/>
      <c r="I10" s="438" t="s">
        <v>17</v>
      </c>
      <c r="J10" s="415"/>
      <c r="K10" s="27"/>
      <c r="L10" s="439" t="s">
        <v>18</v>
      </c>
      <c r="M10" s="415"/>
      <c r="N10" s="28">
        <v>45910</v>
      </c>
      <c r="O10" s="18"/>
      <c r="P10" s="5"/>
      <c r="Q10" s="447"/>
      <c r="R10" s="448"/>
      <c r="S10" s="448"/>
      <c r="T10" s="448"/>
      <c r="U10" s="448"/>
      <c r="V10" s="449"/>
      <c r="W10" s="16"/>
    </row>
    <row r="11" spans="1:24" ht="38.4" customHeight="1">
      <c r="A11" s="29"/>
      <c r="B11" s="393"/>
      <c r="C11" s="317"/>
      <c r="D11" s="5"/>
      <c r="E11" s="5"/>
      <c r="F11" s="5"/>
      <c r="G11" s="5"/>
      <c r="H11" s="5"/>
      <c r="I11" s="18"/>
      <c r="J11" s="18"/>
      <c r="K11" s="18"/>
      <c r="L11" s="18"/>
      <c r="M11" s="18"/>
      <c r="N11" s="18"/>
      <c r="O11" s="18"/>
      <c r="P11" s="5"/>
      <c r="Q11" s="450"/>
      <c r="R11" s="451"/>
      <c r="S11" s="451"/>
      <c r="T11" s="451"/>
      <c r="U11" s="451"/>
      <c r="V11" s="452"/>
      <c r="W11" s="16"/>
    </row>
    <row r="12" spans="1:24" ht="15" customHeight="1">
      <c r="A12" s="29"/>
      <c r="B12" s="30"/>
      <c r="C12" s="30"/>
      <c r="D12" s="5"/>
      <c r="E12" s="5"/>
      <c r="F12" s="5"/>
      <c r="G12" s="5"/>
      <c r="H12" s="5"/>
      <c r="I12" s="5"/>
      <c r="J12" s="5"/>
      <c r="K12" s="5"/>
      <c r="L12" s="5"/>
      <c r="M12" s="5"/>
      <c r="N12" s="5"/>
      <c r="O12" s="5"/>
      <c r="P12" s="5"/>
      <c r="Q12" s="31"/>
      <c r="R12" s="31"/>
      <c r="S12" s="31"/>
      <c r="T12" s="31"/>
      <c r="U12" s="31"/>
      <c r="V12" s="31"/>
      <c r="W12" s="16"/>
    </row>
    <row r="13" spans="1:24" ht="37.5" customHeight="1">
      <c r="A13" s="32"/>
      <c r="B13" s="394" t="s">
        <v>19</v>
      </c>
      <c r="C13" s="395"/>
      <c r="D13" s="395"/>
      <c r="E13" s="395"/>
      <c r="F13" s="395"/>
      <c r="G13" s="395"/>
      <c r="H13" s="395"/>
      <c r="I13" s="395"/>
      <c r="J13" s="395"/>
      <c r="K13" s="395"/>
      <c r="L13" s="395"/>
      <c r="M13" s="395"/>
      <c r="N13" s="395"/>
      <c r="O13" s="396"/>
      <c r="P13" s="5"/>
      <c r="Q13" s="453" t="s">
        <v>20</v>
      </c>
      <c r="R13" s="420"/>
      <c r="S13" s="420"/>
      <c r="T13" s="420"/>
      <c r="U13" s="420"/>
      <c r="V13" s="421"/>
      <c r="W13" s="11"/>
    </row>
    <row r="14" spans="1:24" ht="30" customHeight="1">
      <c r="A14" s="32"/>
      <c r="B14" s="397" t="s">
        <v>21</v>
      </c>
      <c r="C14" s="398"/>
      <c r="D14" s="398"/>
      <c r="E14" s="398"/>
      <c r="F14" s="398"/>
      <c r="G14" s="398"/>
      <c r="H14" s="399"/>
      <c r="I14" s="397" t="s">
        <v>22</v>
      </c>
      <c r="J14" s="398"/>
      <c r="K14" s="398"/>
      <c r="L14" s="398"/>
      <c r="M14" s="398"/>
      <c r="N14" s="398"/>
      <c r="O14" s="399"/>
      <c r="P14" s="5"/>
      <c r="Q14" s="33"/>
      <c r="R14" s="454" t="s">
        <v>23</v>
      </c>
      <c r="S14" s="455"/>
      <c r="T14" s="456"/>
      <c r="U14" s="457" t="s">
        <v>24</v>
      </c>
      <c r="V14" s="456"/>
      <c r="W14" s="34"/>
    </row>
    <row r="15" spans="1:24" ht="199.2" customHeight="1">
      <c r="A15" s="35"/>
      <c r="B15" s="36" t="s">
        <v>25</v>
      </c>
      <c r="C15" s="400" t="s">
        <v>26</v>
      </c>
      <c r="D15" s="314"/>
      <c r="E15" s="314"/>
      <c r="F15" s="314"/>
      <c r="G15" s="314"/>
      <c r="H15" s="378"/>
      <c r="I15" s="375" t="s">
        <v>27</v>
      </c>
      <c r="J15" s="309"/>
      <c r="K15" s="376" t="s">
        <v>422</v>
      </c>
      <c r="L15" s="377"/>
      <c r="M15" s="377"/>
      <c r="N15" s="377"/>
      <c r="O15" s="378"/>
      <c r="P15" s="5"/>
      <c r="Q15" s="37" t="s">
        <v>28</v>
      </c>
      <c r="R15" s="379"/>
      <c r="S15" s="314"/>
      <c r="T15" s="309"/>
      <c r="U15" s="380"/>
      <c r="V15" s="309"/>
      <c r="W15" s="38"/>
    </row>
    <row r="16" spans="1:24" ht="57.75" customHeight="1">
      <c r="A16" s="35"/>
      <c r="B16" s="36" t="s">
        <v>29</v>
      </c>
      <c r="C16" s="401" t="s">
        <v>30</v>
      </c>
      <c r="D16" s="314"/>
      <c r="E16" s="314"/>
      <c r="F16" s="314"/>
      <c r="G16" s="314"/>
      <c r="H16" s="378"/>
      <c r="I16" s="375" t="s">
        <v>31</v>
      </c>
      <c r="J16" s="309"/>
      <c r="K16" s="402" t="s">
        <v>388</v>
      </c>
      <c r="L16" s="403"/>
      <c r="M16" s="403"/>
      <c r="N16" s="403"/>
      <c r="O16" s="404"/>
      <c r="P16" s="5"/>
      <c r="Q16" s="388" t="s">
        <v>32</v>
      </c>
      <c r="R16" s="359"/>
      <c r="S16" s="360"/>
      <c r="T16" s="328"/>
      <c r="U16" s="390"/>
      <c r="V16" s="328"/>
      <c r="W16" s="38"/>
    </row>
    <row r="17" spans="1:23" ht="22.5" customHeight="1">
      <c r="A17" s="35"/>
      <c r="B17" s="337" t="s">
        <v>33</v>
      </c>
      <c r="C17" s="440" t="s">
        <v>34</v>
      </c>
      <c r="D17" s="360"/>
      <c r="E17" s="360"/>
      <c r="F17" s="360"/>
      <c r="G17" s="360"/>
      <c r="H17" s="427"/>
      <c r="I17" s="441" t="s">
        <v>35</v>
      </c>
      <c r="J17" s="328"/>
      <c r="K17" s="405" t="s">
        <v>379</v>
      </c>
      <c r="L17" s="406"/>
      <c r="M17" s="406"/>
      <c r="N17" s="406"/>
      <c r="O17" s="407"/>
      <c r="P17" s="5"/>
      <c r="Q17" s="307"/>
      <c r="R17" s="331"/>
      <c r="S17" s="361"/>
      <c r="T17" s="332"/>
      <c r="U17" s="331"/>
      <c r="V17" s="332"/>
      <c r="W17" s="38"/>
    </row>
    <row r="18" spans="1:23" ht="22.5" customHeight="1">
      <c r="A18" s="35"/>
      <c r="B18" s="338"/>
      <c r="C18" s="331"/>
      <c r="D18" s="361"/>
      <c r="E18" s="361"/>
      <c r="F18" s="361"/>
      <c r="G18" s="361"/>
      <c r="H18" s="436"/>
      <c r="I18" s="435"/>
      <c r="J18" s="332"/>
      <c r="K18" s="408"/>
      <c r="L18" s="409"/>
      <c r="M18" s="409"/>
      <c r="N18" s="409"/>
      <c r="O18" s="410"/>
      <c r="P18" s="5"/>
      <c r="Q18" s="388" t="s">
        <v>36</v>
      </c>
      <c r="R18" s="359"/>
      <c r="S18" s="360"/>
      <c r="T18" s="328"/>
      <c r="U18" s="390"/>
      <c r="V18" s="328"/>
      <c r="W18" s="38"/>
    </row>
    <row r="19" spans="1:23" ht="22.5" customHeight="1">
      <c r="A19" s="35"/>
      <c r="B19" s="39" t="s">
        <v>37</v>
      </c>
      <c r="C19" s="442" t="s">
        <v>38</v>
      </c>
      <c r="D19" s="360"/>
      <c r="E19" s="360"/>
      <c r="F19" s="360"/>
      <c r="G19" s="360"/>
      <c r="H19" s="427"/>
      <c r="I19" s="441" t="s">
        <v>39</v>
      </c>
      <c r="J19" s="328"/>
      <c r="K19" s="405" t="s">
        <v>390</v>
      </c>
      <c r="L19" s="406"/>
      <c r="M19" s="406"/>
      <c r="N19" s="406"/>
      <c r="O19" s="407"/>
      <c r="P19" s="5"/>
      <c r="Q19" s="389"/>
      <c r="R19" s="329"/>
      <c r="S19" s="312"/>
      <c r="T19" s="330"/>
      <c r="U19" s="329"/>
      <c r="V19" s="330"/>
      <c r="W19" s="38"/>
    </row>
    <row r="20" spans="1:23" ht="142.19999999999999" customHeight="1">
      <c r="A20" s="35"/>
      <c r="B20" s="40" t="s">
        <v>40</v>
      </c>
      <c r="C20" s="331"/>
      <c r="D20" s="361"/>
      <c r="E20" s="361"/>
      <c r="F20" s="361"/>
      <c r="G20" s="361"/>
      <c r="H20" s="436"/>
      <c r="I20" s="435"/>
      <c r="J20" s="332"/>
      <c r="K20" s="408"/>
      <c r="L20" s="409"/>
      <c r="M20" s="409"/>
      <c r="N20" s="409"/>
      <c r="O20" s="410"/>
      <c r="P20" s="5"/>
      <c r="Q20" s="307"/>
      <c r="R20" s="331"/>
      <c r="S20" s="361"/>
      <c r="T20" s="332"/>
      <c r="U20" s="331"/>
      <c r="V20" s="332"/>
      <c r="W20" s="41"/>
    </row>
    <row r="21" spans="1:23" ht="53.25" customHeight="1">
      <c r="A21" s="35"/>
      <c r="B21" s="36" t="s">
        <v>41</v>
      </c>
      <c r="C21" s="401" t="s">
        <v>42</v>
      </c>
      <c r="D21" s="314"/>
      <c r="E21" s="314"/>
      <c r="F21" s="314"/>
      <c r="G21" s="314"/>
      <c r="H21" s="378"/>
      <c r="I21" s="375" t="s">
        <v>43</v>
      </c>
      <c r="J21" s="309"/>
      <c r="K21" s="402" t="s">
        <v>391</v>
      </c>
      <c r="L21" s="403"/>
      <c r="M21" s="403"/>
      <c r="N21" s="403"/>
      <c r="O21" s="404"/>
      <c r="P21" s="5"/>
      <c r="Q21" s="388" t="s">
        <v>44</v>
      </c>
      <c r="R21" s="359"/>
      <c r="S21" s="360"/>
      <c r="T21" s="328"/>
      <c r="U21" s="390"/>
      <c r="V21" s="328"/>
      <c r="W21" s="38"/>
    </row>
    <row r="22" spans="1:23" ht="22.5" customHeight="1">
      <c r="A22" s="35"/>
      <c r="B22" s="337" t="s">
        <v>45</v>
      </c>
      <c r="C22" s="442" t="s">
        <v>46</v>
      </c>
      <c r="D22" s="360"/>
      <c r="E22" s="360"/>
      <c r="F22" s="360"/>
      <c r="G22" s="360"/>
      <c r="H22" s="427"/>
      <c r="I22" s="441" t="s">
        <v>47</v>
      </c>
      <c r="J22" s="328"/>
      <c r="K22" s="405" t="s">
        <v>423</v>
      </c>
      <c r="L22" s="406"/>
      <c r="M22" s="406"/>
      <c r="N22" s="406"/>
      <c r="O22" s="407"/>
      <c r="P22" s="5"/>
      <c r="Q22" s="307"/>
      <c r="R22" s="331"/>
      <c r="S22" s="361"/>
      <c r="T22" s="332"/>
      <c r="U22" s="331"/>
      <c r="V22" s="332"/>
      <c r="W22" s="42"/>
    </row>
    <row r="23" spans="1:23" ht="137.4" customHeight="1">
      <c r="A23" s="35"/>
      <c r="B23" s="338"/>
      <c r="C23" s="331"/>
      <c r="D23" s="361"/>
      <c r="E23" s="361"/>
      <c r="F23" s="361"/>
      <c r="G23" s="361"/>
      <c r="H23" s="436"/>
      <c r="I23" s="435"/>
      <c r="J23" s="332"/>
      <c r="K23" s="408"/>
      <c r="L23" s="409"/>
      <c r="M23" s="409"/>
      <c r="N23" s="409"/>
      <c r="O23" s="410"/>
      <c r="P23" s="5"/>
      <c r="Q23" s="388" t="s">
        <v>48</v>
      </c>
      <c r="R23" s="359"/>
      <c r="S23" s="360"/>
      <c r="T23" s="328"/>
      <c r="U23" s="390"/>
      <c r="V23" s="328"/>
      <c r="W23" s="41"/>
    </row>
    <row r="24" spans="1:23" ht="53.25" customHeight="1">
      <c r="A24" s="35"/>
      <c r="B24" s="43" t="s">
        <v>49</v>
      </c>
      <c r="C24" s="411" t="s">
        <v>50</v>
      </c>
      <c r="D24" s="412"/>
      <c r="E24" s="412"/>
      <c r="F24" s="412"/>
      <c r="G24" s="412"/>
      <c r="H24" s="413"/>
      <c r="I24" s="414" t="s">
        <v>51</v>
      </c>
      <c r="J24" s="415"/>
      <c r="K24" s="416" t="s">
        <v>392</v>
      </c>
      <c r="L24" s="412"/>
      <c r="M24" s="412"/>
      <c r="N24" s="412"/>
      <c r="O24" s="413"/>
      <c r="P24" s="5"/>
      <c r="Q24" s="307"/>
      <c r="R24" s="331"/>
      <c r="S24" s="361"/>
      <c r="T24" s="332"/>
      <c r="U24" s="331"/>
      <c r="V24" s="332"/>
      <c r="W24" s="41"/>
    </row>
    <row r="25" spans="1:23" ht="15" customHeight="1">
      <c r="A25" s="44"/>
      <c r="B25" s="45"/>
      <c r="C25" s="46"/>
      <c r="D25" s="46"/>
      <c r="E25" s="46"/>
      <c r="F25" s="46"/>
      <c r="G25" s="46"/>
      <c r="H25" s="47"/>
      <c r="I25" s="46"/>
      <c r="J25" s="46"/>
      <c r="K25" s="46"/>
      <c r="L25" s="48"/>
      <c r="M25" s="48"/>
      <c r="N25" s="48"/>
      <c r="O25" s="48"/>
      <c r="P25" s="5"/>
      <c r="Q25" s="49"/>
      <c r="R25" s="49"/>
      <c r="S25" s="49"/>
      <c r="T25" s="49"/>
      <c r="U25" s="49"/>
      <c r="V25" s="49"/>
      <c r="W25" s="41"/>
    </row>
    <row r="26" spans="1:23" ht="22.5" customHeight="1">
      <c r="A26" s="50"/>
      <c r="B26" s="339" t="s">
        <v>52</v>
      </c>
      <c r="C26" s="51"/>
      <c r="D26" s="51"/>
      <c r="E26" s="51"/>
      <c r="F26" s="51"/>
      <c r="G26" s="51"/>
      <c r="H26" s="52"/>
      <c r="I26" s="342" t="s">
        <v>53</v>
      </c>
      <c r="J26" s="343"/>
      <c r="K26" s="53"/>
      <c r="L26" s="53"/>
      <c r="M26" s="53"/>
      <c r="N26" s="53"/>
      <c r="O26" s="54"/>
      <c r="P26" s="5"/>
      <c r="Q26" s="362" t="s">
        <v>54</v>
      </c>
      <c r="R26" s="363"/>
      <c r="S26" s="363"/>
      <c r="T26" s="363"/>
      <c r="U26" s="363"/>
      <c r="V26" s="364"/>
      <c r="W26" s="42"/>
    </row>
    <row r="27" spans="1:23" ht="22.5" customHeight="1">
      <c r="A27" s="50"/>
      <c r="B27" s="340"/>
      <c r="C27" s="348"/>
      <c r="D27" s="312"/>
      <c r="E27" s="312"/>
      <c r="F27" s="312"/>
      <c r="G27" s="312"/>
      <c r="H27" s="55"/>
      <c r="I27" s="344"/>
      <c r="J27" s="345"/>
      <c r="K27" s="349"/>
      <c r="L27" s="312"/>
      <c r="M27" s="312"/>
      <c r="N27" s="312"/>
      <c r="O27" s="56"/>
      <c r="P27" s="5"/>
      <c r="Q27" s="346"/>
      <c r="R27" s="319"/>
      <c r="S27" s="319"/>
      <c r="T27" s="319"/>
      <c r="U27" s="319"/>
      <c r="V27" s="365"/>
      <c r="W27" s="42"/>
    </row>
    <row r="28" spans="1:23" ht="22.5" customHeight="1">
      <c r="A28" s="50"/>
      <c r="B28" s="340"/>
      <c r="C28" s="312"/>
      <c r="D28" s="312"/>
      <c r="E28" s="312"/>
      <c r="F28" s="312"/>
      <c r="G28" s="312"/>
      <c r="H28" s="55"/>
      <c r="I28" s="344"/>
      <c r="J28" s="345"/>
      <c r="K28" s="312"/>
      <c r="L28" s="312"/>
      <c r="M28" s="312"/>
      <c r="N28" s="312"/>
      <c r="O28" s="56"/>
      <c r="P28" s="5"/>
      <c r="Q28" s="57"/>
      <c r="R28" s="57"/>
      <c r="S28" s="57"/>
      <c r="T28" s="57"/>
      <c r="U28" s="57"/>
      <c r="V28" s="57"/>
      <c r="W28" s="58"/>
    </row>
    <row r="29" spans="1:23" ht="15" customHeight="1">
      <c r="A29" s="50"/>
      <c r="B29" s="340"/>
      <c r="C29" s="312"/>
      <c r="D29" s="312"/>
      <c r="E29" s="312"/>
      <c r="F29" s="312"/>
      <c r="G29" s="312"/>
      <c r="H29" s="55"/>
      <c r="I29" s="344"/>
      <c r="J29" s="345"/>
      <c r="K29" s="312"/>
      <c r="L29" s="312"/>
      <c r="M29" s="312"/>
      <c r="N29" s="312"/>
      <c r="O29" s="56"/>
      <c r="P29" s="5"/>
      <c r="Q29" s="366" t="s">
        <v>55</v>
      </c>
      <c r="R29" s="328"/>
      <c r="S29" s="366" t="s">
        <v>56</v>
      </c>
      <c r="T29" s="328"/>
      <c r="U29" s="417" t="s">
        <v>57</v>
      </c>
      <c r="V29" s="367" t="s">
        <v>58</v>
      </c>
      <c r="W29" s="59"/>
    </row>
    <row r="30" spans="1:23" ht="15" customHeight="1">
      <c r="A30" s="50"/>
      <c r="B30" s="340"/>
      <c r="C30" s="312"/>
      <c r="D30" s="312"/>
      <c r="E30" s="312"/>
      <c r="F30" s="312"/>
      <c r="G30" s="312"/>
      <c r="H30" s="55"/>
      <c r="I30" s="344"/>
      <c r="J30" s="345"/>
      <c r="K30" s="312"/>
      <c r="L30" s="312"/>
      <c r="M30" s="312"/>
      <c r="N30" s="312"/>
      <c r="O30" s="56"/>
      <c r="P30" s="5"/>
      <c r="Q30" s="331"/>
      <c r="R30" s="332"/>
      <c r="S30" s="331"/>
      <c r="T30" s="332"/>
      <c r="U30" s="418"/>
      <c r="V30" s="307"/>
      <c r="W30" s="59"/>
    </row>
    <row r="31" spans="1:23" ht="15" customHeight="1">
      <c r="A31" s="50"/>
      <c r="B31" s="340"/>
      <c r="C31" s="312"/>
      <c r="D31" s="312"/>
      <c r="E31" s="312"/>
      <c r="F31" s="312"/>
      <c r="G31" s="312"/>
      <c r="H31" s="55"/>
      <c r="I31" s="344"/>
      <c r="J31" s="345"/>
      <c r="K31" s="312"/>
      <c r="L31" s="312"/>
      <c r="M31" s="312"/>
      <c r="N31" s="312"/>
      <c r="O31" s="56"/>
      <c r="P31" s="5"/>
      <c r="Q31" s="350" t="s">
        <v>400</v>
      </c>
      <c r="R31" s="351"/>
      <c r="S31" s="350" t="s">
        <v>366</v>
      </c>
      <c r="T31" s="351"/>
      <c r="U31" s="382">
        <v>45910</v>
      </c>
      <c r="V31" s="384" t="s">
        <v>398</v>
      </c>
      <c r="W31" s="59"/>
    </row>
    <row r="32" spans="1:23" ht="27" customHeight="1">
      <c r="A32" s="50"/>
      <c r="B32" s="340"/>
      <c r="C32" s="312"/>
      <c r="D32" s="312"/>
      <c r="E32" s="312"/>
      <c r="F32" s="312"/>
      <c r="G32" s="312"/>
      <c r="H32" s="55"/>
      <c r="I32" s="344"/>
      <c r="J32" s="345"/>
      <c r="K32" s="312"/>
      <c r="L32" s="312"/>
      <c r="M32" s="312"/>
      <c r="N32" s="312"/>
      <c r="O32" s="56"/>
      <c r="P32" s="5"/>
      <c r="Q32" s="352"/>
      <c r="R32" s="353"/>
      <c r="S32" s="352"/>
      <c r="T32" s="353"/>
      <c r="U32" s="383"/>
      <c r="V32" s="383"/>
      <c r="W32" s="59"/>
    </row>
    <row r="33" spans="1:23" ht="15" customHeight="1">
      <c r="A33" s="50"/>
      <c r="B33" s="340"/>
      <c r="C33" s="312"/>
      <c r="D33" s="312"/>
      <c r="E33" s="312"/>
      <c r="F33" s="312"/>
      <c r="G33" s="312"/>
      <c r="H33" s="55"/>
      <c r="I33" s="344"/>
      <c r="J33" s="345"/>
      <c r="K33" s="312"/>
      <c r="L33" s="312"/>
      <c r="M33" s="312"/>
      <c r="N33" s="312"/>
      <c r="O33" s="56"/>
      <c r="P33" s="5"/>
      <c r="Q33" s="350" t="s">
        <v>396</v>
      </c>
      <c r="R33" s="351"/>
      <c r="S33" s="354" t="s">
        <v>397</v>
      </c>
      <c r="T33" s="351"/>
      <c r="U33" s="336">
        <v>45910</v>
      </c>
      <c r="V33" s="385" t="s">
        <v>398</v>
      </c>
      <c r="W33" s="59"/>
    </row>
    <row r="34" spans="1:23" ht="15" customHeight="1">
      <c r="A34" s="50"/>
      <c r="B34" s="340"/>
      <c r="C34" s="312"/>
      <c r="D34" s="312"/>
      <c r="E34" s="312"/>
      <c r="F34" s="312"/>
      <c r="G34" s="312"/>
      <c r="H34" s="55"/>
      <c r="I34" s="344"/>
      <c r="J34" s="345"/>
      <c r="K34" s="312"/>
      <c r="L34" s="312"/>
      <c r="M34" s="312"/>
      <c r="N34" s="312"/>
      <c r="O34" s="56"/>
      <c r="P34" s="5"/>
      <c r="Q34" s="352"/>
      <c r="R34" s="353"/>
      <c r="S34" s="352"/>
      <c r="T34" s="353"/>
      <c r="U34" s="383"/>
      <c r="V34" s="383"/>
      <c r="W34" s="59"/>
    </row>
    <row r="35" spans="1:23" ht="15" customHeight="1">
      <c r="A35" s="50"/>
      <c r="B35" s="340"/>
      <c r="C35" s="312"/>
      <c r="D35" s="312"/>
      <c r="E35" s="312"/>
      <c r="F35" s="312"/>
      <c r="G35" s="312"/>
      <c r="H35" s="55"/>
      <c r="I35" s="344"/>
      <c r="J35" s="345"/>
      <c r="K35" s="312"/>
      <c r="L35" s="312"/>
      <c r="M35" s="312"/>
      <c r="N35" s="312"/>
      <c r="O35" s="56"/>
      <c r="P35" s="5"/>
      <c r="Q35" s="350" t="s">
        <v>399</v>
      </c>
      <c r="R35" s="351"/>
      <c r="S35" s="354" t="s">
        <v>397</v>
      </c>
      <c r="T35" s="351"/>
      <c r="U35" s="336">
        <v>45910</v>
      </c>
      <c r="V35" s="385" t="s">
        <v>398</v>
      </c>
      <c r="W35" s="59"/>
    </row>
    <row r="36" spans="1:23" ht="15" customHeight="1">
      <c r="A36" s="50"/>
      <c r="B36" s="340"/>
      <c r="C36" s="312"/>
      <c r="D36" s="312"/>
      <c r="E36" s="312"/>
      <c r="F36" s="312"/>
      <c r="G36" s="312"/>
      <c r="H36" s="55"/>
      <c r="I36" s="344"/>
      <c r="J36" s="345"/>
      <c r="K36" s="386" t="s">
        <v>59</v>
      </c>
      <c r="L36" s="387"/>
      <c r="M36" s="360"/>
      <c r="N36" s="360"/>
      <c r="O36" s="56"/>
      <c r="P36" s="5"/>
      <c r="Q36" s="352"/>
      <c r="R36" s="353"/>
      <c r="S36" s="352"/>
      <c r="T36" s="353"/>
      <c r="U36" s="383"/>
      <c r="V36" s="383"/>
      <c r="W36" s="59"/>
    </row>
    <row r="37" spans="1:23" ht="15" customHeight="1">
      <c r="A37" s="50"/>
      <c r="B37" s="340"/>
      <c r="C37" s="312"/>
      <c r="D37" s="312"/>
      <c r="E37" s="312"/>
      <c r="F37" s="312"/>
      <c r="G37" s="312"/>
      <c r="H37" s="55"/>
      <c r="I37" s="344"/>
      <c r="J37" s="345"/>
      <c r="K37" s="330"/>
      <c r="L37" s="312"/>
      <c r="M37" s="312"/>
      <c r="N37" s="312"/>
      <c r="O37" s="56"/>
      <c r="P37" s="5"/>
      <c r="Q37" s="334"/>
      <c r="R37" s="328"/>
      <c r="S37" s="335"/>
      <c r="T37" s="328"/>
      <c r="U37" s="336"/>
      <c r="V37" s="381"/>
      <c r="W37" s="59"/>
    </row>
    <row r="38" spans="1:23" ht="15" customHeight="1">
      <c r="A38" s="50"/>
      <c r="B38" s="341"/>
      <c r="C38" s="60"/>
      <c r="D38" s="357"/>
      <c r="E38" s="358"/>
      <c r="F38" s="61"/>
      <c r="G38" s="61"/>
      <c r="H38" s="62"/>
      <c r="I38" s="346"/>
      <c r="J38" s="347"/>
      <c r="K38" s="63"/>
      <c r="L38" s="355"/>
      <c r="M38" s="358"/>
      <c r="N38" s="355"/>
      <c r="O38" s="356"/>
      <c r="P38" s="5"/>
      <c r="Q38" s="331"/>
      <c r="R38" s="332"/>
      <c r="S38" s="331"/>
      <c r="T38" s="332"/>
      <c r="U38" s="307"/>
      <c r="V38" s="307"/>
      <c r="W38" s="59"/>
    </row>
    <row r="39" spans="1:23" ht="15" customHeight="1">
      <c r="A39" s="64"/>
      <c r="B39" s="65"/>
      <c r="H39" s="5"/>
      <c r="I39" s="66"/>
      <c r="P39" s="5"/>
      <c r="Q39" s="334"/>
      <c r="R39" s="328"/>
      <c r="S39" s="335"/>
      <c r="T39" s="328"/>
      <c r="U39" s="336"/>
      <c r="V39" s="381"/>
      <c r="W39" s="59"/>
    </row>
    <row r="40" spans="1:23" ht="15" customHeight="1">
      <c r="A40" s="32"/>
      <c r="B40" s="362" t="s">
        <v>60</v>
      </c>
      <c r="C40" s="363"/>
      <c r="D40" s="363"/>
      <c r="E40" s="363"/>
      <c r="F40" s="363"/>
      <c r="G40" s="363"/>
      <c r="H40" s="363"/>
      <c r="I40" s="363"/>
      <c r="J40" s="363"/>
      <c r="K40" s="363"/>
      <c r="L40" s="363"/>
      <c r="M40" s="363"/>
      <c r="N40" s="363"/>
      <c r="O40" s="364"/>
      <c r="P40" s="5"/>
      <c r="Q40" s="331"/>
      <c r="R40" s="332"/>
      <c r="S40" s="331"/>
      <c r="T40" s="332"/>
      <c r="U40" s="307"/>
      <c r="V40" s="307"/>
      <c r="W40" s="59"/>
    </row>
    <row r="41" spans="1:23" ht="18.75" customHeight="1">
      <c r="A41" s="32"/>
      <c r="B41" s="346"/>
      <c r="C41" s="319"/>
      <c r="D41" s="319"/>
      <c r="E41" s="319"/>
      <c r="F41" s="319"/>
      <c r="G41" s="319"/>
      <c r="H41" s="319"/>
      <c r="I41" s="319"/>
      <c r="J41" s="319"/>
      <c r="K41" s="319"/>
      <c r="L41" s="319"/>
      <c r="M41" s="319"/>
      <c r="N41" s="319"/>
      <c r="O41" s="365"/>
      <c r="P41" s="5"/>
      <c r="Q41" s="57"/>
      <c r="R41" s="57"/>
      <c r="S41" s="57"/>
      <c r="T41" s="57"/>
      <c r="U41" s="57"/>
      <c r="V41" s="57"/>
      <c r="W41" s="59"/>
    </row>
    <row r="42" spans="1:23" ht="15" customHeight="1">
      <c r="A42" s="67"/>
      <c r="B42" s="68"/>
      <c r="C42" s="68"/>
      <c r="D42" s="68"/>
      <c r="E42" s="68"/>
      <c r="F42" s="68"/>
      <c r="G42" s="68"/>
      <c r="H42" s="68"/>
      <c r="I42" s="68"/>
      <c r="J42" s="68"/>
      <c r="K42" s="68"/>
      <c r="L42" s="68"/>
      <c r="M42" s="68"/>
      <c r="N42" s="68"/>
      <c r="O42" s="69"/>
      <c r="P42" s="70"/>
      <c r="Q42" s="57"/>
      <c r="R42" s="57"/>
      <c r="S42" s="57"/>
      <c r="T42" s="57"/>
      <c r="U42" s="57"/>
      <c r="V42" s="57"/>
      <c r="W42" s="59"/>
    </row>
    <row r="43" spans="1:23" ht="15" customHeight="1">
      <c r="A43" s="71"/>
      <c r="B43" s="72"/>
      <c r="C43" s="73"/>
      <c r="D43" s="74" t="s">
        <v>61</v>
      </c>
      <c r="E43" s="75"/>
      <c r="F43" s="76" t="s">
        <v>62</v>
      </c>
      <c r="G43" s="77"/>
      <c r="H43" s="76" t="s">
        <v>63</v>
      </c>
      <c r="I43" s="78"/>
      <c r="J43" s="79" t="s">
        <v>64</v>
      </c>
      <c r="K43" s="76" t="s">
        <v>56</v>
      </c>
      <c r="L43" s="75"/>
      <c r="M43" s="321" t="s">
        <v>65</v>
      </c>
      <c r="N43" s="309"/>
      <c r="O43" s="80"/>
      <c r="P43" s="81"/>
      <c r="Q43" s="366" t="s">
        <v>66</v>
      </c>
      <c r="R43" s="328"/>
      <c r="S43" s="366" t="s">
        <v>56</v>
      </c>
      <c r="T43" s="328"/>
      <c r="U43" s="367" t="s">
        <v>57</v>
      </c>
      <c r="V43" s="367" t="s">
        <v>58</v>
      </c>
      <c r="W43" s="59"/>
    </row>
    <row r="44" spans="1:23" ht="15" customHeight="1">
      <c r="A44" s="82"/>
      <c r="B44" s="310" t="s">
        <v>67</v>
      </c>
      <c r="C44" s="309"/>
      <c r="D44" s="83"/>
      <c r="E44" s="75"/>
      <c r="F44" s="83"/>
      <c r="G44" s="84" t="s">
        <v>68</v>
      </c>
      <c r="H44" s="83" t="str">
        <f t="shared" ref="H44:H52" si="0">IF(F44=0,"'----'",D44/F44*1000000)</f>
        <v>'----'</v>
      </c>
      <c r="I44" s="85" t="s">
        <v>63</v>
      </c>
      <c r="J44" s="86"/>
      <c r="K44" s="87"/>
      <c r="L44" s="88"/>
      <c r="M44" s="308"/>
      <c r="N44" s="309"/>
      <c r="O44" s="80"/>
      <c r="P44" s="81"/>
      <c r="Q44" s="331"/>
      <c r="R44" s="332"/>
      <c r="S44" s="331"/>
      <c r="T44" s="332"/>
      <c r="U44" s="307"/>
      <c r="V44" s="307"/>
      <c r="W44" s="59"/>
    </row>
    <row r="45" spans="1:23" ht="15" customHeight="1">
      <c r="A45" s="82"/>
      <c r="B45" s="310" t="s">
        <v>69</v>
      </c>
      <c r="C45" s="309"/>
      <c r="D45" s="83">
        <v>0</v>
      </c>
      <c r="E45" s="75"/>
      <c r="F45" s="83">
        <v>13871</v>
      </c>
      <c r="G45" s="89" t="s">
        <v>68</v>
      </c>
      <c r="H45" s="83">
        <f t="shared" si="0"/>
        <v>0</v>
      </c>
      <c r="I45" s="85" t="s">
        <v>63</v>
      </c>
      <c r="J45" s="86"/>
      <c r="K45" s="87"/>
      <c r="L45" s="88"/>
      <c r="M45" s="308"/>
      <c r="N45" s="309"/>
      <c r="O45" s="80"/>
      <c r="P45" s="81"/>
      <c r="Q45" s="350" t="s">
        <v>403</v>
      </c>
      <c r="R45" s="370"/>
      <c r="S45" s="354" t="s">
        <v>366</v>
      </c>
      <c r="T45" s="370"/>
      <c r="U45" s="373" t="s">
        <v>401</v>
      </c>
      <c r="V45" s="391" t="s">
        <v>402</v>
      </c>
      <c r="W45" s="59"/>
    </row>
    <row r="46" spans="1:23" ht="15" customHeight="1">
      <c r="A46" s="82"/>
      <c r="B46" s="310" t="s">
        <v>70</v>
      </c>
      <c r="C46" s="309"/>
      <c r="D46" s="83"/>
      <c r="E46" s="75"/>
      <c r="F46" s="83"/>
      <c r="G46" s="89"/>
      <c r="H46" s="83" t="str">
        <f t="shared" si="0"/>
        <v>'----'</v>
      </c>
      <c r="I46" s="85" t="s">
        <v>63</v>
      </c>
      <c r="J46" s="86"/>
      <c r="K46" s="87"/>
      <c r="L46" s="88"/>
      <c r="M46" s="308"/>
      <c r="N46" s="309"/>
      <c r="O46" s="80"/>
      <c r="P46" s="81"/>
      <c r="Q46" s="371"/>
      <c r="R46" s="372"/>
      <c r="S46" s="371"/>
      <c r="T46" s="372"/>
      <c r="U46" s="374"/>
      <c r="V46" s="392"/>
      <c r="W46" s="59"/>
    </row>
    <row r="47" spans="1:23" ht="15" customHeight="1">
      <c r="A47" s="82"/>
      <c r="B47" s="310" t="s">
        <v>71</v>
      </c>
      <c r="C47" s="309"/>
      <c r="D47" s="83"/>
      <c r="E47" s="75"/>
      <c r="F47" s="83"/>
      <c r="G47" s="89" t="s">
        <v>68</v>
      </c>
      <c r="H47" s="83" t="str">
        <f t="shared" si="0"/>
        <v>'----'</v>
      </c>
      <c r="I47" s="85" t="s">
        <v>63</v>
      </c>
      <c r="J47" s="86"/>
      <c r="K47" s="87"/>
      <c r="L47" s="88"/>
      <c r="M47" s="308"/>
      <c r="N47" s="309"/>
      <c r="O47" s="80"/>
      <c r="P47" s="81"/>
      <c r="Q47" s="334"/>
      <c r="R47" s="328"/>
      <c r="S47" s="335"/>
      <c r="T47" s="328"/>
      <c r="U47" s="306"/>
      <c r="V47" s="90"/>
      <c r="W47" s="59"/>
    </row>
    <row r="48" spans="1:23" ht="21.75" customHeight="1">
      <c r="A48" s="82"/>
      <c r="B48" s="310" t="s">
        <v>72</v>
      </c>
      <c r="C48" s="309"/>
      <c r="D48" s="83"/>
      <c r="E48" s="75"/>
      <c r="F48" s="83"/>
      <c r="G48" s="89"/>
      <c r="H48" s="83" t="str">
        <f t="shared" si="0"/>
        <v>'----'</v>
      </c>
      <c r="I48" s="85" t="s">
        <v>63</v>
      </c>
      <c r="J48" s="86"/>
      <c r="K48" s="87"/>
      <c r="L48" s="88"/>
      <c r="M48" s="308"/>
      <c r="N48" s="309"/>
      <c r="O48" s="80"/>
      <c r="P48" s="81"/>
      <c r="Q48" s="331"/>
      <c r="R48" s="332"/>
      <c r="S48" s="331"/>
      <c r="T48" s="332"/>
      <c r="U48" s="307"/>
      <c r="V48" s="91"/>
      <c r="W48" s="59"/>
    </row>
    <row r="49" spans="1:23" ht="23.25" customHeight="1">
      <c r="A49" s="82"/>
      <c r="B49" s="310" t="s">
        <v>73</v>
      </c>
      <c r="C49" s="309"/>
      <c r="D49" s="83"/>
      <c r="E49" s="75"/>
      <c r="F49" s="83"/>
      <c r="G49" s="89" t="s">
        <v>68</v>
      </c>
      <c r="H49" s="83" t="str">
        <f t="shared" si="0"/>
        <v>'----'</v>
      </c>
      <c r="I49" s="85" t="s">
        <v>63</v>
      </c>
      <c r="J49" s="86"/>
      <c r="K49" s="87"/>
      <c r="L49" s="88"/>
      <c r="M49" s="308"/>
      <c r="N49" s="309"/>
      <c r="O49" s="80"/>
      <c r="P49" s="81"/>
      <c r="Q49" s="334"/>
      <c r="R49" s="328"/>
      <c r="S49" s="335"/>
      <c r="T49" s="328"/>
      <c r="U49" s="336"/>
      <c r="V49" s="368"/>
      <c r="W49" s="59"/>
    </row>
    <row r="50" spans="1:23" ht="15" customHeight="1">
      <c r="A50" s="82"/>
      <c r="B50" s="310" t="s">
        <v>74</v>
      </c>
      <c r="C50" s="309"/>
      <c r="D50" s="83">
        <v>0</v>
      </c>
      <c r="E50" s="75"/>
      <c r="F50" s="83">
        <v>9450</v>
      </c>
      <c r="G50" s="89"/>
      <c r="H50" s="83">
        <f t="shared" si="0"/>
        <v>0</v>
      </c>
      <c r="I50" s="85" t="s">
        <v>63</v>
      </c>
      <c r="J50" s="86">
        <v>45910</v>
      </c>
      <c r="K50" s="87" t="s">
        <v>372</v>
      </c>
      <c r="L50" s="88"/>
      <c r="M50" s="308"/>
      <c r="N50" s="309"/>
      <c r="O50" s="80"/>
      <c r="P50" s="81"/>
      <c r="Q50" s="329"/>
      <c r="R50" s="330"/>
      <c r="S50" s="329"/>
      <c r="T50" s="330"/>
      <c r="U50" s="389"/>
      <c r="V50" s="389"/>
      <c r="W50" s="59"/>
    </row>
    <row r="51" spans="1:23" ht="15" customHeight="1">
      <c r="A51" s="82"/>
      <c r="B51" s="310" t="s">
        <v>75</v>
      </c>
      <c r="C51" s="309"/>
      <c r="D51" s="83"/>
      <c r="E51" s="75"/>
      <c r="F51" s="83"/>
      <c r="G51" s="89" t="s">
        <v>68</v>
      </c>
      <c r="H51" s="83" t="str">
        <f t="shared" si="0"/>
        <v>'----'</v>
      </c>
      <c r="I51" s="85" t="s">
        <v>63</v>
      </c>
      <c r="J51" s="86"/>
      <c r="K51" s="87"/>
      <c r="L51" s="88"/>
      <c r="M51" s="308"/>
      <c r="N51" s="309"/>
      <c r="O51" s="80"/>
      <c r="P51" s="81"/>
      <c r="Q51" s="331"/>
      <c r="R51" s="332"/>
      <c r="S51" s="331"/>
      <c r="T51" s="332"/>
      <c r="U51" s="307"/>
      <c r="V51" s="307"/>
      <c r="W51" s="59"/>
    </row>
    <row r="52" spans="1:23" ht="15" customHeight="1">
      <c r="A52" s="82"/>
      <c r="B52" s="310" t="s">
        <v>76</v>
      </c>
      <c r="C52" s="309"/>
      <c r="D52" s="83">
        <f>SUM(D44:D51)</f>
        <v>0</v>
      </c>
      <c r="E52" s="75"/>
      <c r="F52" s="83">
        <f>SUM(E44:F51)</f>
        <v>23321</v>
      </c>
      <c r="G52" s="89" t="s">
        <v>68</v>
      </c>
      <c r="H52" s="83">
        <f t="shared" si="0"/>
        <v>0</v>
      </c>
      <c r="I52" s="85" t="s">
        <v>63</v>
      </c>
      <c r="J52" s="86"/>
      <c r="K52" s="87"/>
      <c r="L52" s="88"/>
      <c r="M52" s="308"/>
      <c r="N52" s="309"/>
      <c r="O52" s="80"/>
      <c r="P52" s="81"/>
      <c r="Q52" s="334"/>
      <c r="R52" s="328"/>
      <c r="S52" s="335"/>
      <c r="T52" s="328"/>
      <c r="U52" s="336"/>
      <c r="V52" s="368"/>
      <c r="W52" s="59"/>
    </row>
    <row r="53" spans="1:23" ht="15" customHeight="1">
      <c r="A53" s="92"/>
      <c r="B53" s="73"/>
      <c r="C53" s="73"/>
      <c r="D53" s="73"/>
      <c r="E53" s="73"/>
      <c r="F53" s="73"/>
      <c r="G53" s="73"/>
      <c r="H53" s="73"/>
      <c r="I53" s="73"/>
      <c r="J53" s="73"/>
      <c r="K53" s="73"/>
      <c r="L53" s="73"/>
      <c r="M53" s="73"/>
      <c r="N53" s="73"/>
      <c r="O53" s="93"/>
      <c r="P53" s="81"/>
      <c r="Q53" s="331"/>
      <c r="R53" s="332"/>
      <c r="S53" s="331"/>
      <c r="T53" s="332"/>
      <c r="U53" s="307"/>
      <c r="V53" s="307"/>
      <c r="W53" s="59"/>
    </row>
    <row r="54" spans="1:23" ht="15" customHeight="1">
      <c r="A54" s="94"/>
      <c r="B54" s="320" t="s">
        <v>77</v>
      </c>
      <c r="C54" s="76" t="s">
        <v>78</v>
      </c>
      <c r="D54" s="321" t="s">
        <v>79</v>
      </c>
      <c r="E54" s="314"/>
      <c r="F54" s="309"/>
      <c r="G54" s="73"/>
      <c r="H54" s="73"/>
      <c r="I54" s="73"/>
      <c r="J54" s="327" t="s">
        <v>80</v>
      </c>
      <c r="K54" s="328"/>
      <c r="L54" s="321" t="s">
        <v>81</v>
      </c>
      <c r="M54" s="333"/>
      <c r="N54" s="74" t="s">
        <v>82</v>
      </c>
      <c r="O54" s="80"/>
      <c r="P54" s="81"/>
      <c r="Q54" s="334"/>
      <c r="R54" s="328"/>
      <c r="S54" s="335"/>
      <c r="T54" s="328"/>
      <c r="U54" s="336"/>
      <c r="V54" s="368"/>
      <c r="W54" s="59"/>
    </row>
    <row r="55" spans="1:23" ht="15" customHeight="1">
      <c r="A55" s="94"/>
      <c r="B55" s="307"/>
      <c r="C55" s="95">
        <v>45890</v>
      </c>
      <c r="D55" s="322">
        <v>45890</v>
      </c>
      <c r="E55" s="314"/>
      <c r="F55" s="309"/>
      <c r="G55" s="73"/>
      <c r="H55" s="73"/>
      <c r="I55" s="73"/>
      <c r="J55" s="329"/>
      <c r="K55" s="330"/>
      <c r="L55" s="369">
        <v>20250908</v>
      </c>
      <c r="M55" s="309"/>
      <c r="N55" s="95">
        <v>45911</v>
      </c>
      <c r="O55" s="80"/>
      <c r="P55" s="81"/>
      <c r="Q55" s="331"/>
      <c r="R55" s="332"/>
      <c r="S55" s="331"/>
      <c r="T55" s="332"/>
      <c r="U55" s="307"/>
      <c r="V55" s="307"/>
      <c r="W55" s="59"/>
    </row>
    <row r="56" spans="1:23" ht="15" customHeight="1">
      <c r="A56" s="94"/>
      <c r="B56" s="320" t="s">
        <v>83</v>
      </c>
      <c r="C56" s="96" t="s">
        <v>84</v>
      </c>
      <c r="D56" s="323" t="s">
        <v>85</v>
      </c>
      <c r="E56" s="314"/>
      <c r="F56" s="309"/>
      <c r="G56" s="73"/>
      <c r="H56" s="73"/>
      <c r="I56" s="73"/>
      <c r="J56" s="329"/>
      <c r="K56" s="330"/>
      <c r="L56" s="321" t="s">
        <v>86</v>
      </c>
      <c r="M56" s="314"/>
      <c r="N56" s="309"/>
      <c r="O56" s="80"/>
      <c r="P56" s="81"/>
      <c r="Q56" s="334"/>
      <c r="R56" s="328"/>
      <c r="S56" s="335"/>
      <c r="T56" s="328"/>
      <c r="U56" s="336"/>
      <c r="V56" s="368"/>
      <c r="W56" s="59"/>
    </row>
    <row r="57" spans="1:23" ht="47.4" customHeight="1">
      <c r="A57" s="94"/>
      <c r="B57" s="307"/>
      <c r="C57" s="277" t="s">
        <v>395</v>
      </c>
      <c r="D57" s="324" t="s">
        <v>395</v>
      </c>
      <c r="E57" s="325"/>
      <c r="F57" s="326"/>
      <c r="G57" s="73"/>
      <c r="H57" s="73"/>
      <c r="I57" s="73"/>
      <c r="J57" s="331"/>
      <c r="K57" s="332"/>
      <c r="L57" s="308"/>
      <c r="M57" s="314"/>
      <c r="N57" s="309"/>
      <c r="O57" s="80"/>
      <c r="P57" s="81"/>
      <c r="Q57" s="331"/>
      <c r="R57" s="332"/>
      <c r="S57" s="331"/>
      <c r="T57" s="332"/>
      <c r="U57" s="307"/>
      <c r="V57" s="307"/>
      <c r="W57" s="59"/>
    </row>
    <row r="58" spans="1:23" ht="40.200000000000003" customHeight="1">
      <c r="A58" s="29"/>
      <c r="B58" s="311"/>
      <c r="C58" s="312"/>
      <c r="D58" s="312"/>
      <c r="E58" s="312"/>
      <c r="F58" s="312"/>
      <c r="G58" s="312"/>
      <c r="H58" s="312"/>
      <c r="I58" s="312"/>
      <c r="J58" s="312"/>
      <c r="K58" s="312"/>
      <c r="L58" s="312"/>
      <c r="M58" s="312"/>
      <c r="N58" s="312"/>
      <c r="O58" s="312"/>
      <c r="P58" s="70"/>
      <c r="Q58" s="68"/>
      <c r="W58" s="97"/>
    </row>
    <row r="59" spans="1:23" ht="30" customHeight="1">
      <c r="A59" s="98"/>
      <c r="B59" s="313" t="s">
        <v>87</v>
      </c>
      <c r="C59" s="314"/>
      <c r="D59" s="314"/>
      <c r="E59" s="314"/>
      <c r="F59" s="314"/>
      <c r="G59" s="314"/>
      <c r="H59" s="314"/>
      <c r="I59" s="314"/>
      <c r="J59" s="314"/>
      <c r="K59" s="309"/>
      <c r="L59" s="315" t="s">
        <v>88</v>
      </c>
      <c r="M59" s="316"/>
      <c r="N59" s="316"/>
      <c r="O59" s="316"/>
      <c r="P59" s="316"/>
      <c r="Q59" s="317"/>
      <c r="R59" s="99"/>
      <c r="S59" s="68"/>
      <c r="T59" s="68"/>
      <c r="U59" s="68"/>
      <c r="V59" s="68"/>
      <c r="W59" s="97"/>
    </row>
    <row r="60" spans="1:23" ht="15" customHeight="1">
      <c r="A60" s="100"/>
      <c r="B60" s="318"/>
      <c r="C60" s="319"/>
      <c r="D60" s="319"/>
      <c r="E60" s="319"/>
      <c r="F60" s="319"/>
      <c r="G60" s="319"/>
      <c r="H60" s="319"/>
      <c r="I60" s="319"/>
      <c r="J60" s="319"/>
      <c r="K60" s="319"/>
      <c r="L60" s="319"/>
      <c r="M60" s="319"/>
      <c r="N60" s="319"/>
      <c r="O60" s="319"/>
      <c r="P60" s="101"/>
      <c r="Q60" s="102"/>
      <c r="R60" s="102"/>
      <c r="S60" s="102"/>
      <c r="T60" s="102"/>
      <c r="U60" s="102"/>
      <c r="V60" s="102"/>
      <c r="W60" s="103"/>
    </row>
    <row r="61" spans="1:23" ht="15.75" customHeight="1"/>
    <row r="62" spans="1:23" ht="15.75" customHeight="1"/>
    <row r="63" spans="1:23" ht="15.75" customHeight="1"/>
    <row r="64" spans="1: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0">
    <mergeCell ref="U23:V24"/>
    <mergeCell ref="Q3:V3"/>
    <mergeCell ref="Q4:V11"/>
    <mergeCell ref="Q13:V13"/>
    <mergeCell ref="R14:T14"/>
    <mergeCell ref="U14:V14"/>
    <mergeCell ref="R18:T20"/>
    <mergeCell ref="U18:V20"/>
    <mergeCell ref="R16:T17"/>
    <mergeCell ref="U16:V17"/>
    <mergeCell ref="C17:H18"/>
    <mergeCell ref="I17:J18"/>
    <mergeCell ref="C19:H20"/>
    <mergeCell ref="I19:J20"/>
    <mergeCell ref="K19:O20"/>
    <mergeCell ref="I21:J21"/>
    <mergeCell ref="K21:O21"/>
    <mergeCell ref="C21:H21"/>
    <mergeCell ref="C22:H23"/>
    <mergeCell ref="I22:J23"/>
    <mergeCell ref="K22:O23"/>
    <mergeCell ref="A1:W1"/>
    <mergeCell ref="C3:G3"/>
    <mergeCell ref="I3:N3"/>
    <mergeCell ref="B4:B5"/>
    <mergeCell ref="C4:G5"/>
    <mergeCell ref="J4:K4"/>
    <mergeCell ref="J5:K5"/>
    <mergeCell ref="I9:K9"/>
    <mergeCell ref="L9:N9"/>
    <mergeCell ref="M4:N4"/>
    <mergeCell ref="M5:N5"/>
    <mergeCell ref="J6:K6"/>
    <mergeCell ref="M6:N6"/>
    <mergeCell ref="C7:G8"/>
    <mergeCell ref="I8:N8"/>
    <mergeCell ref="C9:G10"/>
    <mergeCell ref="I10:J10"/>
    <mergeCell ref="L10:M10"/>
    <mergeCell ref="V45:V46"/>
    <mergeCell ref="B11:C11"/>
    <mergeCell ref="B13:O13"/>
    <mergeCell ref="B14:H14"/>
    <mergeCell ref="I14:O14"/>
    <mergeCell ref="C15:H15"/>
    <mergeCell ref="C16:H16"/>
    <mergeCell ref="I16:J16"/>
    <mergeCell ref="K16:O16"/>
    <mergeCell ref="Q16:Q17"/>
    <mergeCell ref="B17:B18"/>
    <mergeCell ref="K17:O18"/>
    <mergeCell ref="C24:H24"/>
    <mergeCell ref="I24:J24"/>
    <mergeCell ref="K24:O24"/>
    <mergeCell ref="S33:T34"/>
    <mergeCell ref="U33:U34"/>
    <mergeCell ref="Q39:R40"/>
    <mergeCell ref="S39:T40"/>
    <mergeCell ref="U39:U40"/>
    <mergeCell ref="V39:V40"/>
    <mergeCell ref="U29:U30"/>
    <mergeCell ref="V29:V30"/>
    <mergeCell ref="Q31:R32"/>
    <mergeCell ref="V56:V57"/>
    <mergeCell ref="M50:N50"/>
    <mergeCell ref="M51:N51"/>
    <mergeCell ref="M52:N52"/>
    <mergeCell ref="Q49:R51"/>
    <mergeCell ref="S49:T51"/>
    <mergeCell ref="U49:U51"/>
    <mergeCell ref="V49:V51"/>
    <mergeCell ref="Q52:R53"/>
    <mergeCell ref="S52:T53"/>
    <mergeCell ref="U52:U53"/>
    <mergeCell ref="V52:V53"/>
    <mergeCell ref="M49:N49"/>
    <mergeCell ref="S54:T55"/>
    <mergeCell ref="L57:N57"/>
    <mergeCell ref="I15:J15"/>
    <mergeCell ref="K15:O15"/>
    <mergeCell ref="R15:T15"/>
    <mergeCell ref="U15:V15"/>
    <mergeCell ref="Q26:V27"/>
    <mergeCell ref="Q29:R30"/>
    <mergeCell ref="S29:T30"/>
    <mergeCell ref="Q37:R38"/>
    <mergeCell ref="S37:T38"/>
    <mergeCell ref="U37:U38"/>
    <mergeCell ref="V37:V38"/>
    <mergeCell ref="U31:U32"/>
    <mergeCell ref="V31:V32"/>
    <mergeCell ref="Q33:R34"/>
    <mergeCell ref="V33:V34"/>
    <mergeCell ref="U35:U36"/>
    <mergeCell ref="V35:V36"/>
    <mergeCell ref="K36:K37"/>
    <mergeCell ref="L36:N37"/>
    <mergeCell ref="Q18:Q20"/>
    <mergeCell ref="Q21:Q22"/>
    <mergeCell ref="Q23:Q24"/>
    <mergeCell ref="R21:T22"/>
    <mergeCell ref="U21:V22"/>
    <mergeCell ref="B40:O41"/>
    <mergeCell ref="Q43:R44"/>
    <mergeCell ref="S43:T44"/>
    <mergeCell ref="U43:U44"/>
    <mergeCell ref="V43:V44"/>
    <mergeCell ref="M43:N43"/>
    <mergeCell ref="B44:C44"/>
    <mergeCell ref="M44:N44"/>
    <mergeCell ref="U54:U55"/>
    <mergeCell ref="V54:V55"/>
    <mergeCell ref="L55:M55"/>
    <mergeCell ref="M45:N45"/>
    <mergeCell ref="Q45:R46"/>
    <mergeCell ref="S45:T46"/>
    <mergeCell ref="U45:U46"/>
    <mergeCell ref="B45:C45"/>
    <mergeCell ref="B46:C46"/>
    <mergeCell ref="B47:C47"/>
    <mergeCell ref="B48:C48"/>
    <mergeCell ref="B49:C49"/>
    <mergeCell ref="M46:N46"/>
    <mergeCell ref="M47:N47"/>
    <mergeCell ref="Q47:R48"/>
    <mergeCell ref="S47:T48"/>
    <mergeCell ref="B22:B23"/>
    <mergeCell ref="B26:B38"/>
    <mergeCell ref="I26:J38"/>
    <mergeCell ref="C27:G37"/>
    <mergeCell ref="K27:N35"/>
    <mergeCell ref="Q35:R36"/>
    <mergeCell ref="S35:T36"/>
    <mergeCell ref="N38:O38"/>
    <mergeCell ref="D38:E38"/>
    <mergeCell ref="L38:M38"/>
    <mergeCell ref="S31:T32"/>
    <mergeCell ref="R23:T24"/>
    <mergeCell ref="U47:U48"/>
    <mergeCell ref="M48:N48"/>
    <mergeCell ref="B50:C50"/>
    <mergeCell ref="B51:C51"/>
    <mergeCell ref="B58:O58"/>
    <mergeCell ref="B59:K59"/>
    <mergeCell ref="L59:Q59"/>
    <mergeCell ref="B60:O60"/>
    <mergeCell ref="B52:C52"/>
    <mergeCell ref="B54:B55"/>
    <mergeCell ref="D54:F54"/>
    <mergeCell ref="D55:F55"/>
    <mergeCell ref="B56:B57"/>
    <mergeCell ref="D56:F56"/>
    <mergeCell ref="D57:F57"/>
    <mergeCell ref="J54:K57"/>
    <mergeCell ref="L54:M54"/>
    <mergeCell ref="Q54:R55"/>
    <mergeCell ref="L56:N56"/>
    <mergeCell ref="Q56:R57"/>
    <mergeCell ref="S56:T57"/>
    <mergeCell ref="U56:U57"/>
  </mergeCells>
  <conditionalFormatting sqref="C4 C6:D6 F6 C9 C15:H16 C17 C19:H24">
    <cfRule type="cellIs" dxfId="138" priority="2" operator="equal">
      <formula>"data to be synchronized from VIM database"</formula>
    </cfRule>
  </conditionalFormatting>
  <conditionalFormatting sqref="C4">
    <cfRule type="cellIs" dxfId="137" priority="6" operator="equal">
      <formula>""</formula>
    </cfRule>
  </conditionalFormatting>
  <conditionalFormatting sqref="C9:G10">
    <cfRule type="cellIs" dxfId="136" priority="7" operator="equal">
      <formula>""</formula>
    </cfRule>
    <cfRule type="cellIs" dxfId="135" priority="8" operator="equal">
      <formula>""""""</formula>
    </cfRule>
  </conditionalFormatting>
  <conditionalFormatting sqref="C15:H24">
    <cfRule type="cellIs" dxfId="134" priority="11" operator="equal">
      <formula>""</formula>
    </cfRule>
  </conditionalFormatting>
  <conditionalFormatting sqref="I4">
    <cfRule type="notContainsBlanks" dxfId="133" priority="3">
      <formula>LEN(TRIM(I4))&gt;0</formula>
    </cfRule>
  </conditionalFormatting>
  <conditionalFormatting sqref="K10">
    <cfRule type="cellIs" dxfId="132" priority="10" operator="equal">
      <formula>""</formula>
    </cfRule>
  </conditionalFormatting>
  <conditionalFormatting sqref="K15 K19:O20 K22:O24">
    <cfRule type="cellIs" dxfId="131" priority="1" operator="equal">
      <formula>"data to be synchronized from VIM database"</formula>
    </cfRule>
  </conditionalFormatting>
  <conditionalFormatting sqref="L9:N9">
    <cfRule type="cellIs" dxfId="130" priority="9" operator="equal">
      <formula>""</formula>
    </cfRule>
  </conditionalFormatting>
  <conditionalFormatting sqref="L36:N37">
    <cfRule type="cellIs" dxfId="129" priority="18" operator="equal">
      <formula>""</formula>
    </cfRule>
  </conditionalFormatting>
  <conditionalFormatting sqref="N10">
    <cfRule type="expression" dxfId="128" priority="4">
      <formula>AND(OR($X$2=1,$X$2=2,$X$2=4),$N$10="")</formula>
    </cfRule>
    <cfRule type="expression" dxfId="127" priority="5">
      <formula>OR($X$2=3,$X$2=5,$X$2=6)</formula>
    </cfRule>
  </conditionalFormatting>
  <dataValidations count="3">
    <dataValidation type="custom" allowBlank="1" showInputMessage="1" showErrorMessage="1" prompt="Incident Catagory mismatch - Only allowed to update the cell  for C1, C1WR &amp; CP1 Catagories" sqref="N10" xr:uid="{00000000-0002-0000-0000-000000000000}">
      <formula1>OR($X$2=1,$X$2=2,$X$2=4)</formula1>
    </dataValidation>
    <dataValidation type="custom" allowBlank="1" showDropDown="1" showErrorMessage="1" sqref="U31 U33 U35 U37 U39 U49 U52 U54 U56" xr:uid="{00000000-0002-0000-0000-000001000000}">
      <formula1>OR(NOT(ISERROR(DATEVALUE(U31))), AND(ISNUMBER(U31), LEFT(CELL("format", U31))="D"))</formula1>
    </dataValidation>
    <dataValidation type="custom" allowBlank="1" showDropDown="1" sqref="J44:J52 C55:D55 N55 C57:D57" xr:uid="{00000000-0002-0000-0000-000002000000}">
      <formula1>OR(NOT(ISERROR(DATEVALUE(C44))), AND(ISNUMBER(C44), LEFT(CELL("format", C44))="D"))</formula1>
    </dataValidation>
  </dataValidations>
  <pageMargins left="0.25" right="0.25" top="0.75" bottom="0.75" header="0" footer="0"/>
  <pageSetup paperSize="8"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B71"/>
    <outlinePr summaryBelow="0" summaryRight="0"/>
    <pageSetUpPr fitToPage="1"/>
  </sheetPr>
  <dimension ref="A1:L1000"/>
  <sheetViews>
    <sheetView workbookViewId="0"/>
  </sheetViews>
  <sheetFormatPr baseColWidth="10" defaultColWidth="14.44140625" defaultRowHeight="15" customHeight="1"/>
  <cols>
    <col min="1" max="1" width="23" customWidth="1"/>
    <col min="2" max="9" width="21" customWidth="1"/>
    <col min="10" max="11" width="35.109375" customWidth="1"/>
  </cols>
  <sheetData>
    <row r="1" spans="1:12" ht="36">
      <c r="A1" s="462" t="s">
        <v>89</v>
      </c>
      <c r="B1" s="463"/>
      <c r="C1" s="463"/>
      <c r="D1" s="463"/>
      <c r="E1" s="463"/>
      <c r="F1" s="463"/>
      <c r="G1" s="463"/>
      <c r="H1" s="463"/>
      <c r="I1" s="463"/>
      <c r="J1" s="463"/>
      <c r="K1" s="464"/>
      <c r="L1" s="57"/>
    </row>
    <row r="2" spans="1:12" ht="27">
      <c r="A2" s="465" t="s">
        <v>90</v>
      </c>
      <c r="B2" s="312"/>
      <c r="C2" s="312"/>
      <c r="D2" s="312"/>
      <c r="E2" s="312"/>
      <c r="F2" s="312"/>
      <c r="G2" s="312"/>
      <c r="H2" s="312"/>
      <c r="I2" s="312"/>
      <c r="J2" s="312"/>
      <c r="K2" s="312"/>
      <c r="L2" s="57"/>
    </row>
    <row r="3" spans="1:12" ht="54" customHeight="1">
      <c r="A3" s="461" t="s">
        <v>91</v>
      </c>
      <c r="B3" s="360"/>
      <c r="C3" s="360"/>
      <c r="D3" s="360"/>
      <c r="E3" s="360"/>
      <c r="F3" s="360"/>
      <c r="G3" s="360"/>
      <c r="H3" s="360"/>
      <c r="I3" s="328"/>
      <c r="J3" s="104" t="s">
        <v>92</v>
      </c>
      <c r="K3" s="105" t="s">
        <v>93</v>
      </c>
      <c r="L3" s="57"/>
    </row>
    <row r="4" spans="1:12" ht="54" customHeight="1">
      <c r="A4" s="329"/>
      <c r="B4" s="312"/>
      <c r="C4" s="312"/>
      <c r="D4" s="312"/>
      <c r="E4" s="312"/>
      <c r="F4" s="312"/>
      <c r="G4" s="312"/>
      <c r="H4" s="312"/>
      <c r="I4" s="330"/>
      <c r="J4" s="106" t="s">
        <v>94</v>
      </c>
      <c r="K4" s="107"/>
      <c r="L4" s="57"/>
    </row>
    <row r="5" spans="1:12" ht="54" customHeight="1">
      <c r="A5" s="329"/>
      <c r="B5" s="312"/>
      <c r="C5" s="312"/>
      <c r="D5" s="312"/>
      <c r="E5" s="312"/>
      <c r="F5" s="312"/>
      <c r="G5" s="312"/>
      <c r="H5" s="312"/>
      <c r="I5" s="330"/>
      <c r="J5" s="108" t="s">
        <v>95</v>
      </c>
      <c r="K5" s="109"/>
      <c r="L5" s="57"/>
    </row>
    <row r="6" spans="1:12" ht="54" customHeight="1">
      <c r="A6" s="329"/>
      <c r="B6" s="312"/>
      <c r="C6" s="312"/>
      <c r="D6" s="312"/>
      <c r="E6" s="312"/>
      <c r="F6" s="312"/>
      <c r="G6" s="312"/>
      <c r="H6" s="312"/>
      <c r="I6" s="330"/>
      <c r="J6" s="108" t="s">
        <v>96</v>
      </c>
      <c r="K6" s="109"/>
      <c r="L6" s="57"/>
    </row>
    <row r="7" spans="1:12" ht="54" customHeight="1">
      <c r="A7" s="331"/>
      <c r="B7" s="361"/>
      <c r="C7" s="361"/>
      <c r="D7" s="361"/>
      <c r="E7" s="361"/>
      <c r="F7" s="361"/>
      <c r="G7" s="361"/>
      <c r="H7" s="361"/>
      <c r="I7" s="332"/>
      <c r="J7" s="108" t="s">
        <v>97</v>
      </c>
      <c r="K7" s="109"/>
      <c r="L7" s="57"/>
    </row>
    <row r="8" spans="1:12" ht="63" customHeight="1">
      <c r="A8" s="466" t="s">
        <v>98</v>
      </c>
      <c r="B8" s="314"/>
      <c r="C8" s="314"/>
      <c r="D8" s="314"/>
      <c r="E8" s="314"/>
      <c r="F8" s="314"/>
      <c r="G8" s="314"/>
      <c r="H8" s="314"/>
      <c r="I8" s="314"/>
      <c r="J8" s="314"/>
      <c r="K8" s="309"/>
      <c r="L8" s="57"/>
    </row>
    <row r="9" spans="1:12" ht="16.8">
      <c r="A9" s="467" t="s">
        <v>99</v>
      </c>
      <c r="B9" s="312"/>
      <c r="C9" s="312"/>
      <c r="D9" s="312"/>
      <c r="E9" s="312"/>
      <c r="F9" s="312"/>
      <c r="G9" s="312"/>
      <c r="H9" s="312"/>
      <c r="I9" s="312"/>
      <c r="J9" s="312"/>
      <c r="K9" s="330"/>
      <c r="L9" s="57"/>
    </row>
    <row r="10" spans="1:12" ht="33.75" customHeight="1">
      <c r="A10" s="459" t="s">
        <v>100</v>
      </c>
      <c r="B10" s="314"/>
      <c r="C10" s="314"/>
      <c r="D10" s="314"/>
      <c r="E10" s="314"/>
      <c r="F10" s="314"/>
      <c r="G10" s="314"/>
      <c r="H10" s="314"/>
      <c r="I10" s="314"/>
      <c r="J10" s="314"/>
      <c r="K10" s="309"/>
      <c r="L10" s="57"/>
    </row>
    <row r="11" spans="1:12" ht="33.75" customHeight="1">
      <c r="A11" s="460" t="s">
        <v>101</v>
      </c>
      <c r="B11" s="458"/>
      <c r="C11" s="314"/>
      <c r="D11" s="314"/>
      <c r="E11" s="314"/>
      <c r="F11" s="314"/>
      <c r="G11" s="314"/>
      <c r="H11" s="314"/>
      <c r="I11" s="309"/>
      <c r="J11" s="461" t="s">
        <v>102</v>
      </c>
      <c r="K11" s="328"/>
      <c r="L11" s="57"/>
    </row>
    <row r="12" spans="1:12" ht="33.75" customHeight="1">
      <c r="A12" s="389"/>
      <c r="B12" s="458"/>
      <c r="C12" s="314"/>
      <c r="D12" s="314"/>
      <c r="E12" s="314"/>
      <c r="F12" s="314"/>
      <c r="G12" s="314"/>
      <c r="H12" s="314"/>
      <c r="I12" s="309"/>
      <c r="J12" s="329"/>
      <c r="K12" s="330"/>
      <c r="L12" s="57"/>
    </row>
    <row r="13" spans="1:12" ht="33.75" customHeight="1">
      <c r="A13" s="389"/>
      <c r="B13" s="458"/>
      <c r="C13" s="314"/>
      <c r="D13" s="314"/>
      <c r="E13" s="314"/>
      <c r="F13" s="314"/>
      <c r="G13" s="314"/>
      <c r="H13" s="314"/>
      <c r="I13" s="309"/>
      <c r="J13" s="329"/>
      <c r="K13" s="330"/>
      <c r="L13" s="57"/>
    </row>
    <row r="14" spans="1:12" ht="33.75" customHeight="1">
      <c r="A14" s="307"/>
      <c r="B14" s="458"/>
      <c r="C14" s="314"/>
      <c r="D14" s="314"/>
      <c r="E14" s="314"/>
      <c r="F14" s="314"/>
      <c r="G14" s="314"/>
      <c r="H14" s="314"/>
      <c r="I14" s="309"/>
      <c r="J14" s="331"/>
      <c r="K14" s="332"/>
      <c r="L14" s="57"/>
    </row>
    <row r="15" spans="1:12" ht="33.75" customHeight="1">
      <c r="A15" s="460" t="s">
        <v>103</v>
      </c>
      <c r="B15" s="458"/>
      <c r="C15" s="314"/>
      <c r="D15" s="314"/>
      <c r="E15" s="314"/>
      <c r="F15" s="314"/>
      <c r="G15" s="314"/>
      <c r="H15" s="314"/>
      <c r="I15" s="309"/>
      <c r="J15" s="461" t="s">
        <v>104</v>
      </c>
      <c r="K15" s="328"/>
      <c r="L15" s="57"/>
    </row>
    <row r="16" spans="1:12" ht="33.75" customHeight="1">
      <c r="A16" s="389"/>
      <c r="B16" s="458"/>
      <c r="C16" s="314"/>
      <c r="D16" s="314"/>
      <c r="E16" s="314"/>
      <c r="F16" s="314"/>
      <c r="G16" s="314"/>
      <c r="H16" s="314"/>
      <c r="I16" s="309"/>
      <c r="J16" s="329"/>
      <c r="K16" s="330"/>
      <c r="L16" s="57"/>
    </row>
    <row r="17" spans="1:12" ht="33.75" customHeight="1">
      <c r="A17" s="389"/>
      <c r="B17" s="458"/>
      <c r="C17" s="314"/>
      <c r="D17" s="314"/>
      <c r="E17" s="314"/>
      <c r="F17" s="314"/>
      <c r="G17" s="314"/>
      <c r="H17" s="314"/>
      <c r="I17" s="309"/>
      <c r="J17" s="329"/>
      <c r="K17" s="330"/>
      <c r="L17" s="57"/>
    </row>
    <row r="18" spans="1:12" ht="33.75" customHeight="1">
      <c r="A18" s="307"/>
      <c r="B18" s="458"/>
      <c r="C18" s="314"/>
      <c r="D18" s="314"/>
      <c r="E18" s="314"/>
      <c r="F18" s="314"/>
      <c r="G18" s="314"/>
      <c r="H18" s="314"/>
      <c r="I18" s="309"/>
      <c r="J18" s="331"/>
      <c r="K18" s="332"/>
      <c r="L18" s="57"/>
    </row>
    <row r="19" spans="1:12" ht="33.75" customHeight="1">
      <c r="A19" s="460" t="s">
        <v>105</v>
      </c>
      <c r="B19" s="458"/>
      <c r="C19" s="314"/>
      <c r="D19" s="314"/>
      <c r="E19" s="314"/>
      <c r="F19" s="314"/>
      <c r="G19" s="314"/>
      <c r="H19" s="314"/>
      <c r="I19" s="309"/>
      <c r="J19" s="461" t="s">
        <v>106</v>
      </c>
      <c r="K19" s="328"/>
      <c r="L19" s="57"/>
    </row>
    <row r="20" spans="1:12" ht="33.75" customHeight="1">
      <c r="A20" s="389"/>
      <c r="B20" s="458"/>
      <c r="C20" s="314"/>
      <c r="D20" s="314"/>
      <c r="E20" s="314"/>
      <c r="F20" s="314"/>
      <c r="G20" s="314"/>
      <c r="H20" s="314"/>
      <c r="I20" s="309"/>
      <c r="J20" s="329"/>
      <c r="K20" s="330"/>
      <c r="L20" s="57"/>
    </row>
    <row r="21" spans="1:12" ht="33.75" customHeight="1">
      <c r="A21" s="389"/>
      <c r="B21" s="458"/>
      <c r="C21" s="314"/>
      <c r="D21" s="314"/>
      <c r="E21" s="314"/>
      <c r="F21" s="314"/>
      <c r="G21" s="314"/>
      <c r="H21" s="314"/>
      <c r="I21" s="309"/>
      <c r="J21" s="329"/>
      <c r="K21" s="330"/>
      <c r="L21" s="57"/>
    </row>
    <row r="22" spans="1:12" ht="33.75" customHeight="1">
      <c r="A22" s="307"/>
      <c r="B22" s="458"/>
      <c r="C22" s="314"/>
      <c r="D22" s="314"/>
      <c r="E22" s="314"/>
      <c r="F22" s="314"/>
      <c r="G22" s="314"/>
      <c r="H22" s="314"/>
      <c r="I22" s="309"/>
      <c r="J22" s="331"/>
      <c r="K22" s="332"/>
      <c r="L22" s="57"/>
    </row>
    <row r="23" spans="1:12" ht="33.75" customHeight="1">
      <c r="A23" s="460" t="s">
        <v>107</v>
      </c>
      <c r="B23" s="458"/>
      <c r="C23" s="314"/>
      <c r="D23" s="314"/>
      <c r="E23" s="314"/>
      <c r="F23" s="314"/>
      <c r="G23" s="314"/>
      <c r="H23" s="314"/>
      <c r="I23" s="309"/>
      <c r="J23" s="461" t="s">
        <v>108</v>
      </c>
      <c r="K23" s="328"/>
      <c r="L23" s="57"/>
    </row>
    <row r="24" spans="1:12" ht="33.75" customHeight="1">
      <c r="A24" s="389"/>
      <c r="B24" s="458"/>
      <c r="C24" s="314"/>
      <c r="D24" s="314"/>
      <c r="E24" s="314"/>
      <c r="F24" s="314"/>
      <c r="G24" s="314"/>
      <c r="H24" s="314"/>
      <c r="I24" s="309"/>
      <c r="J24" s="329"/>
      <c r="K24" s="330"/>
      <c r="L24" s="57"/>
    </row>
    <row r="25" spans="1:12" ht="33.75" customHeight="1">
      <c r="A25" s="389"/>
      <c r="B25" s="458"/>
      <c r="C25" s="314"/>
      <c r="D25" s="314"/>
      <c r="E25" s="314"/>
      <c r="F25" s="314"/>
      <c r="G25" s="314"/>
      <c r="H25" s="314"/>
      <c r="I25" s="309"/>
      <c r="J25" s="329"/>
      <c r="K25" s="330"/>
      <c r="L25" s="57"/>
    </row>
    <row r="26" spans="1:12" ht="33.75" customHeight="1">
      <c r="A26" s="307"/>
      <c r="B26" s="458"/>
      <c r="C26" s="314"/>
      <c r="D26" s="314"/>
      <c r="E26" s="314"/>
      <c r="F26" s="314"/>
      <c r="G26" s="314"/>
      <c r="H26" s="314"/>
      <c r="I26" s="309"/>
      <c r="J26" s="331"/>
      <c r="K26" s="332"/>
      <c r="L26" s="57"/>
    </row>
    <row r="27" spans="1:12" ht="33.75" customHeight="1">
      <c r="A27" s="459" t="s">
        <v>109</v>
      </c>
      <c r="B27" s="314"/>
      <c r="C27" s="314"/>
      <c r="D27" s="314"/>
      <c r="E27" s="314"/>
      <c r="F27" s="314"/>
      <c r="G27" s="314"/>
      <c r="H27" s="314"/>
      <c r="I27" s="314"/>
      <c r="J27" s="314"/>
      <c r="K27" s="309"/>
      <c r="L27" s="57"/>
    </row>
    <row r="28" spans="1:12" ht="33.75" customHeight="1">
      <c r="A28" s="460" t="s">
        <v>110</v>
      </c>
      <c r="B28" s="458"/>
      <c r="C28" s="314"/>
      <c r="D28" s="314"/>
      <c r="E28" s="314"/>
      <c r="F28" s="314"/>
      <c r="G28" s="314"/>
      <c r="H28" s="314"/>
      <c r="I28" s="309"/>
      <c r="J28" s="461" t="s">
        <v>111</v>
      </c>
      <c r="K28" s="328"/>
      <c r="L28" s="57"/>
    </row>
    <row r="29" spans="1:12" ht="33.75" customHeight="1">
      <c r="A29" s="389"/>
      <c r="B29" s="458"/>
      <c r="C29" s="314"/>
      <c r="D29" s="314"/>
      <c r="E29" s="314"/>
      <c r="F29" s="314"/>
      <c r="G29" s="314"/>
      <c r="H29" s="314"/>
      <c r="I29" s="309"/>
      <c r="J29" s="329"/>
      <c r="K29" s="330"/>
      <c r="L29" s="57"/>
    </row>
    <row r="30" spans="1:12" ht="33.75" customHeight="1">
      <c r="A30" s="389"/>
      <c r="B30" s="458"/>
      <c r="C30" s="314"/>
      <c r="D30" s="314"/>
      <c r="E30" s="314"/>
      <c r="F30" s="314"/>
      <c r="G30" s="314"/>
      <c r="H30" s="314"/>
      <c r="I30" s="309"/>
      <c r="J30" s="329"/>
      <c r="K30" s="330"/>
      <c r="L30" s="57"/>
    </row>
    <row r="31" spans="1:12" ht="33.75" customHeight="1">
      <c r="A31" s="307"/>
      <c r="B31" s="458"/>
      <c r="C31" s="314"/>
      <c r="D31" s="314"/>
      <c r="E31" s="314"/>
      <c r="F31" s="314"/>
      <c r="G31" s="314"/>
      <c r="H31" s="314"/>
      <c r="I31" s="309"/>
      <c r="J31" s="331"/>
      <c r="K31" s="332"/>
      <c r="L31" s="57"/>
    </row>
    <row r="32" spans="1:12" ht="33.75" customHeight="1">
      <c r="A32" s="460" t="s">
        <v>112</v>
      </c>
      <c r="B32" s="458"/>
      <c r="C32" s="314"/>
      <c r="D32" s="314"/>
      <c r="E32" s="314"/>
      <c r="F32" s="314"/>
      <c r="G32" s="314"/>
      <c r="H32" s="314"/>
      <c r="I32" s="309"/>
      <c r="J32" s="461" t="s">
        <v>113</v>
      </c>
      <c r="K32" s="328"/>
      <c r="L32" s="57"/>
    </row>
    <row r="33" spans="1:12" ht="33.75" customHeight="1">
      <c r="A33" s="389"/>
      <c r="B33" s="458"/>
      <c r="C33" s="314"/>
      <c r="D33" s="314"/>
      <c r="E33" s="314"/>
      <c r="F33" s="314"/>
      <c r="G33" s="314"/>
      <c r="H33" s="314"/>
      <c r="I33" s="309"/>
      <c r="J33" s="329"/>
      <c r="K33" s="330"/>
      <c r="L33" s="57"/>
    </row>
    <row r="34" spans="1:12" ht="33.75" customHeight="1">
      <c r="A34" s="389"/>
      <c r="B34" s="458"/>
      <c r="C34" s="314"/>
      <c r="D34" s="314"/>
      <c r="E34" s="314"/>
      <c r="F34" s="314"/>
      <c r="G34" s="314"/>
      <c r="H34" s="314"/>
      <c r="I34" s="309"/>
      <c r="J34" s="329"/>
      <c r="K34" s="330"/>
      <c r="L34" s="57"/>
    </row>
    <row r="35" spans="1:12" ht="33.75" customHeight="1">
      <c r="A35" s="307"/>
      <c r="B35" s="458"/>
      <c r="C35" s="314"/>
      <c r="D35" s="314"/>
      <c r="E35" s="314"/>
      <c r="F35" s="314"/>
      <c r="G35" s="314"/>
      <c r="H35" s="314"/>
      <c r="I35" s="309"/>
      <c r="J35" s="331"/>
      <c r="K35" s="332"/>
      <c r="L35" s="57"/>
    </row>
    <row r="36" spans="1:12" ht="33.75" customHeight="1">
      <c r="A36" s="459" t="s">
        <v>114</v>
      </c>
      <c r="B36" s="314"/>
      <c r="C36" s="314"/>
      <c r="D36" s="314"/>
      <c r="E36" s="314"/>
      <c r="F36" s="314"/>
      <c r="G36" s="314"/>
      <c r="H36" s="314"/>
      <c r="I36" s="314"/>
      <c r="J36" s="314"/>
      <c r="K36" s="309"/>
      <c r="L36" s="57"/>
    </row>
    <row r="37" spans="1:12" ht="33.75" customHeight="1">
      <c r="A37" s="460" t="s">
        <v>115</v>
      </c>
      <c r="B37" s="458"/>
      <c r="C37" s="314"/>
      <c r="D37" s="314"/>
      <c r="E37" s="314"/>
      <c r="F37" s="314"/>
      <c r="G37" s="314"/>
      <c r="H37" s="314"/>
      <c r="I37" s="309"/>
      <c r="J37" s="461" t="s">
        <v>116</v>
      </c>
      <c r="K37" s="328"/>
      <c r="L37" s="57"/>
    </row>
    <row r="38" spans="1:12" ht="33.75" customHeight="1">
      <c r="A38" s="389"/>
      <c r="B38" s="458"/>
      <c r="C38" s="314"/>
      <c r="D38" s="314"/>
      <c r="E38" s="314"/>
      <c r="F38" s="314"/>
      <c r="G38" s="314"/>
      <c r="H38" s="314"/>
      <c r="I38" s="309"/>
      <c r="J38" s="329"/>
      <c r="K38" s="330"/>
      <c r="L38" s="57"/>
    </row>
    <row r="39" spans="1:12" ht="33.75" customHeight="1">
      <c r="A39" s="389"/>
      <c r="B39" s="458"/>
      <c r="C39" s="314"/>
      <c r="D39" s="314"/>
      <c r="E39" s="314"/>
      <c r="F39" s="314"/>
      <c r="G39" s="314"/>
      <c r="H39" s="314"/>
      <c r="I39" s="309"/>
      <c r="J39" s="329"/>
      <c r="K39" s="330"/>
      <c r="L39" s="57"/>
    </row>
    <row r="40" spans="1:12" ht="33.75" customHeight="1">
      <c r="A40" s="307"/>
      <c r="B40" s="458"/>
      <c r="C40" s="314"/>
      <c r="D40" s="314"/>
      <c r="E40" s="314"/>
      <c r="F40" s="314"/>
      <c r="G40" s="314"/>
      <c r="H40" s="314"/>
      <c r="I40" s="309"/>
      <c r="J40" s="331"/>
      <c r="K40" s="332"/>
      <c r="L40" s="57"/>
    </row>
    <row r="41" spans="1:12" ht="33.75" customHeight="1">
      <c r="A41" s="460" t="s">
        <v>112</v>
      </c>
      <c r="B41" s="458"/>
      <c r="C41" s="314"/>
      <c r="D41" s="314"/>
      <c r="E41" s="314"/>
      <c r="F41" s="314"/>
      <c r="G41" s="314"/>
      <c r="H41" s="314"/>
      <c r="I41" s="309"/>
      <c r="J41" s="461" t="s">
        <v>113</v>
      </c>
      <c r="K41" s="328"/>
      <c r="L41" s="57"/>
    </row>
    <row r="42" spans="1:12" ht="33.75" customHeight="1">
      <c r="A42" s="389"/>
      <c r="B42" s="458"/>
      <c r="C42" s="314"/>
      <c r="D42" s="314"/>
      <c r="E42" s="314"/>
      <c r="F42" s="314"/>
      <c r="G42" s="314"/>
      <c r="H42" s="314"/>
      <c r="I42" s="309"/>
      <c r="J42" s="329"/>
      <c r="K42" s="330"/>
      <c r="L42" s="57"/>
    </row>
    <row r="43" spans="1:12" ht="33.75" customHeight="1">
      <c r="A43" s="389"/>
      <c r="B43" s="458"/>
      <c r="C43" s="314"/>
      <c r="D43" s="314"/>
      <c r="E43" s="314"/>
      <c r="F43" s="314"/>
      <c r="G43" s="314"/>
      <c r="H43" s="314"/>
      <c r="I43" s="309"/>
      <c r="J43" s="329"/>
      <c r="K43" s="330"/>
      <c r="L43" s="57"/>
    </row>
    <row r="44" spans="1:12" ht="33.75" customHeight="1">
      <c r="A44" s="307"/>
      <c r="B44" s="458"/>
      <c r="C44" s="314"/>
      <c r="D44" s="314"/>
      <c r="E44" s="314"/>
      <c r="F44" s="314"/>
      <c r="G44" s="314"/>
      <c r="H44" s="314"/>
      <c r="I44" s="309"/>
      <c r="J44" s="331"/>
      <c r="K44" s="332"/>
      <c r="L44" s="57"/>
    </row>
    <row r="45" spans="1:12" ht="33.75" customHeight="1">
      <c r="A45" s="459" t="s">
        <v>117</v>
      </c>
      <c r="B45" s="314"/>
      <c r="C45" s="314"/>
      <c r="D45" s="314"/>
      <c r="E45" s="314"/>
      <c r="F45" s="314"/>
      <c r="G45" s="314"/>
      <c r="H45" s="314"/>
      <c r="I45" s="314"/>
      <c r="J45" s="314"/>
      <c r="K45" s="309"/>
      <c r="L45" s="57"/>
    </row>
    <row r="46" spans="1:12" ht="33.75" customHeight="1">
      <c r="A46" s="460" t="s">
        <v>118</v>
      </c>
      <c r="B46" s="458"/>
      <c r="C46" s="314"/>
      <c r="D46" s="314"/>
      <c r="E46" s="314"/>
      <c r="F46" s="314"/>
      <c r="G46" s="314"/>
      <c r="H46" s="314"/>
      <c r="I46" s="309"/>
      <c r="J46" s="461" t="s">
        <v>119</v>
      </c>
      <c r="K46" s="328"/>
      <c r="L46" s="110"/>
    </row>
    <row r="47" spans="1:12" ht="33.75" customHeight="1">
      <c r="A47" s="389"/>
      <c r="B47" s="458"/>
      <c r="C47" s="314"/>
      <c r="D47" s="314"/>
      <c r="E47" s="314"/>
      <c r="F47" s="314"/>
      <c r="G47" s="314"/>
      <c r="H47" s="314"/>
      <c r="I47" s="309"/>
      <c r="J47" s="329"/>
      <c r="K47" s="330"/>
      <c r="L47" s="110"/>
    </row>
    <row r="48" spans="1:12" ht="33.75" customHeight="1">
      <c r="A48" s="389"/>
      <c r="B48" s="458"/>
      <c r="C48" s="314"/>
      <c r="D48" s="314"/>
      <c r="E48" s="314"/>
      <c r="F48" s="314"/>
      <c r="G48" s="314"/>
      <c r="H48" s="314"/>
      <c r="I48" s="309"/>
      <c r="J48" s="329"/>
      <c r="K48" s="330"/>
      <c r="L48" s="57"/>
    </row>
    <row r="49" spans="1:12" ht="33.75" customHeight="1">
      <c r="A49" s="307"/>
      <c r="B49" s="458"/>
      <c r="C49" s="314"/>
      <c r="D49" s="314"/>
      <c r="E49" s="314"/>
      <c r="F49" s="314"/>
      <c r="G49" s="314"/>
      <c r="H49" s="314"/>
      <c r="I49" s="309"/>
      <c r="J49" s="331"/>
      <c r="K49" s="332"/>
      <c r="L49" s="57"/>
    </row>
    <row r="50" spans="1:12" ht="33.75" customHeight="1">
      <c r="A50" s="460" t="s">
        <v>120</v>
      </c>
      <c r="B50" s="458"/>
      <c r="C50" s="314"/>
      <c r="D50" s="314"/>
      <c r="E50" s="314"/>
      <c r="F50" s="314"/>
      <c r="G50" s="314"/>
      <c r="H50" s="314"/>
      <c r="I50" s="309"/>
      <c r="J50" s="461" t="s">
        <v>121</v>
      </c>
      <c r="K50" s="328"/>
      <c r="L50" s="57"/>
    </row>
    <row r="51" spans="1:12" ht="33.75" customHeight="1">
      <c r="A51" s="389"/>
      <c r="B51" s="458"/>
      <c r="C51" s="314"/>
      <c r="D51" s="314"/>
      <c r="E51" s="314"/>
      <c r="F51" s="314"/>
      <c r="G51" s="314"/>
      <c r="H51" s="314"/>
      <c r="I51" s="309"/>
      <c r="J51" s="329"/>
      <c r="K51" s="330"/>
      <c r="L51" s="57"/>
    </row>
    <row r="52" spans="1:12" ht="33.75" customHeight="1">
      <c r="A52" s="389"/>
      <c r="B52" s="458"/>
      <c r="C52" s="314"/>
      <c r="D52" s="314"/>
      <c r="E52" s="314"/>
      <c r="F52" s="314"/>
      <c r="G52" s="314"/>
      <c r="H52" s="314"/>
      <c r="I52" s="309"/>
      <c r="J52" s="329"/>
      <c r="K52" s="330"/>
      <c r="L52" s="57"/>
    </row>
    <row r="53" spans="1:12" ht="33.75" customHeight="1">
      <c r="A53" s="307"/>
      <c r="B53" s="458"/>
      <c r="C53" s="314"/>
      <c r="D53" s="314"/>
      <c r="E53" s="314"/>
      <c r="F53" s="314"/>
      <c r="G53" s="314"/>
      <c r="H53" s="314"/>
      <c r="I53" s="309"/>
      <c r="J53" s="331"/>
      <c r="K53" s="332"/>
      <c r="L53" s="57"/>
    </row>
    <row r="54" spans="1:12" ht="15.75" customHeight="1">
      <c r="A54" s="111"/>
      <c r="B54" s="111"/>
      <c r="C54" s="111"/>
      <c r="D54" s="111"/>
      <c r="E54" s="111"/>
      <c r="F54" s="111"/>
      <c r="G54" s="111"/>
      <c r="H54" s="111"/>
      <c r="I54" s="111"/>
      <c r="J54" s="111"/>
      <c r="K54" s="57"/>
      <c r="L54" s="57"/>
    </row>
    <row r="55" spans="1:12" ht="15.75" customHeight="1"/>
    <row r="56" spans="1:12" ht="15.75" customHeight="1"/>
    <row r="57" spans="1:12" ht="15.75" customHeight="1"/>
    <row r="58" spans="1:12" ht="15.75" customHeight="1"/>
    <row r="59" spans="1:12" ht="15.75" customHeight="1"/>
    <row r="60" spans="1:12" ht="15.75" customHeight="1"/>
    <row r="61" spans="1:12" ht="15.75" customHeight="1"/>
    <row r="62" spans="1:12" ht="15.75" customHeight="1"/>
    <row r="63" spans="1:12" ht="15.75" customHeight="1"/>
    <row r="64" spans="1: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A23:A26"/>
    <mergeCell ref="J23:K26"/>
    <mergeCell ref="J28:K31"/>
    <mergeCell ref="J32:K35"/>
    <mergeCell ref="J37:K40"/>
    <mergeCell ref="B23:I23"/>
    <mergeCell ref="B24:I24"/>
    <mergeCell ref="B25:I25"/>
    <mergeCell ref="B26:I26"/>
    <mergeCell ref="A27:K27"/>
    <mergeCell ref="B35:I35"/>
    <mergeCell ref="J41:K44"/>
    <mergeCell ref="A36:K36"/>
    <mergeCell ref="B28:I28"/>
    <mergeCell ref="B29:I29"/>
    <mergeCell ref="B30:I30"/>
    <mergeCell ref="B31:I31"/>
    <mergeCell ref="B32:I32"/>
    <mergeCell ref="A28:A31"/>
    <mergeCell ref="A32:A35"/>
    <mergeCell ref="A37:A40"/>
    <mergeCell ref="A41:A44"/>
    <mergeCell ref="B37:I37"/>
    <mergeCell ref="B38:I38"/>
    <mergeCell ref="B39:I39"/>
    <mergeCell ref="B33:I33"/>
    <mergeCell ref="B34:I34"/>
    <mergeCell ref="A1:K1"/>
    <mergeCell ref="A2:K2"/>
    <mergeCell ref="A3:I7"/>
    <mergeCell ref="A8:K8"/>
    <mergeCell ref="A9:K9"/>
    <mergeCell ref="A10:K10"/>
    <mergeCell ref="A11:A14"/>
    <mergeCell ref="B20:I20"/>
    <mergeCell ref="B21:I21"/>
    <mergeCell ref="A19:A22"/>
    <mergeCell ref="B11:I11"/>
    <mergeCell ref="J11:K14"/>
    <mergeCell ref="B12:I12"/>
    <mergeCell ref="B13:I13"/>
    <mergeCell ref="B14:I14"/>
    <mergeCell ref="J15:K18"/>
    <mergeCell ref="J19:K22"/>
    <mergeCell ref="A15:A18"/>
    <mergeCell ref="B15:I15"/>
    <mergeCell ref="B16:I16"/>
    <mergeCell ref="B17:I17"/>
    <mergeCell ref="A46:A49"/>
    <mergeCell ref="B40:I40"/>
    <mergeCell ref="B41:I41"/>
    <mergeCell ref="B42:I42"/>
    <mergeCell ref="B43:I43"/>
    <mergeCell ref="B18:I18"/>
    <mergeCell ref="B52:I52"/>
    <mergeCell ref="B53:I53"/>
    <mergeCell ref="B44:I44"/>
    <mergeCell ref="A45:K45"/>
    <mergeCell ref="B46:I46"/>
    <mergeCell ref="B47:I47"/>
    <mergeCell ref="B48:I48"/>
    <mergeCell ref="B49:I49"/>
    <mergeCell ref="B50:I50"/>
    <mergeCell ref="A50:A53"/>
    <mergeCell ref="J50:K53"/>
    <mergeCell ref="J46:K49"/>
    <mergeCell ref="B51:I51"/>
    <mergeCell ref="B19:I19"/>
    <mergeCell ref="B22:I22"/>
  </mergeCells>
  <pageMargins left="0.25" right="0.25" top="0.75" bottom="0.75" header="0" footer="0"/>
  <pageSetup paperSize="9" orientation="portrait"/>
  <headerFooter>
    <oddFooter>&amp;R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pageSetUpPr fitToPage="1"/>
  </sheetPr>
  <dimension ref="A1:F999"/>
  <sheetViews>
    <sheetView topLeftCell="A15" zoomScale="81" zoomScaleNormal="81" workbookViewId="0">
      <selection activeCell="F4" sqref="F4"/>
    </sheetView>
  </sheetViews>
  <sheetFormatPr baseColWidth="10" defaultColWidth="14.44140625" defaultRowHeight="15" customHeight="1"/>
  <cols>
    <col min="1" max="1" width="4.44140625" customWidth="1"/>
    <col min="2" max="2" width="54.109375" customWidth="1"/>
    <col min="3" max="3" width="113.33203125" customWidth="1"/>
    <col min="4" max="4" width="23" customWidth="1"/>
    <col min="5" max="6" width="17.33203125" customWidth="1"/>
  </cols>
  <sheetData>
    <row r="1" spans="1:6" ht="37.5" customHeight="1">
      <c r="A1" s="468" t="s">
        <v>122</v>
      </c>
      <c r="B1" s="314"/>
      <c r="C1" s="314"/>
      <c r="D1" s="314"/>
      <c r="E1" s="314"/>
      <c r="F1" s="309"/>
    </row>
    <row r="2" spans="1:6" ht="37.5" customHeight="1">
      <c r="A2" s="112" t="s">
        <v>123</v>
      </c>
      <c r="B2" s="112" t="s">
        <v>124</v>
      </c>
      <c r="C2" s="112" t="s">
        <v>125</v>
      </c>
      <c r="D2" s="112" t="s">
        <v>126</v>
      </c>
      <c r="E2" s="113" t="s">
        <v>127</v>
      </c>
      <c r="F2" s="113" t="s">
        <v>128</v>
      </c>
    </row>
    <row r="3" spans="1:6" ht="66" customHeight="1">
      <c r="A3" s="114">
        <v>1</v>
      </c>
      <c r="B3" s="115" t="s">
        <v>363</v>
      </c>
      <c r="C3" s="115" t="s">
        <v>522</v>
      </c>
      <c r="D3" s="116" t="s">
        <v>364</v>
      </c>
      <c r="E3" s="117">
        <v>45916</v>
      </c>
      <c r="F3" s="117">
        <v>45923</v>
      </c>
    </row>
    <row r="4" spans="1:6" ht="172.2" customHeight="1">
      <c r="A4" s="114">
        <v>2</v>
      </c>
      <c r="B4" s="115" t="s">
        <v>365</v>
      </c>
      <c r="C4" s="115" t="s">
        <v>421</v>
      </c>
      <c r="D4" s="116" t="s">
        <v>366</v>
      </c>
      <c r="E4" s="117">
        <v>45910</v>
      </c>
      <c r="F4" s="117">
        <v>45910</v>
      </c>
    </row>
    <row r="5" spans="1:6" ht="37.5" customHeight="1">
      <c r="A5" s="114">
        <v>3</v>
      </c>
      <c r="B5" s="115" t="s">
        <v>367</v>
      </c>
      <c r="C5" s="115" t="s">
        <v>368</v>
      </c>
      <c r="D5" s="116" t="s">
        <v>366</v>
      </c>
      <c r="E5" s="117">
        <v>45910</v>
      </c>
      <c r="F5" s="117">
        <v>45910</v>
      </c>
    </row>
    <row r="6" spans="1:6" ht="106.2" customHeight="1">
      <c r="A6" s="114">
        <v>4</v>
      </c>
      <c r="B6" s="115" t="s">
        <v>369</v>
      </c>
      <c r="C6" s="275" t="s">
        <v>370</v>
      </c>
      <c r="D6" s="116" t="s">
        <v>366</v>
      </c>
      <c r="E6" s="117">
        <v>45910</v>
      </c>
      <c r="F6" s="117">
        <v>45910</v>
      </c>
    </row>
    <row r="7" spans="1:6" ht="37.5" customHeight="1">
      <c r="A7" s="114">
        <v>5</v>
      </c>
      <c r="B7" s="115" t="s">
        <v>371</v>
      </c>
      <c r="C7" s="115" t="s">
        <v>382</v>
      </c>
      <c r="D7" s="116" t="s">
        <v>372</v>
      </c>
      <c r="E7" s="117">
        <v>45910</v>
      </c>
      <c r="F7" s="117">
        <v>45910</v>
      </c>
    </row>
    <row r="8" spans="1:6" ht="37.5" customHeight="1">
      <c r="A8" s="114">
        <v>6</v>
      </c>
      <c r="B8" s="115" t="s">
        <v>373</v>
      </c>
      <c r="C8" s="115" t="s">
        <v>389</v>
      </c>
      <c r="D8" s="116" t="s">
        <v>372</v>
      </c>
      <c r="E8" s="117">
        <v>45910</v>
      </c>
      <c r="F8" s="117">
        <v>45910</v>
      </c>
    </row>
    <row r="9" spans="1:6" ht="395.4" customHeight="1">
      <c r="A9" s="114">
        <v>7</v>
      </c>
      <c r="B9" s="115" t="s">
        <v>387</v>
      </c>
      <c r="C9" s="275" t="s">
        <v>404</v>
      </c>
      <c r="D9" s="116" t="s">
        <v>374</v>
      </c>
      <c r="E9" s="117">
        <v>45910</v>
      </c>
      <c r="F9" s="117">
        <v>45911</v>
      </c>
    </row>
    <row r="10" spans="1:6" ht="226.8" customHeight="1">
      <c r="A10" s="114">
        <v>9</v>
      </c>
      <c r="B10" s="115" t="s">
        <v>375</v>
      </c>
      <c r="C10" s="275" t="s">
        <v>376</v>
      </c>
      <c r="D10" s="116" t="s">
        <v>372</v>
      </c>
      <c r="E10" s="117">
        <v>45910</v>
      </c>
      <c r="F10" s="117">
        <v>45910</v>
      </c>
    </row>
    <row r="11" spans="1:6" ht="299.39999999999998" customHeight="1">
      <c r="A11" s="114">
        <v>10</v>
      </c>
      <c r="B11" s="115" t="s">
        <v>377</v>
      </c>
      <c r="C11" s="275" t="s">
        <v>378</v>
      </c>
      <c r="D11" s="116" t="s">
        <v>372</v>
      </c>
      <c r="E11" s="117">
        <v>45910</v>
      </c>
      <c r="F11" s="117">
        <v>45910</v>
      </c>
    </row>
    <row r="12" spans="1:6" ht="53.4" customHeight="1">
      <c r="A12" s="114">
        <v>11</v>
      </c>
      <c r="B12" s="115" t="s">
        <v>380</v>
      </c>
      <c r="C12" s="115" t="s">
        <v>384</v>
      </c>
      <c r="D12" s="116" t="s">
        <v>383</v>
      </c>
      <c r="E12" s="117">
        <v>45911</v>
      </c>
      <c r="F12" s="117">
        <v>45911</v>
      </c>
    </row>
    <row r="13" spans="1:6" ht="51" customHeight="1">
      <c r="A13" s="114">
        <v>12</v>
      </c>
      <c r="B13" s="115" t="s">
        <v>381</v>
      </c>
      <c r="C13" s="115" t="s">
        <v>386</v>
      </c>
      <c r="D13" s="116" t="s">
        <v>385</v>
      </c>
      <c r="E13" s="117">
        <v>45910</v>
      </c>
      <c r="F13" s="117">
        <v>45910</v>
      </c>
    </row>
    <row r="14" spans="1:6" ht="190.8" customHeight="1">
      <c r="A14" s="114">
        <v>13</v>
      </c>
      <c r="B14" s="115" t="s">
        <v>405</v>
      </c>
      <c r="C14" s="275" t="s">
        <v>417</v>
      </c>
      <c r="D14" s="116" t="s">
        <v>366</v>
      </c>
      <c r="E14" s="117">
        <v>45911</v>
      </c>
      <c r="F14" s="117">
        <v>45911</v>
      </c>
    </row>
    <row r="15" spans="1:6" ht="60" customHeight="1">
      <c r="A15" s="114">
        <v>14</v>
      </c>
      <c r="B15" s="115" t="s">
        <v>424</v>
      </c>
      <c r="C15" s="115"/>
      <c r="D15" s="116" t="s">
        <v>372</v>
      </c>
      <c r="E15" s="117">
        <v>45912</v>
      </c>
      <c r="F15" s="117">
        <v>45912</v>
      </c>
    </row>
    <row r="16" spans="1:6" ht="55.8" customHeight="1">
      <c r="A16" s="114">
        <v>15</v>
      </c>
      <c r="B16" s="115" t="s">
        <v>426</v>
      </c>
      <c r="C16" s="115"/>
      <c r="D16" s="116" t="s">
        <v>374</v>
      </c>
      <c r="E16" s="117">
        <v>45912</v>
      </c>
      <c r="F16" s="117">
        <v>45912</v>
      </c>
    </row>
    <row r="17" spans="1:6" ht="37.5" customHeight="1">
      <c r="A17" s="114">
        <v>16</v>
      </c>
      <c r="B17" s="115"/>
      <c r="C17" s="115"/>
      <c r="D17" s="116"/>
      <c r="E17" s="117"/>
      <c r="F17" s="117"/>
    </row>
    <row r="18" spans="1:6" ht="37.5" customHeight="1">
      <c r="A18" s="114">
        <v>17</v>
      </c>
      <c r="B18" s="115"/>
      <c r="C18" s="115"/>
      <c r="D18" s="116"/>
      <c r="E18" s="117"/>
      <c r="F18" s="117"/>
    </row>
    <row r="19" spans="1:6" ht="37.5" customHeight="1">
      <c r="A19" s="114">
        <v>18</v>
      </c>
      <c r="B19" s="115"/>
      <c r="C19" s="115"/>
      <c r="D19" s="116"/>
      <c r="E19" s="117"/>
      <c r="F19" s="117"/>
    </row>
    <row r="20" spans="1:6" ht="37.5" customHeight="1">
      <c r="A20" s="114">
        <v>19</v>
      </c>
      <c r="B20" s="115"/>
      <c r="C20" s="115"/>
      <c r="D20" s="116"/>
      <c r="E20" s="117"/>
      <c r="F20" s="117"/>
    </row>
    <row r="21" spans="1:6" ht="37.5" customHeight="1">
      <c r="A21" s="114">
        <v>20</v>
      </c>
      <c r="B21" s="115"/>
      <c r="C21" s="115"/>
      <c r="D21" s="116"/>
      <c r="E21" s="117"/>
      <c r="F21" s="117"/>
    </row>
    <row r="22" spans="1:6" ht="37.5" customHeight="1">
      <c r="A22" s="114">
        <v>21</v>
      </c>
      <c r="B22" s="115"/>
      <c r="C22" s="115"/>
      <c r="D22" s="116"/>
      <c r="E22" s="117"/>
      <c r="F22" s="117"/>
    </row>
    <row r="23" spans="1:6" ht="37.5" customHeight="1">
      <c r="A23" s="114">
        <v>22</v>
      </c>
      <c r="B23" s="115"/>
      <c r="C23" s="115"/>
      <c r="D23" s="116"/>
      <c r="E23" s="117"/>
      <c r="F23" s="117"/>
    </row>
    <row r="24" spans="1:6" ht="37.5" customHeight="1">
      <c r="A24" s="114">
        <v>23</v>
      </c>
      <c r="B24" s="115"/>
      <c r="C24" s="115"/>
      <c r="D24" s="116"/>
      <c r="E24" s="117"/>
      <c r="F24" s="117"/>
    </row>
    <row r="25" spans="1:6" ht="37.5" customHeight="1">
      <c r="A25" s="114">
        <v>24</v>
      </c>
      <c r="B25" s="115"/>
      <c r="C25" s="115"/>
      <c r="D25" s="116"/>
      <c r="E25" s="117"/>
      <c r="F25" s="117"/>
    </row>
    <row r="26" spans="1:6" ht="37.5" customHeight="1">
      <c r="A26" s="114">
        <v>25</v>
      </c>
      <c r="B26" s="115"/>
      <c r="C26" s="115"/>
      <c r="D26" s="116"/>
      <c r="E26" s="117"/>
      <c r="F26" s="117"/>
    </row>
    <row r="27" spans="1:6" ht="37.5" customHeight="1">
      <c r="A27" s="114">
        <v>26</v>
      </c>
      <c r="B27" s="115"/>
      <c r="C27" s="115"/>
      <c r="D27" s="116"/>
      <c r="E27" s="117"/>
      <c r="F27" s="117"/>
    </row>
    <row r="28" spans="1:6" ht="37.5" customHeight="1">
      <c r="A28" s="114">
        <v>27</v>
      </c>
      <c r="B28" s="115"/>
      <c r="C28" s="115"/>
      <c r="D28" s="116"/>
      <c r="E28" s="117"/>
      <c r="F28" s="117"/>
    </row>
    <row r="29" spans="1:6" ht="37.5" customHeight="1">
      <c r="A29" s="114">
        <v>28</v>
      </c>
      <c r="B29" s="115"/>
      <c r="C29" s="115"/>
      <c r="D29" s="116"/>
      <c r="E29" s="117"/>
      <c r="F29" s="117"/>
    </row>
    <row r="30" spans="1:6" ht="37.5" customHeight="1">
      <c r="A30" s="114">
        <v>29</v>
      </c>
      <c r="B30" s="115"/>
      <c r="C30" s="115"/>
      <c r="D30" s="116"/>
      <c r="E30" s="117"/>
      <c r="F30" s="117"/>
    </row>
    <row r="31" spans="1:6" ht="37.5" customHeight="1">
      <c r="A31" s="114">
        <v>30</v>
      </c>
      <c r="B31" s="115"/>
      <c r="C31" s="115"/>
      <c r="D31" s="116"/>
      <c r="E31" s="117"/>
      <c r="F31" s="117"/>
    </row>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F1"/>
  </mergeCells>
  <dataValidations count="1">
    <dataValidation type="custom" allowBlank="1" showDropDown="1" sqref="E3:F31" xr:uid="{00000000-0002-0000-0200-000000000000}">
      <formula1>OR(NOT(ISERROR(DATEVALUE(E3))), AND(ISNUMBER(E3), LEFT(CELL("format", E3))="D"))</formula1>
    </dataValidation>
  </dataValidations>
  <pageMargins left="0.25" right="0.25" top="0.75" bottom="0.75" header="0" footer="0"/>
  <pageSetup paperSize="9" orientation="portrait"/>
  <headerFooter>
    <oddFooter>&amp;R /</oddFooter>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AC1000"/>
  <sheetViews>
    <sheetView workbookViewId="0">
      <selection activeCell="B5" sqref="B5"/>
    </sheetView>
  </sheetViews>
  <sheetFormatPr baseColWidth="10" defaultColWidth="14.44140625" defaultRowHeight="15" customHeight="1"/>
  <cols>
    <col min="1" max="1" width="24" customWidth="1"/>
    <col min="2" max="18" width="6" customWidth="1"/>
    <col min="19" max="28" width="6.44140625" customWidth="1"/>
    <col min="29" max="29" width="6" customWidth="1"/>
  </cols>
  <sheetData>
    <row r="1" spans="1:29" ht="36">
      <c r="A1" s="476" t="s">
        <v>129</v>
      </c>
      <c r="B1" s="314"/>
      <c r="C1" s="314"/>
      <c r="D1" s="314"/>
      <c r="E1" s="314"/>
      <c r="F1" s="314"/>
      <c r="G1" s="314"/>
      <c r="H1" s="314"/>
      <c r="I1" s="314"/>
      <c r="J1" s="314"/>
      <c r="K1" s="314"/>
      <c r="L1" s="314"/>
      <c r="M1" s="314"/>
      <c r="N1" s="314"/>
      <c r="O1" s="314"/>
      <c r="P1" s="314"/>
      <c r="Q1" s="314"/>
      <c r="R1" s="314"/>
      <c r="S1" s="314"/>
      <c r="T1" s="314"/>
      <c r="U1" s="314"/>
      <c r="V1" s="314"/>
      <c r="W1" s="314"/>
      <c r="X1" s="314"/>
      <c r="Y1" s="314"/>
      <c r="Z1" s="314"/>
      <c r="AA1" s="314"/>
      <c r="AB1" s="314"/>
      <c r="AC1" s="309"/>
    </row>
    <row r="2" spans="1:29" ht="14.4">
      <c r="A2" s="477"/>
      <c r="B2" s="312"/>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30"/>
    </row>
    <row r="3" spans="1:29" ht="14.4">
      <c r="A3" s="329"/>
      <c r="B3" s="312"/>
      <c r="C3" s="312"/>
      <c r="D3" s="312"/>
      <c r="E3" s="312"/>
      <c r="F3" s="312"/>
      <c r="G3" s="312"/>
      <c r="H3" s="312"/>
      <c r="I3" s="312"/>
      <c r="J3" s="312"/>
      <c r="K3" s="312"/>
      <c r="L3" s="312"/>
      <c r="M3" s="312"/>
      <c r="N3" s="312"/>
      <c r="O3" s="312"/>
      <c r="P3" s="312"/>
      <c r="Q3" s="312"/>
      <c r="R3" s="312"/>
      <c r="S3" s="312"/>
      <c r="T3" s="312"/>
      <c r="U3" s="312"/>
      <c r="V3" s="312"/>
      <c r="W3" s="312"/>
      <c r="X3" s="312"/>
      <c r="Y3" s="312"/>
      <c r="Z3" s="312"/>
      <c r="AA3" s="312"/>
      <c r="AB3" s="312"/>
      <c r="AC3" s="330"/>
    </row>
    <row r="4" spans="1:29" ht="14.4">
      <c r="A4" s="329"/>
      <c r="B4" s="312"/>
      <c r="C4" s="312"/>
      <c r="D4" s="312"/>
      <c r="E4" s="312"/>
      <c r="F4" s="312"/>
      <c r="G4" s="312"/>
      <c r="H4" s="312"/>
      <c r="I4" s="312"/>
      <c r="J4" s="312"/>
      <c r="K4" s="312"/>
      <c r="L4" s="312"/>
      <c r="M4" s="312"/>
      <c r="N4" s="312"/>
      <c r="O4" s="312"/>
      <c r="P4" s="312"/>
      <c r="Q4" s="312"/>
      <c r="R4" s="312"/>
      <c r="S4" s="312"/>
      <c r="T4" s="312"/>
      <c r="U4" s="312"/>
      <c r="V4" s="312"/>
      <c r="W4" s="312"/>
      <c r="X4" s="312"/>
      <c r="Y4" s="312"/>
      <c r="Z4" s="312"/>
      <c r="AA4" s="312"/>
      <c r="AB4" s="312"/>
      <c r="AC4" s="330"/>
    </row>
    <row r="5" spans="1:29" ht="22.5" customHeight="1">
      <c r="A5" s="118" t="s">
        <v>130</v>
      </c>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20"/>
    </row>
    <row r="6" spans="1:29" ht="22.5" customHeight="1">
      <c r="A6" s="118" t="s">
        <v>131</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0"/>
    </row>
    <row r="7" spans="1:29" ht="22.5" customHeight="1">
      <c r="A7" s="118" t="s">
        <v>132</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0"/>
    </row>
    <row r="8" spans="1:29" ht="22.5" customHeight="1">
      <c r="A8" s="118" t="s">
        <v>133</v>
      </c>
      <c r="B8" s="122" t="str">
        <f t="shared" ref="B8:AB8" si="0">IFERROR(B7/B6*1000000,"")</f>
        <v/>
      </c>
      <c r="C8" s="122" t="str">
        <f t="shared" si="0"/>
        <v/>
      </c>
      <c r="D8" s="122" t="str">
        <f t="shared" si="0"/>
        <v/>
      </c>
      <c r="E8" s="122" t="str">
        <f t="shared" si="0"/>
        <v/>
      </c>
      <c r="F8" s="122" t="str">
        <f t="shared" si="0"/>
        <v/>
      </c>
      <c r="G8" s="122" t="str">
        <f t="shared" si="0"/>
        <v/>
      </c>
      <c r="H8" s="122" t="str">
        <f t="shared" si="0"/>
        <v/>
      </c>
      <c r="I8" s="122" t="str">
        <f t="shared" si="0"/>
        <v/>
      </c>
      <c r="J8" s="122" t="str">
        <f t="shared" si="0"/>
        <v/>
      </c>
      <c r="K8" s="122" t="str">
        <f t="shared" si="0"/>
        <v/>
      </c>
      <c r="L8" s="122" t="str">
        <f t="shared" si="0"/>
        <v/>
      </c>
      <c r="M8" s="122" t="str">
        <f t="shared" si="0"/>
        <v/>
      </c>
      <c r="N8" s="122" t="str">
        <f t="shared" si="0"/>
        <v/>
      </c>
      <c r="O8" s="122" t="str">
        <f t="shared" si="0"/>
        <v/>
      </c>
      <c r="P8" s="122" t="str">
        <f t="shared" si="0"/>
        <v/>
      </c>
      <c r="Q8" s="122" t="str">
        <f t="shared" si="0"/>
        <v/>
      </c>
      <c r="R8" s="122" t="str">
        <f t="shared" si="0"/>
        <v/>
      </c>
      <c r="S8" s="122" t="str">
        <f t="shared" si="0"/>
        <v/>
      </c>
      <c r="T8" s="122" t="str">
        <f t="shared" si="0"/>
        <v/>
      </c>
      <c r="U8" s="122" t="str">
        <f t="shared" si="0"/>
        <v/>
      </c>
      <c r="V8" s="122" t="str">
        <f t="shared" si="0"/>
        <v/>
      </c>
      <c r="W8" s="122" t="str">
        <f t="shared" si="0"/>
        <v/>
      </c>
      <c r="X8" s="122" t="str">
        <f t="shared" si="0"/>
        <v/>
      </c>
      <c r="Y8" s="122" t="str">
        <f t="shared" si="0"/>
        <v/>
      </c>
      <c r="Z8" s="122" t="str">
        <f t="shared" si="0"/>
        <v/>
      </c>
      <c r="AA8" s="122" t="str">
        <f t="shared" si="0"/>
        <v/>
      </c>
      <c r="AB8" s="122" t="str">
        <f t="shared" si="0"/>
        <v/>
      </c>
      <c r="AC8" s="120"/>
    </row>
    <row r="9" spans="1:29">
      <c r="A9" s="123" t="s">
        <v>134</v>
      </c>
      <c r="B9" s="124"/>
      <c r="C9" s="124"/>
      <c r="D9" s="124"/>
      <c r="E9" s="124"/>
      <c r="F9" s="124"/>
      <c r="G9" s="124"/>
      <c r="H9" s="124"/>
      <c r="I9" s="124"/>
      <c r="J9" s="124"/>
      <c r="K9" s="124"/>
      <c r="L9" s="124"/>
      <c r="M9" s="124"/>
      <c r="N9" s="124"/>
      <c r="O9" s="124"/>
      <c r="P9" s="124"/>
      <c r="Q9" s="124"/>
      <c r="R9" s="124"/>
      <c r="S9" s="124"/>
      <c r="T9" s="124"/>
      <c r="U9" s="124"/>
      <c r="V9" s="124"/>
      <c r="W9" s="124"/>
      <c r="X9" s="124"/>
      <c r="Y9" s="124"/>
      <c r="Z9" s="124"/>
      <c r="AA9" s="124"/>
      <c r="AB9" s="124"/>
      <c r="AC9" s="125"/>
    </row>
    <row r="10" spans="1:29" ht="18">
      <c r="A10" s="12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127"/>
    </row>
    <row r="11" spans="1:29" ht="18">
      <c r="A11" s="12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127"/>
    </row>
    <row r="12" spans="1:29" ht="18">
      <c r="A12" s="1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127"/>
    </row>
    <row r="13" spans="1:29" ht="18">
      <c r="A13" s="12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127"/>
    </row>
    <row r="14" spans="1:29" ht="171" customHeight="1">
      <c r="A14" s="126"/>
      <c r="B14" s="478" t="s">
        <v>135</v>
      </c>
      <c r="C14" s="314"/>
      <c r="D14" s="309"/>
      <c r="E14" s="128"/>
      <c r="F14" s="469" t="s">
        <v>135</v>
      </c>
      <c r="G14" s="314"/>
      <c r="H14" s="309"/>
      <c r="I14" s="128"/>
      <c r="J14" s="469" t="s">
        <v>135</v>
      </c>
      <c r="K14" s="314"/>
      <c r="L14" s="309"/>
      <c r="M14" s="129"/>
      <c r="N14" s="479" t="s">
        <v>136</v>
      </c>
      <c r="O14" s="480"/>
      <c r="P14" s="481"/>
      <c r="Q14" s="130"/>
      <c r="R14" s="469" t="s">
        <v>137</v>
      </c>
      <c r="S14" s="314"/>
      <c r="T14" s="309"/>
      <c r="U14" s="128"/>
      <c r="V14" s="469" t="s">
        <v>137</v>
      </c>
      <c r="W14" s="314"/>
      <c r="X14" s="309"/>
      <c r="Y14" s="128"/>
      <c r="Z14" s="469" t="s">
        <v>138</v>
      </c>
      <c r="AA14" s="314"/>
      <c r="AB14" s="309"/>
      <c r="AC14" s="127"/>
    </row>
    <row r="15" spans="1:29" ht="18">
      <c r="A15" s="12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127"/>
    </row>
    <row r="16" spans="1:29" ht="18">
      <c r="A16" s="12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127"/>
    </row>
    <row r="17" spans="1:29" ht="36">
      <c r="A17" s="470" t="s">
        <v>139</v>
      </c>
      <c r="B17" s="314"/>
      <c r="C17" s="314"/>
      <c r="D17" s="314"/>
      <c r="E17" s="314"/>
      <c r="F17" s="314"/>
      <c r="G17" s="314"/>
      <c r="H17" s="314"/>
      <c r="I17" s="314"/>
      <c r="J17" s="314"/>
      <c r="K17" s="314"/>
      <c r="L17" s="314"/>
      <c r="M17" s="314"/>
      <c r="N17" s="314"/>
      <c r="O17" s="314"/>
      <c r="P17" s="314"/>
      <c r="Q17" s="314"/>
      <c r="R17" s="314"/>
      <c r="S17" s="314"/>
      <c r="T17" s="314"/>
      <c r="U17" s="314"/>
      <c r="V17" s="314"/>
      <c r="W17" s="314"/>
      <c r="X17" s="314"/>
      <c r="Y17" s="314"/>
      <c r="Z17" s="314"/>
      <c r="AA17" s="314"/>
      <c r="AB17" s="314"/>
      <c r="AC17" s="309"/>
    </row>
    <row r="18" spans="1:29" ht="37.5" customHeight="1">
      <c r="A18" s="471"/>
      <c r="B18" s="472"/>
      <c r="C18" s="472"/>
      <c r="D18" s="472"/>
      <c r="E18" s="472"/>
      <c r="F18" s="472"/>
      <c r="G18" s="472"/>
      <c r="H18" s="472"/>
      <c r="I18" s="472"/>
      <c r="J18" s="472"/>
      <c r="K18" s="472"/>
      <c r="L18" s="472"/>
      <c r="M18" s="472"/>
      <c r="N18" s="472"/>
      <c r="O18" s="472"/>
      <c r="P18" s="472"/>
      <c r="Q18" s="472"/>
      <c r="R18" s="472"/>
      <c r="S18" s="472"/>
      <c r="T18" s="472"/>
      <c r="U18" s="472"/>
      <c r="V18" s="472"/>
      <c r="W18" s="472"/>
      <c r="X18" s="472"/>
      <c r="Y18" s="472"/>
      <c r="Z18" s="472"/>
      <c r="AA18" s="472"/>
      <c r="AB18" s="472"/>
      <c r="AC18" s="473"/>
    </row>
    <row r="19" spans="1:29" ht="37.5" customHeight="1">
      <c r="A19" s="474"/>
      <c r="B19" s="312"/>
      <c r="C19" s="312"/>
      <c r="D19" s="312"/>
      <c r="E19" s="312"/>
      <c r="F19" s="312"/>
      <c r="G19" s="312"/>
      <c r="H19" s="312"/>
      <c r="I19" s="312"/>
      <c r="J19" s="312"/>
      <c r="K19" s="312"/>
      <c r="L19" s="312"/>
      <c r="M19" s="312"/>
      <c r="N19" s="312"/>
      <c r="O19" s="312"/>
      <c r="P19" s="312"/>
      <c r="Q19" s="312"/>
      <c r="R19" s="312"/>
      <c r="S19" s="312"/>
      <c r="T19" s="312"/>
      <c r="U19" s="312"/>
      <c r="V19" s="312"/>
      <c r="W19" s="312"/>
      <c r="X19" s="312"/>
      <c r="Y19" s="312"/>
      <c r="Z19" s="312"/>
      <c r="AA19" s="312"/>
      <c r="AB19" s="312"/>
      <c r="AC19" s="330"/>
    </row>
    <row r="20" spans="1:29" ht="37.5" customHeight="1">
      <c r="A20" s="474"/>
      <c r="B20" s="312"/>
      <c r="C20" s="312"/>
      <c r="D20" s="312"/>
      <c r="E20" s="312"/>
      <c r="F20" s="312"/>
      <c r="G20" s="312"/>
      <c r="H20" s="312"/>
      <c r="I20" s="312"/>
      <c r="J20" s="312"/>
      <c r="K20" s="312"/>
      <c r="L20" s="312"/>
      <c r="M20" s="312"/>
      <c r="N20" s="312"/>
      <c r="O20" s="312"/>
      <c r="P20" s="312"/>
      <c r="Q20" s="312"/>
      <c r="R20" s="312"/>
      <c r="S20" s="312"/>
      <c r="T20" s="312"/>
      <c r="U20" s="312"/>
      <c r="V20" s="312"/>
      <c r="W20" s="312"/>
      <c r="X20" s="312"/>
      <c r="Y20" s="312"/>
      <c r="Z20" s="312"/>
      <c r="AA20" s="312"/>
      <c r="AB20" s="312"/>
      <c r="AC20" s="330"/>
    </row>
    <row r="21" spans="1:29" ht="37.5" customHeight="1">
      <c r="A21" s="474"/>
      <c r="B21" s="312"/>
      <c r="C21" s="312"/>
      <c r="D21" s="312"/>
      <c r="E21" s="312"/>
      <c r="F21" s="312"/>
      <c r="G21" s="312"/>
      <c r="H21" s="312"/>
      <c r="I21" s="312"/>
      <c r="J21" s="312"/>
      <c r="K21" s="312"/>
      <c r="L21" s="312"/>
      <c r="M21" s="312"/>
      <c r="N21" s="312"/>
      <c r="O21" s="312"/>
      <c r="P21" s="312"/>
      <c r="Q21" s="312"/>
      <c r="R21" s="312"/>
      <c r="S21" s="312"/>
      <c r="T21" s="312"/>
      <c r="U21" s="312"/>
      <c r="V21" s="312"/>
      <c r="W21" s="312"/>
      <c r="X21" s="312"/>
      <c r="Y21" s="312"/>
      <c r="Z21" s="312"/>
      <c r="AA21" s="312"/>
      <c r="AB21" s="312"/>
      <c r="AC21" s="330"/>
    </row>
    <row r="22" spans="1:29" ht="37.5" customHeight="1">
      <c r="A22" s="474"/>
      <c r="B22" s="312"/>
      <c r="C22" s="312"/>
      <c r="D22" s="312"/>
      <c r="E22" s="312"/>
      <c r="F22" s="312"/>
      <c r="G22" s="312"/>
      <c r="H22" s="312"/>
      <c r="I22" s="312"/>
      <c r="J22" s="312"/>
      <c r="K22" s="312"/>
      <c r="L22" s="312"/>
      <c r="M22" s="312"/>
      <c r="N22" s="312"/>
      <c r="O22" s="312"/>
      <c r="P22" s="312"/>
      <c r="Q22" s="312"/>
      <c r="R22" s="312"/>
      <c r="S22" s="312"/>
      <c r="T22" s="312"/>
      <c r="U22" s="312"/>
      <c r="V22" s="312"/>
      <c r="W22" s="312"/>
      <c r="X22" s="312"/>
      <c r="Y22" s="312"/>
      <c r="Z22" s="312"/>
      <c r="AA22" s="312"/>
      <c r="AB22" s="312"/>
      <c r="AC22" s="330"/>
    </row>
    <row r="23" spans="1:29" ht="37.5" customHeight="1">
      <c r="A23" s="474"/>
      <c r="B23" s="312"/>
      <c r="C23" s="312"/>
      <c r="D23" s="312"/>
      <c r="E23" s="312"/>
      <c r="F23" s="312"/>
      <c r="G23" s="312"/>
      <c r="H23" s="312"/>
      <c r="I23" s="312"/>
      <c r="J23" s="312"/>
      <c r="K23" s="312"/>
      <c r="L23" s="312"/>
      <c r="M23" s="312"/>
      <c r="N23" s="312"/>
      <c r="O23" s="312"/>
      <c r="P23" s="312"/>
      <c r="Q23" s="312"/>
      <c r="R23" s="312"/>
      <c r="S23" s="312"/>
      <c r="T23" s="312"/>
      <c r="U23" s="312"/>
      <c r="V23" s="312"/>
      <c r="W23" s="312"/>
      <c r="X23" s="312"/>
      <c r="Y23" s="312"/>
      <c r="Z23" s="312"/>
      <c r="AA23" s="312"/>
      <c r="AB23" s="312"/>
      <c r="AC23" s="330"/>
    </row>
    <row r="24" spans="1:29" ht="37.5" customHeight="1">
      <c r="A24" s="474"/>
      <c r="B24" s="312"/>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312"/>
      <c r="AA24" s="312"/>
      <c r="AB24" s="312"/>
      <c r="AC24" s="330"/>
    </row>
    <row r="25" spans="1:29" ht="37.5" customHeight="1">
      <c r="A25" s="474"/>
      <c r="B25" s="312"/>
      <c r="C25" s="312"/>
      <c r="D25" s="312"/>
      <c r="E25" s="312"/>
      <c r="F25" s="312"/>
      <c r="G25" s="312"/>
      <c r="H25" s="312"/>
      <c r="I25" s="312"/>
      <c r="J25" s="312"/>
      <c r="K25" s="312"/>
      <c r="L25" s="312"/>
      <c r="M25" s="312"/>
      <c r="N25" s="312"/>
      <c r="O25" s="312"/>
      <c r="P25" s="312"/>
      <c r="Q25" s="312"/>
      <c r="R25" s="312"/>
      <c r="S25" s="312"/>
      <c r="T25" s="312"/>
      <c r="U25" s="312"/>
      <c r="V25" s="312"/>
      <c r="W25" s="312"/>
      <c r="X25" s="312"/>
      <c r="Y25" s="312"/>
      <c r="Z25" s="312"/>
      <c r="AA25" s="312"/>
      <c r="AB25" s="312"/>
      <c r="AC25" s="330"/>
    </row>
    <row r="26" spans="1:29" ht="37.5" customHeight="1">
      <c r="A26" s="474"/>
      <c r="B26" s="312"/>
      <c r="C26" s="312"/>
      <c r="D26" s="312"/>
      <c r="E26" s="312"/>
      <c r="F26" s="312"/>
      <c r="G26" s="312"/>
      <c r="H26" s="312"/>
      <c r="I26" s="312"/>
      <c r="J26" s="312"/>
      <c r="K26" s="312"/>
      <c r="L26" s="312"/>
      <c r="M26" s="312"/>
      <c r="N26" s="312"/>
      <c r="O26" s="312"/>
      <c r="P26" s="312"/>
      <c r="Q26" s="312"/>
      <c r="R26" s="312"/>
      <c r="S26" s="312"/>
      <c r="T26" s="312"/>
      <c r="U26" s="312"/>
      <c r="V26" s="312"/>
      <c r="W26" s="312"/>
      <c r="X26" s="312"/>
      <c r="Y26" s="312"/>
      <c r="Z26" s="312"/>
      <c r="AA26" s="312"/>
      <c r="AB26" s="312"/>
      <c r="AC26" s="330"/>
    </row>
    <row r="27" spans="1:29" ht="37.5" customHeight="1">
      <c r="A27" s="474"/>
      <c r="B27" s="312"/>
      <c r="C27" s="312"/>
      <c r="D27" s="312"/>
      <c r="E27" s="312"/>
      <c r="F27" s="312"/>
      <c r="G27" s="312"/>
      <c r="H27" s="312"/>
      <c r="I27" s="312"/>
      <c r="J27" s="312"/>
      <c r="K27" s="312"/>
      <c r="L27" s="312"/>
      <c r="M27" s="312"/>
      <c r="N27" s="312"/>
      <c r="O27" s="312"/>
      <c r="P27" s="312"/>
      <c r="Q27" s="312"/>
      <c r="R27" s="312"/>
      <c r="S27" s="312"/>
      <c r="T27" s="312"/>
      <c r="U27" s="312"/>
      <c r="V27" s="312"/>
      <c r="W27" s="312"/>
      <c r="X27" s="312"/>
      <c r="Y27" s="312"/>
      <c r="Z27" s="312"/>
      <c r="AA27" s="312"/>
      <c r="AB27" s="312"/>
      <c r="AC27" s="330"/>
    </row>
    <row r="28" spans="1:29" ht="37.5" customHeight="1">
      <c r="A28" s="475"/>
      <c r="B28" s="361"/>
      <c r="C28" s="361"/>
      <c r="D28" s="361"/>
      <c r="E28" s="361"/>
      <c r="F28" s="361"/>
      <c r="G28" s="361"/>
      <c r="H28" s="361"/>
      <c r="I28" s="361"/>
      <c r="J28" s="361"/>
      <c r="K28" s="361"/>
      <c r="L28" s="361"/>
      <c r="M28" s="361"/>
      <c r="N28" s="361"/>
      <c r="O28" s="361"/>
      <c r="P28" s="361"/>
      <c r="Q28" s="361"/>
      <c r="R28" s="361"/>
      <c r="S28" s="361"/>
      <c r="T28" s="361"/>
      <c r="U28" s="361"/>
      <c r="V28" s="361"/>
      <c r="W28" s="361"/>
      <c r="X28" s="361"/>
      <c r="Y28" s="361"/>
      <c r="Z28" s="361"/>
      <c r="AA28" s="361"/>
      <c r="AB28" s="361"/>
      <c r="AC28" s="332"/>
    </row>
    <row r="29" spans="1:29" ht="15.75" customHeight="1"/>
    <row r="30" spans="1:29" ht="15.75" customHeight="1"/>
    <row r="31" spans="1:29" ht="15.75" customHeight="1"/>
    <row r="32" spans="1: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V14:X14"/>
    <mergeCell ref="Z14:AB14"/>
    <mergeCell ref="A17:AC17"/>
    <mergeCell ref="A18:AC28"/>
    <mergeCell ref="A1:AC1"/>
    <mergeCell ref="A2:AC4"/>
    <mergeCell ref="B14:D14"/>
    <mergeCell ref="F14:H14"/>
    <mergeCell ref="J14:L14"/>
    <mergeCell ref="N14:P14"/>
    <mergeCell ref="R14:T14"/>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L1000"/>
  <sheetViews>
    <sheetView topLeftCell="B1" workbookViewId="0">
      <selection activeCell="L16" sqref="L16"/>
    </sheetView>
  </sheetViews>
  <sheetFormatPr baseColWidth="10" defaultColWidth="14.44140625" defaultRowHeight="15" customHeight="1"/>
  <cols>
    <col min="1" max="6" width="14.44140625" customWidth="1"/>
    <col min="10" max="10" width="34.88671875" customWidth="1"/>
  </cols>
  <sheetData>
    <row r="1" spans="1:12" ht="36">
      <c r="A1" s="476" t="s">
        <v>140</v>
      </c>
      <c r="B1" s="314"/>
      <c r="C1" s="314"/>
      <c r="D1" s="314"/>
      <c r="E1" s="314"/>
      <c r="F1" s="314"/>
      <c r="G1" s="314"/>
      <c r="H1" s="314"/>
      <c r="I1" s="314"/>
      <c r="J1" s="309"/>
    </row>
    <row r="2" spans="1:12">
      <c r="A2" s="131"/>
      <c r="B2" s="132"/>
      <c r="C2" s="132"/>
      <c r="D2" s="132"/>
      <c r="E2" s="132"/>
      <c r="F2" s="132"/>
      <c r="G2" s="132"/>
      <c r="H2" s="132"/>
      <c r="I2" s="132"/>
      <c r="J2" s="133"/>
    </row>
    <row r="3" spans="1:12">
      <c r="A3" s="134"/>
      <c r="B3" s="135"/>
      <c r="C3" s="135"/>
      <c r="D3" s="135"/>
      <c r="E3" s="135"/>
      <c r="F3" s="135"/>
      <c r="G3" s="135"/>
      <c r="H3" s="135"/>
      <c r="I3" s="135"/>
      <c r="J3" s="136"/>
    </row>
    <row r="4" spans="1:12">
      <c r="A4" s="134"/>
      <c r="B4" s="135"/>
      <c r="C4" s="135"/>
      <c r="D4" s="135"/>
      <c r="E4" s="135"/>
      <c r="F4" s="135"/>
      <c r="G4" s="135"/>
      <c r="H4" s="135"/>
      <c r="I4" s="135"/>
      <c r="J4" s="136"/>
    </row>
    <row r="5" spans="1:12">
      <c r="A5" s="134"/>
      <c r="B5" s="135"/>
      <c r="C5" s="135"/>
      <c r="D5" s="135"/>
      <c r="E5" s="135"/>
      <c r="F5" s="135"/>
      <c r="G5" s="135"/>
      <c r="H5" s="135"/>
      <c r="I5" s="135"/>
      <c r="J5" s="136"/>
    </row>
    <row r="6" spans="1:12">
      <c r="A6" s="134"/>
      <c r="B6" s="135"/>
      <c r="C6" s="135"/>
      <c r="D6" s="135"/>
      <c r="E6" s="135"/>
      <c r="F6" s="135"/>
      <c r="G6" s="135"/>
      <c r="H6" s="135"/>
      <c r="I6" s="135"/>
      <c r="J6" s="136"/>
    </row>
    <row r="7" spans="1:12">
      <c r="A7" s="134"/>
      <c r="B7" s="135"/>
      <c r="C7" s="135"/>
      <c r="D7" s="135"/>
      <c r="E7" s="135"/>
      <c r="F7" s="135"/>
      <c r="G7" s="135"/>
      <c r="H7" s="135"/>
      <c r="I7" s="135"/>
      <c r="J7" s="136"/>
    </row>
    <row r="8" spans="1:12">
      <c r="A8" s="134"/>
      <c r="B8" s="135"/>
      <c r="C8" s="135"/>
      <c r="D8" s="135"/>
      <c r="E8" s="135"/>
      <c r="F8" s="135"/>
      <c r="G8" s="135"/>
      <c r="H8" s="135"/>
      <c r="I8" s="135"/>
      <c r="J8" s="136"/>
    </row>
    <row r="9" spans="1:12">
      <c r="A9" s="134"/>
      <c r="B9" s="135"/>
      <c r="C9" s="135"/>
      <c r="D9" s="135"/>
      <c r="E9" s="135"/>
      <c r="F9" s="135"/>
      <c r="G9" s="135"/>
      <c r="H9" s="135"/>
      <c r="I9" s="135"/>
      <c r="J9" s="136"/>
    </row>
    <row r="10" spans="1:12">
      <c r="A10" s="134"/>
      <c r="B10" s="135"/>
      <c r="C10" s="135"/>
      <c r="D10" s="135"/>
      <c r="E10" s="135"/>
      <c r="F10" s="135"/>
      <c r="G10" s="135"/>
      <c r="H10" s="135"/>
      <c r="I10" s="135"/>
      <c r="J10" s="136"/>
    </row>
    <row r="11" spans="1:12">
      <c r="A11" s="134"/>
      <c r="B11" s="135"/>
      <c r="C11" s="135"/>
      <c r="D11" s="135"/>
      <c r="E11" s="135"/>
      <c r="F11" s="135"/>
      <c r="G11" s="135"/>
      <c r="H11" s="135"/>
      <c r="I11" s="135"/>
      <c r="J11" s="136"/>
    </row>
    <row r="12" spans="1:12">
      <c r="A12" s="134"/>
      <c r="B12" s="135"/>
      <c r="C12" s="135"/>
      <c r="D12" s="135"/>
      <c r="E12" s="135"/>
      <c r="F12" s="135"/>
      <c r="G12" s="135"/>
      <c r="H12" s="135"/>
      <c r="I12" s="135"/>
      <c r="J12" s="136"/>
    </row>
    <row r="13" spans="1:12">
      <c r="A13" s="134"/>
      <c r="B13" s="135"/>
      <c r="C13" s="135"/>
      <c r="D13" s="135"/>
      <c r="E13" s="135"/>
      <c r="F13" s="135"/>
      <c r="G13" s="135"/>
      <c r="H13" s="135"/>
      <c r="I13" s="135"/>
      <c r="J13" s="136"/>
    </row>
    <row r="14" spans="1:12">
      <c r="A14" s="134"/>
      <c r="B14" s="135"/>
      <c r="C14" s="135"/>
      <c r="D14" s="135"/>
      <c r="E14" s="135"/>
      <c r="F14" s="135"/>
      <c r="G14" s="135"/>
      <c r="H14" s="135"/>
      <c r="I14" s="135"/>
      <c r="J14" s="136"/>
      <c r="L14" s="276"/>
    </row>
    <row r="15" spans="1:12">
      <c r="A15" s="134"/>
      <c r="B15" s="135"/>
      <c r="C15" s="135"/>
      <c r="D15" s="135"/>
      <c r="E15" s="135"/>
      <c r="F15" s="135"/>
      <c r="G15" s="135"/>
      <c r="H15" s="135"/>
      <c r="I15" s="135"/>
      <c r="J15" s="136"/>
    </row>
    <row r="16" spans="1:12">
      <c r="A16" s="134"/>
      <c r="B16" s="135"/>
      <c r="C16" s="135"/>
      <c r="D16" s="135"/>
      <c r="E16" s="135"/>
      <c r="F16" s="135"/>
      <c r="G16" s="135"/>
      <c r="H16" s="135"/>
      <c r="I16" s="135"/>
      <c r="J16" s="136"/>
    </row>
    <row r="17" spans="1:10">
      <c r="A17" s="134"/>
      <c r="B17" s="135"/>
      <c r="C17" s="135"/>
      <c r="D17" s="135"/>
      <c r="E17" s="135"/>
      <c r="F17" s="135"/>
      <c r="G17" s="135"/>
      <c r="H17" s="135"/>
      <c r="I17" s="135"/>
      <c r="J17" s="136"/>
    </row>
    <row r="18" spans="1:10">
      <c r="A18" s="134"/>
      <c r="B18" s="135"/>
      <c r="C18" s="135"/>
      <c r="D18" s="135"/>
      <c r="E18" s="135"/>
      <c r="F18" s="135"/>
      <c r="G18" s="135"/>
      <c r="H18" s="135"/>
      <c r="I18" s="135"/>
      <c r="J18" s="136"/>
    </row>
    <row r="19" spans="1:10">
      <c r="A19" s="134"/>
      <c r="B19" s="135"/>
      <c r="C19" s="135"/>
      <c r="D19" s="135"/>
      <c r="E19" s="135"/>
      <c r="F19" s="135"/>
      <c r="G19" s="135"/>
      <c r="H19" s="135"/>
      <c r="I19" s="135"/>
      <c r="J19" s="136"/>
    </row>
    <row r="20" spans="1:10">
      <c r="A20" s="134"/>
      <c r="B20" s="135"/>
      <c r="C20" s="135"/>
      <c r="D20" s="135"/>
      <c r="E20" s="135"/>
      <c r="F20" s="135"/>
      <c r="G20" s="135"/>
      <c r="H20" s="135"/>
      <c r="I20" s="135"/>
      <c r="J20" s="136"/>
    </row>
    <row r="21" spans="1:10" ht="15.75" customHeight="1">
      <c r="A21" s="134"/>
      <c r="B21" s="135"/>
      <c r="C21" s="135"/>
      <c r="D21" s="135"/>
      <c r="E21" s="135"/>
      <c r="F21" s="135"/>
      <c r="G21" s="135"/>
      <c r="H21" s="135"/>
      <c r="I21" s="135"/>
      <c r="J21" s="136"/>
    </row>
    <row r="22" spans="1:10" ht="15.75" customHeight="1">
      <c r="A22" s="134"/>
      <c r="B22" s="135"/>
      <c r="C22" s="135"/>
      <c r="D22" s="135"/>
      <c r="E22" s="135"/>
      <c r="F22" s="135"/>
      <c r="G22" s="135"/>
      <c r="H22" s="135"/>
      <c r="I22" s="135"/>
      <c r="J22" s="136"/>
    </row>
    <row r="23" spans="1:10" ht="15.75" customHeight="1">
      <c r="A23" s="134"/>
      <c r="B23" s="135"/>
      <c r="C23" s="135"/>
      <c r="D23" s="135"/>
      <c r="E23" s="135"/>
      <c r="F23" s="135"/>
      <c r="G23" s="135"/>
      <c r="H23" s="135"/>
      <c r="I23" s="135"/>
      <c r="J23" s="136"/>
    </row>
    <row r="24" spans="1:10" ht="15.75" customHeight="1">
      <c r="A24" s="134"/>
      <c r="B24" s="135"/>
      <c r="C24" s="135"/>
      <c r="D24" s="135"/>
      <c r="E24" s="135"/>
      <c r="F24" s="135"/>
      <c r="G24" s="135"/>
      <c r="H24" s="135"/>
      <c r="I24" s="135"/>
      <c r="J24" s="136"/>
    </row>
    <row r="25" spans="1:10" ht="15.75" customHeight="1">
      <c r="A25" s="134"/>
      <c r="B25" s="135"/>
      <c r="C25" s="135"/>
      <c r="D25" s="135"/>
      <c r="E25" s="135"/>
      <c r="F25" s="135"/>
      <c r="G25" s="135"/>
      <c r="H25" s="135"/>
      <c r="I25" s="135"/>
      <c r="J25" s="136"/>
    </row>
    <row r="26" spans="1:10" ht="15.75" customHeight="1">
      <c r="A26" s="134"/>
      <c r="B26" s="135"/>
      <c r="C26" s="135"/>
      <c r="D26" s="135"/>
      <c r="E26" s="135"/>
      <c r="F26" s="135"/>
      <c r="G26" s="135"/>
      <c r="H26" s="135"/>
      <c r="I26" s="135"/>
      <c r="J26" s="136"/>
    </row>
    <row r="27" spans="1:10" ht="15.75" customHeight="1">
      <c r="A27" s="137"/>
      <c r="B27" s="138"/>
      <c r="C27" s="138"/>
      <c r="D27" s="138"/>
      <c r="E27" s="138"/>
      <c r="F27" s="138"/>
      <c r="G27" s="138"/>
      <c r="H27" s="138"/>
      <c r="I27" s="138"/>
      <c r="J27" s="139"/>
    </row>
    <row r="28" spans="1:10" ht="15.75" customHeight="1"/>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pageSetUpPr fitToPage="1"/>
  </sheetPr>
  <dimension ref="A1:O979"/>
  <sheetViews>
    <sheetView zoomScale="78" zoomScaleNormal="78" workbookViewId="0">
      <pane xSplit="2" ySplit="6" topLeftCell="D7" activePane="bottomRight" state="frozen"/>
      <selection pane="topRight" activeCell="C1" sqref="C1"/>
      <selection pane="bottomLeft" activeCell="A7" sqref="A7"/>
      <selection pane="bottomRight" activeCell="M8" sqref="M8"/>
    </sheetView>
  </sheetViews>
  <sheetFormatPr baseColWidth="10" defaultColWidth="14.44140625" defaultRowHeight="15" customHeight="1" outlineLevelCol="1"/>
  <cols>
    <col min="1" max="1" width="20.33203125" customWidth="1"/>
    <col min="2" max="2" width="25.6640625" customWidth="1"/>
    <col min="3" max="3" width="50.109375" customWidth="1" outlineLevel="1"/>
    <col min="4" max="4" width="58.5546875" customWidth="1" outlineLevel="1"/>
    <col min="5" max="5" width="22.109375" customWidth="1" outlineLevel="1"/>
    <col min="6" max="6" width="23.88671875" customWidth="1" outlineLevel="1"/>
    <col min="7" max="9" width="7.44140625" customWidth="1"/>
    <col min="10" max="10" width="2" customWidth="1"/>
    <col min="11" max="11" width="17.6640625" customWidth="1"/>
    <col min="12" max="12" width="12.88671875" customWidth="1"/>
    <col min="13" max="13" width="37.44140625" customWidth="1"/>
    <col min="14" max="14" width="22.6640625" customWidth="1"/>
    <col min="15" max="15" width="3.88671875" customWidth="1"/>
  </cols>
  <sheetData>
    <row r="1" spans="1:15" ht="27">
      <c r="A1" s="502" t="s">
        <v>141</v>
      </c>
      <c r="B1" s="314"/>
      <c r="C1" s="314"/>
      <c r="D1" s="314"/>
      <c r="E1" s="314"/>
      <c r="F1" s="314"/>
      <c r="G1" s="314"/>
      <c r="H1" s="314"/>
      <c r="I1" s="314"/>
      <c r="J1" s="314"/>
      <c r="K1" s="314"/>
      <c r="L1" s="314"/>
      <c r="M1" s="314"/>
      <c r="N1" s="309"/>
      <c r="O1" s="140"/>
    </row>
    <row r="2" spans="1:15" ht="15" customHeight="1">
      <c r="A2" s="503"/>
      <c r="B2" s="314"/>
      <c r="C2" s="314"/>
      <c r="D2" s="314"/>
      <c r="E2" s="314"/>
      <c r="F2" s="314"/>
      <c r="G2" s="314"/>
      <c r="H2" s="314"/>
      <c r="I2" s="314"/>
      <c r="J2" s="314"/>
      <c r="K2" s="314"/>
      <c r="L2" s="314"/>
      <c r="M2" s="314"/>
      <c r="N2" s="309"/>
      <c r="O2" s="93"/>
    </row>
    <row r="3" spans="1:15" ht="63.75" customHeight="1">
      <c r="A3" s="504" t="s">
        <v>142</v>
      </c>
      <c r="B3" s="309"/>
      <c r="C3" s="505" t="str">
        <f>IF('Quick Response'!K15="","",'Quick Response'!K15)</f>
        <v xml:space="preserve">
Standard: The thermal switch leg is welded in the ground contact leg with the presence of the eletrode trace 
Welding strength &gt;= 50N.
Good part: The thermal switch leg is welded in the ground contact leg with the presence of the eletrode trace 
 Welding strength = 175N. measured part on 10/09/2025 &amp; 183N measured on 21/08/2025 during the serial production
Bad part: according to the photo, there is a lack of electrical welding between  the thermal switch  leg in the ground contact leg 
Welding strength &gt;= 0N.</v>
      </c>
      <c r="D3" s="314"/>
      <c r="E3" s="314"/>
      <c r="F3" s="314"/>
      <c r="G3" s="314"/>
      <c r="H3" s="314"/>
      <c r="I3" s="314"/>
      <c r="J3" s="314"/>
      <c r="K3" s="314"/>
      <c r="L3" s="314"/>
      <c r="M3" s="314"/>
      <c r="N3" s="309"/>
      <c r="O3" s="141"/>
    </row>
    <row r="4" spans="1:15" ht="15" customHeight="1">
      <c r="A4" s="142"/>
      <c r="B4" s="143"/>
      <c r="C4" s="144"/>
      <c r="D4" s="145"/>
      <c r="E4" s="145"/>
      <c r="F4" s="145"/>
      <c r="G4" s="145"/>
      <c r="H4" s="145"/>
      <c r="I4" s="145"/>
      <c r="J4" s="145"/>
      <c r="K4" s="145"/>
      <c r="L4" s="145"/>
      <c r="M4" s="145"/>
      <c r="N4" s="145"/>
      <c r="O4" s="144"/>
    </row>
    <row r="5" spans="1:15" ht="39.75" customHeight="1">
      <c r="A5" s="506" t="s">
        <v>143</v>
      </c>
      <c r="B5" s="507" t="s">
        <v>144</v>
      </c>
      <c r="C5" s="508" t="s">
        <v>145</v>
      </c>
      <c r="D5" s="328"/>
      <c r="E5" s="113" t="s">
        <v>146</v>
      </c>
      <c r="F5" s="113" t="s">
        <v>147</v>
      </c>
      <c r="G5" s="485" t="s">
        <v>148</v>
      </c>
      <c r="H5" s="314"/>
      <c r="I5" s="309"/>
      <c r="J5" s="146"/>
      <c r="K5" s="486" t="s">
        <v>149</v>
      </c>
      <c r="L5" s="500" t="s">
        <v>150</v>
      </c>
      <c r="M5" s="314"/>
      <c r="N5" s="309"/>
      <c r="O5" s="147"/>
    </row>
    <row r="6" spans="1:15" ht="53.25" customHeight="1">
      <c r="A6" s="307"/>
      <c r="B6" s="307"/>
      <c r="C6" s="331"/>
      <c r="D6" s="332"/>
      <c r="E6" s="148" t="s">
        <v>151</v>
      </c>
      <c r="F6" s="149" t="s">
        <v>152</v>
      </c>
      <c r="G6" s="150" t="s">
        <v>153</v>
      </c>
      <c r="H6" s="150" t="s">
        <v>154</v>
      </c>
      <c r="I6" s="150" t="s">
        <v>155</v>
      </c>
      <c r="J6" s="146"/>
      <c r="K6" s="307"/>
      <c r="L6" s="501" t="s">
        <v>156</v>
      </c>
      <c r="M6" s="309"/>
      <c r="N6" s="113" t="s">
        <v>157</v>
      </c>
      <c r="O6" s="93"/>
    </row>
    <row r="7" spans="1:15" ht="48.6" customHeight="1">
      <c r="A7" s="487" t="s">
        <v>407</v>
      </c>
      <c r="B7" s="497" t="s">
        <v>431</v>
      </c>
      <c r="C7" s="151" t="s">
        <v>158</v>
      </c>
      <c r="D7" s="152" t="s">
        <v>432</v>
      </c>
      <c r="E7" s="488" t="s">
        <v>433</v>
      </c>
      <c r="F7" s="491" t="s">
        <v>435</v>
      </c>
      <c r="G7" s="494" t="s">
        <v>415</v>
      </c>
      <c r="H7" s="482" t="s">
        <v>416</v>
      </c>
      <c r="I7" s="482" t="s">
        <v>415</v>
      </c>
      <c r="J7" s="153"/>
      <c r="K7" s="495" t="s">
        <v>434</v>
      </c>
      <c r="L7" s="154" t="s">
        <v>159</v>
      </c>
      <c r="M7" s="155" t="s">
        <v>436</v>
      </c>
      <c r="N7" s="156"/>
      <c r="O7" s="157"/>
    </row>
    <row r="8" spans="1:15" ht="27.75" customHeight="1">
      <c r="A8" s="389"/>
      <c r="B8" s="389"/>
      <c r="C8" s="498" t="s">
        <v>160</v>
      </c>
      <c r="D8" s="496" t="s">
        <v>521</v>
      </c>
      <c r="E8" s="489"/>
      <c r="F8" s="492"/>
      <c r="G8" s="389"/>
      <c r="H8" s="483"/>
      <c r="I8" s="483"/>
      <c r="J8" s="153"/>
      <c r="K8" s="330"/>
      <c r="L8" s="154" t="s">
        <v>161</v>
      </c>
      <c r="M8" s="155" t="s">
        <v>437</v>
      </c>
      <c r="N8" s="156"/>
      <c r="O8" s="157"/>
    </row>
    <row r="9" spans="1:15" ht="27.75" customHeight="1">
      <c r="A9" s="389"/>
      <c r="B9" s="389"/>
      <c r="C9" s="499"/>
      <c r="D9" s="484"/>
      <c r="E9" s="489"/>
      <c r="F9" s="492"/>
      <c r="G9" s="389"/>
      <c r="H9" s="483"/>
      <c r="I9" s="483"/>
      <c r="J9" s="153"/>
      <c r="K9" s="330"/>
      <c r="L9" s="154" t="s">
        <v>162</v>
      </c>
      <c r="M9" s="155" t="s">
        <v>438</v>
      </c>
      <c r="N9" s="156"/>
      <c r="O9" s="157"/>
    </row>
    <row r="10" spans="1:15" ht="33.6" customHeight="1">
      <c r="A10" s="389"/>
      <c r="B10" s="389"/>
      <c r="C10" s="151" t="s">
        <v>163</v>
      </c>
      <c r="D10" s="152" t="s">
        <v>419</v>
      </c>
      <c r="E10" s="489"/>
      <c r="F10" s="492"/>
      <c r="G10" s="389"/>
      <c r="H10" s="483"/>
      <c r="I10" s="483"/>
      <c r="J10" s="153"/>
      <c r="K10" s="330"/>
      <c r="L10" s="154" t="s">
        <v>164</v>
      </c>
      <c r="M10" s="155" t="s">
        <v>439</v>
      </c>
      <c r="N10" s="156"/>
      <c r="O10" s="157"/>
    </row>
    <row r="11" spans="1:15" ht="36.6" customHeight="1">
      <c r="A11" s="307"/>
      <c r="B11" s="307"/>
      <c r="C11" s="158" t="s">
        <v>165</v>
      </c>
      <c r="D11" s="159" t="s">
        <v>420</v>
      </c>
      <c r="E11" s="490"/>
      <c r="F11" s="493"/>
      <c r="G11" s="307"/>
      <c r="H11" s="484"/>
      <c r="I11" s="484"/>
      <c r="J11" s="153"/>
      <c r="K11" s="332"/>
      <c r="L11" s="160" t="s">
        <v>166</v>
      </c>
      <c r="M11" s="161" t="s">
        <v>440</v>
      </c>
      <c r="N11" s="161"/>
      <c r="O11" s="157"/>
    </row>
    <row r="12" spans="1:15" ht="27.75" customHeight="1">
      <c r="A12" s="487" t="s">
        <v>408</v>
      </c>
      <c r="B12" s="511" t="s">
        <v>410</v>
      </c>
      <c r="C12" s="151" t="s">
        <v>158</v>
      </c>
      <c r="D12" s="152" t="s">
        <v>411</v>
      </c>
      <c r="E12" s="488" t="s">
        <v>414</v>
      </c>
      <c r="F12" s="488" t="s">
        <v>414</v>
      </c>
      <c r="G12" s="510" t="s">
        <v>415</v>
      </c>
      <c r="H12" s="482" t="s">
        <v>415</v>
      </c>
      <c r="I12" s="482" t="s">
        <v>416</v>
      </c>
      <c r="J12" s="153"/>
      <c r="K12" s="495"/>
      <c r="L12" s="154" t="s">
        <v>159</v>
      </c>
      <c r="M12" s="155"/>
      <c r="N12" s="156"/>
      <c r="O12" s="157"/>
    </row>
    <row r="13" spans="1:15" ht="27.75" customHeight="1">
      <c r="A13" s="389"/>
      <c r="B13" s="389"/>
      <c r="C13" s="498" t="s">
        <v>160</v>
      </c>
      <c r="D13" s="496" t="s">
        <v>418</v>
      </c>
      <c r="E13" s="489"/>
      <c r="F13" s="489"/>
      <c r="G13" s="389"/>
      <c r="H13" s="483"/>
      <c r="I13" s="483"/>
      <c r="J13" s="153"/>
      <c r="K13" s="330"/>
      <c r="L13" s="154" t="s">
        <v>161</v>
      </c>
      <c r="M13" s="155"/>
      <c r="N13" s="156"/>
      <c r="O13" s="157"/>
    </row>
    <row r="14" spans="1:15" ht="27.75" customHeight="1">
      <c r="A14" s="389"/>
      <c r="B14" s="389"/>
      <c r="C14" s="499"/>
      <c r="D14" s="484"/>
      <c r="E14" s="489"/>
      <c r="F14" s="489"/>
      <c r="G14" s="389"/>
      <c r="H14" s="483"/>
      <c r="I14" s="483"/>
      <c r="J14" s="153"/>
      <c r="K14" s="330"/>
      <c r="L14" s="154" t="s">
        <v>162</v>
      </c>
      <c r="M14" s="155"/>
      <c r="N14" s="156"/>
      <c r="O14" s="157"/>
    </row>
    <row r="15" spans="1:15" ht="27.75" customHeight="1">
      <c r="A15" s="389"/>
      <c r="B15" s="389"/>
      <c r="C15" s="151" t="s">
        <v>163</v>
      </c>
      <c r="D15" s="152" t="s">
        <v>412</v>
      </c>
      <c r="E15" s="489"/>
      <c r="F15" s="489"/>
      <c r="G15" s="389"/>
      <c r="H15" s="483"/>
      <c r="I15" s="483"/>
      <c r="J15" s="153"/>
      <c r="K15" s="330"/>
      <c r="L15" s="154" t="s">
        <v>164</v>
      </c>
      <c r="M15" s="155"/>
      <c r="N15" s="156"/>
      <c r="O15" s="157"/>
    </row>
    <row r="16" spans="1:15" ht="27.75" customHeight="1">
      <c r="A16" s="509"/>
      <c r="B16" s="307"/>
      <c r="C16" s="158" t="s">
        <v>165</v>
      </c>
      <c r="D16" s="159" t="s">
        <v>413</v>
      </c>
      <c r="E16" s="490"/>
      <c r="F16" s="490"/>
      <c r="G16" s="307"/>
      <c r="H16" s="484"/>
      <c r="I16" s="484"/>
      <c r="J16" s="153"/>
      <c r="K16" s="332"/>
      <c r="L16" s="160" t="s">
        <v>166</v>
      </c>
      <c r="M16" s="161"/>
      <c r="N16" s="161"/>
      <c r="O16" s="157"/>
    </row>
    <row r="17" spans="1:15" ht="48" customHeight="1">
      <c r="A17" s="519" t="s">
        <v>406</v>
      </c>
      <c r="B17" s="521" t="s">
        <v>469</v>
      </c>
      <c r="C17" s="286" t="s">
        <v>158</v>
      </c>
      <c r="D17" s="285" t="s">
        <v>460</v>
      </c>
      <c r="E17" s="515" t="s">
        <v>461</v>
      </c>
      <c r="F17" s="517" t="s">
        <v>462</v>
      </c>
      <c r="G17" s="512" t="s">
        <v>416</v>
      </c>
      <c r="H17" s="523" t="s">
        <v>416</v>
      </c>
      <c r="I17" s="512" t="s">
        <v>415</v>
      </c>
      <c r="J17" s="281"/>
      <c r="K17" s="514" t="s">
        <v>481</v>
      </c>
      <c r="L17" s="282" t="s">
        <v>159</v>
      </c>
      <c r="M17" s="283" t="s">
        <v>466</v>
      </c>
      <c r="N17" s="284"/>
      <c r="O17" s="93"/>
    </row>
    <row r="18" spans="1:15" ht="42" customHeight="1">
      <c r="A18" s="520"/>
      <c r="B18" s="520" t="s">
        <v>453</v>
      </c>
      <c r="C18" s="522" t="s">
        <v>160</v>
      </c>
      <c r="D18" s="521" t="s">
        <v>458</v>
      </c>
      <c r="E18" s="516"/>
      <c r="F18" s="518"/>
      <c r="G18" s="513"/>
      <c r="H18" s="520"/>
      <c r="I18" s="513"/>
      <c r="J18" s="281"/>
      <c r="K18" s="514"/>
      <c r="L18" s="282" t="s">
        <v>161</v>
      </c>
      <c r="M18" s="283" t="s">
        <v>463</v>
      </c>
      <c r="N18" s="284" t="s">
        <v>428</v>
      </c>
    </row>
    <row r="19" spans="1:15" ht="42" customHeight="1">
      <c r="A19" s="520"/>
      <c r="B19" s="520" t="s">
        <v>454</v>
      </c>
      <c r="C19" s="520"/>
      <c r="D19" s="520" t="s">
        <v>455</v>
      </c>
      <c r="E19" s="516"/>
      <c r="F19" s="518"/>
      <c r="G19" s="513"/>
      <c r="H19" s="520"/>
      <c r="I19" s="513"/>
      <c r="J19" s="281"/>
      <c r="K19" s="514"/>
      <c r="L19" s="282" t="s">
        <v>162</v>
      </c>
      <c r="M19" s="283" t="s">
        <v>464</v>
      </c>
      <c r="N19" s="284"/>
    </row>
    <row r="20" spans="1:15" ht="42" customHeight="1">
      <c r="A20" s="520"/>
      <c r="B20" s="520" t="s">
        <v>456</v>
      </c>
      <c r="C20" s="286" t="s">
        <v>163</v>
      </c>
      <c r="D20" s="285" t="s">
        <v>459</v>
      </c>
      <c r="E20" s="516"/>
      <c r="F20" s="518"/>
      <c r="G20" s="513"/>
      <c r="H20" s="520"/>
      <c r="I20" s="513"/>
      <c r="J20" s="281"/>
      <c r="K20" s="514"/>
      <c r="L20" s="282" t="s">
        <v>164</v>
      </c>
      <c r="M20" s="283" t="s">
        <v>467</v>
      </c>
      <c r="N20" s="284"/>
    </row>
    <row r="21" spans="1:15" ht="42" customHeight="1">
      <c r="A21" s="520"/>
      <c r="B21" s="520" t="s">
        <v>457</v>
      </c>
      <c r="C21" s="286" t="s">
        <v>165</v>
      </c>
      <c r="D21" s="287">
        <v>1</v>
      </c>
      <c r="E21" s="516"/>
      <c r="F21" s="518"/>
      <c r="G21" s="513"/>
      <c r="H21" s="520"/>
      <c r="I21" s="513"/>
      <c r="J21" s="281"/>
      <c r="K21" s="514"/>
      <c r="L21" s="282" t="s">
        <v>166</v>
      </c>
      <c r="M21" s="283" t="s">
        <v>465</v>
      </c>
      <c r="N21" s="284" t="s">
        <v>428</v>
      </c>
    </row>
    <row r="22" spans="1:15" ht="15.75" customHeight="1"/>
    <row r="23" spans="1:15" ht="15.75" customHeight="1"/>
    <row r="24" spans="1:15" ht="15.75" customHeight="1"/>
    <row r="25" spans="1:15" ht="15.75" customHeight="1"/>
    <row r="26" spans="1:15" ht="15.75" customHeight="1"/>
    <row r="27" spans="1:15" ht="15.75" customHeight="1"/>
    <row r="28" spans="1:15" ht="15.75" customHeight="1"/>
    <row r="29" spans="1:15" ht="15.75" customHeight="1"/>
    <row r="30" spans="1:15" ht="15.75" customHeight="1"/>
    <row r="31" spans="1:15" ht="15.75" customHeight="1"/>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mergeCells count="41">
    <mergeCell ref="A17:A21"/>
    <mergeCell ref="B17:B21"/>
    <mergeCell ref="C18:C19"/>
    <mergeCell ref="D18:D19"/>
    <mergeCell ref="H17:H21"/>
    <mergeCell ref="I17:I21"/>
    <mergeCell ref="K17:K21"/>
    <mergeCell ref="G17:G21"/>
    <mergeCell ref="E17:E21"/>
    <mergeCell ref="F17:F21"/>
    <mergeCell ref="I12:I16"/>
    <mergeCell ref="K12:K16"/>
    <mergeCell ref="D13:D14"/>
    <mergeCell ref="A12:A16"/>
    <mergeCell ref="E12:E16"/>
    <mergeCell ref="F12:F16"/>
    <mergeCell ref="G12:G16"/>
    <mergeCell ref="H12:H16"/>
    <mergeCell ref="B12:B16"/>
    <mergeCell ref="C13:C14"/>
    <mergeCell ref="L5:N5"/>
    <mergeCell ref="L6:M6"/>
    <mergeCell ref="A1:N1"/>
    <mergeCell ref="A2:N2"/>
    <mergeCell ref="A3:B3"/>
    <mergeCell ref="C3:N3"/>
    <mergeCell ref="A5:A6"/>
    <mergeCell ref="B5:B6"/>
    <mergeCell ref="C5:D6"/>
    <mergeCell ref="H7:H11"/>
    <mergeCell ref="I7:I11"/>
    <mergeCell ref="G5:I5"/>
    <mergeCell ref="K5:K6"/>
    <mergeCell ref="A7:A11"/>
    <mergeCell ref="E7:E11"/>
    <mergeCell ref="F7:F11"/>
    <mergeCell ref="G7:G11"/>
    <mergeCell ref="K7:K11"/>
    <mergeCell ref="D8:D9"/>
    <mergeCell ref="B7:B11"/>
    <mergeCell ref="C8:C9"/>
  </mergeCells>
  <conditionalFormatting sqref="G7:G11">
    <cfRule type="notContainsBlanks" dxfId="126" priority="14">
      <formula>LEN(TRIM(G7))&gt;0</formula>
    </cfRule>
  </conditionalFormatting>
  <conditionalFormatting sqref="G7:H16">
    <cfRule type="cellIs" dxfId="125" priority="4" operator="equal">
      <formula>"Y"</formula>
    </cfRule>
    <cfRule type="cellIs" dxfId="124" priority="5" operator="equal">
      <formula>"D"</formula>
    </cfRule>
    <cfRule type="cellIs" dxfId="123" priority="6" operator="equal">
      <formula>"N"</formula>
    </cfRule>
  </conditionalFormatting>
  <conditionalFormatting sqref="G7:I16">
    <cfRule type="containsBlanks" dxfId="122" priority="15">
      <formula>LEN(TRIM(G7))=0</formula>
    </cfRule>
  </conditionalFormatting>
  <conditionalFormatting sqref="I7:I16">
    <cfRule type="cellIs" dxfId="121" priority="1" operator="equal">
      <formula>"Y"</formula>
    </cfRule>
    <cfRule type="cellIs" dxfId="120" priority="2" operator="equal">
      <formula>"N"</formula>
    </cfRule>
    <cfRule type="cellIs" dxfId="119" priority="3" operator="equal">
      <formula>"D"</formula>
    </cfRule>
  </conditionalFormatting>
  <dataValidations count="4">
    <dataValidation type="list" allowBlank="1" showErrorMessage="1" sqref="A7 A12 A17" xr:uid="{00000000-0002-0000-0500-000000000000}">
      <formula1>"MATERIAL,MACHINE,METHOD,MAN"</formula1>
    </dataValidation>
    <dataValidation type="list" allowBlank="1" showErrorMessage="1" sqref="G7:I7 G12:I12" xr:uid="{00000000-0002-0000-0500-000001000000}">
      <formula1>"Y,N,D"</formula1>
    </dataValidation>
    <dataValidation type="list" allowBlank="1" showInputMessage="1" showErrorMessage="1" prompt=" - " sqref="G17:I17" xr:uid="{F03FDBFE-506A-4634-9B77-98522B52FC17}">
      <formula1>"Y,N,D"</formula1>
    </dataValidation>
    <dataValidation type="list" allowBlank="1" showErrorMessage="1" sqref="N7:N16 N17:N21" xr:uid="{00000000-0002-0000-0500-000002000000}">
      <formula1>"YES"</formula1>
    </dataValidation>
  </dataValidations>
  <pageMargins left="0.25" right="0.25" top="0.75" bottom="0.75" header="0" footer="0"/>
  <pageSetup paperSize="9" orientation="landscape"/>
  <headerFooter>
    <oddFooter>&amp;R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00FF"/>
    <pageSetUpPr fitToPage="1"/>
  </sheetPr>
  <dimension ref="A1:O985"/>
  <sheetViews>
    <sheetView topLeftCell="A5" zoomScale="73" zoomScaleNormal="73" workbookViewId="0">
      <pane xSplit="2" ySplit="2" topLeftCell="D12" activePane="bottomRight" state="frozen"/>
      <selection activeCell="A5" sqref="A5"/>
      <selection pane="topRight" activeCell="C5" sqref="C5"/>
      <selection pane="bottomLeft" activeCell="A7" sqref="A7"/>
      <selection pane="bottomRight" activeCell="D18" sqref="D18:D19"/>
    </sheetView>
  </sheetViews>
  <sheetFormatPr baseColWidth="10" defaultColWidth="14.44140625" defaultRowHeight="15" customHeight="1" outlineLevelCol="1"/>
  <cols>
    <col min="1" max="1" width="12.88671875" customWidth="1"/>
    <col min="2" max="2" width="15.5546875" customWidth="1"/>
    <col min="3" max="4" width="50.109375" customWidth="1" outlineLevel="1"/>
    <col min="5" max="5" width="35.5546875" customWidth="1" outlineLevel="1"/>
    <col min="6" max="6" width="36.21875" customWidth="1" outlineLevel="1"/>
    <col min="7" max="9" width="7.44140625" customWidth="1"/>
    <col min="10" max="10" width="2" customWidth="1"/>
    <col min="11" max="11" width="17.6640625" customWidth="1"/>
    <col min="12" max="12" width="12.88671875" customWidth="1"/>
    <col min="13" max="13" width="37.44140625" customWidth="1"/>
    <col min="14" max="14" width="22.6640625" customWidth="1"/>
    <col min="15" max="15" width="3.88671875" customWidth="1"/>
  </cols>
  <sheetData>
    <row r="1" spans="1:15" ht="27">
      <c r="A1" s="502" t="s">
        <v>167</v>
      </c>
      <c r="B1" s="314"/>
      <c r="C1" s="314"/>
      <c r="D1" s="314"/>
      <c r="E1" s="314"/>
      <c r="F1" s="314"/>
      <c r="G1" s="314"/>
      <c r="H1" s="314"/>
      <c r="I1" s="314"/>
      <c r="J1" s="314"/>
      <c r="K1" s="314"/>
      <c r="L1" s="314"/>
      <c r="M1" s="314"/>
      <c r="N1" s="309"/>
      <c r="O1" s="140"/>
    </row>
    <row r="2" spans="1:15" ht="15" customHeight="1">
      <c r="A2" s="503"/>
      <c r="B2" s="314"/>
      <c r="C2" s="314"/>
      <c r="D2" s="314"/>
      <c r="E2" s="314"/>
      <c r="F2" s="314"/>
      <c r="G2" s="314"/>
      <c r="H2" s="314"/>
      <c r="I2" s="314"/>
      <c r="J2" s="314"/>
      <c r="K2" s="314"/>
      <c r="L2" s="314"/>
      <c r="M2" s="314"/>
      <c r="N2" s="309"/>
      <c r="O2" s="93"/>
    </row>
    <row r="3" spans="1:15" ht="63.75" customHeight="1">
      <c r="A3" s="504" t="s">
        <v>168</v>
      </c>
      <c r="B3" s="309"/>
      <c r="C3" s="505" t="str">
        <f>IF('Quick Response'!K15="","",'Quick Response'!K15)</f>
        <v xml:space="preserve">
Standard: The thermal switch leg is welded in the ground contact leg with the presence of the eletrode trace 
Welding strength &gt;= 50N.
Good part: The thermal switch leg is welded in the ground contact leg with the presence of the eletrode trace 
 Welding strength = 175N. measured part on 10/09/2025 &amp; 183N measured on 21/08/2025 during the serial production
Bad part: according to the photo, there is a lack of electrical welding between  the thermal switch  leg in the ground contact leg 
Welding strength &gt;= 0N.</v>
      </c>
      <c r="D3" s="314"/>
      <c r="E3" s="314"/>
      <c r="F3" s="314"/>
      <c r="G3" s="314"/>
      <c r="H3" s="314"/>
      <c r="I3" s="314"/>
      <c r="J3" s="314"/>
      <c r="K3" s="314"/>
      <c r="L3" s="314"/>
      <c r="M3" s="314"/>
      <c r="N3" s="309"/>
      <c r="O3" s="141"/>
    </row>
    <row r="4" spans="1:15" ht="15" customHeight="1">
      <c r="A4" s="142"/>
      <c r="B4" s="143"/>
      <c r="C4" s="144"/>
      <c r="D4" s="145"/>
      <c r="E4" s="145"/>
      <c r="F4" s="145"/>
      <c r="G4" s="145"/>
      <c r="H4" s="145"/>
      <c r="I4" s="145"/>
      <c r="J4" s="145"/>
      <c r="K4" s="145"/>
      <c r="L4" s="145"/>
      <c r="M4" s="145"/>
      <c r="N4" s="145"/>
      <c r="O4" s="144"/>
    </row>
    <row r="5" spans="1:15" ht="39.75" customHeight="1">
      <c r="A5" s="506" t="s">
        <v>169</v>
      </c>
      <c r="B5" s="507" t="s">
        <v>170</v>
      </c>
      <c r="C5" s="508" t="s">
        <v>171</v>
      </c>
      <c r="D5" s="328"/>
      <c r="E5" s="113" t="s">
        <v>172</v>
      </c>
      <c r="F5" s="113" t="s">
        <v>173</v>
      </c>
      <c r="G5" s="501" t="s">
        <v>148</v>
      </c>
      <c r="H5" s="314"/>
      <c r="I5" s="309"/>
      <c r="J5" s="146"/>
      <c r="K5" s="486" t="s">
        <v>149</v>
      </c>
      <c r="L5" s="500" t="s">
        <v>150</v>
      </c>
      <c r="M5" s="314"/>
      <c r="N5" s="309"/>
      <c r="O5" s="147"/>
    </row>
    <row r="6" spans="1:15" ht="40.5" customHeight="1" thickBot="1">
      <c r="A6" s="307"/>
      <c r="B6" s="307"/>
      <c r="C6" s="331"/>
      <c r="D6" s="332"/>
      <c r="E6" s="148" t="s">
        <v>151</v>
      </c>
      <c r="F6" s="149" t="s">
        <v>152</v>
      </c>
      <c r="G6" s="150" t="s">
        <v>174</v>
      </c>
      <c r="H6" s="150" t="s">
        <v>175</v>
      </c>
      <c r="I6" s="150" t="s">
        <v>176</v>
      </c>
      <c r="J6" s="146"/>
      <c r="K6" s="509"/>
      <c r="L6" s="524" t="s">
        <v>156</v>
      </c>
      <c r="M6" s="525"/>
      <c r="N6" s="298" t="s">
        <v>157</v>
      </c>
      <c r="O6" s="93"/>
    </row>
    <row r="7" spans="1:15" ht="52.8" customHeight="1">
      <c r="A7" s="487" t="s">
        <v>406</v>
      </c>
      <c r="B7" s="511" t="s">
        <v>449</v>
      </c>
      <c r="C7" s="151" t="s">
        <v>158</v>
      </c>
      <c r="D7" s="152" t="s">
        <v>472</v>
      </c>
      <c r="E7" s="534" t="s">
        <v>479</v>
      </c>
      <c r="F7" s="537" t="s">
        <v>480</v>
      </c>
      <c r="G7" s="494" t="s">
        <v>416</v>
      </c>
      <c r="H7" s="482" t="s">
        <v>490</v>
      </c>
      <c r="I7" s="482" t="s">
        <v>415</v>
      </c>
      <c r="J7" s="153"/>
      <c r="K7" s="527" t="s">
        <v>470</v>
      </c>
      <c r="L7" s="299" t="s">
        <v>159</v>
      </c>
      <c r="M7" s="300" t="s">
        <v>471</v>
      </c>
      <c r="N7" s="301"/>
      <c r="O7" s="157"/>
    </row>
    <row r="8" spans="1:15" ht="50.4" customHeight="1">
      <c r="A8" s="389"/>
      <c r="B8" s="389"/>
      <c r="C8" s="498" t="s">
        <v>160</v>
      </c>
      <c r="D8" s="496" t="s">
        <v>425</v>
      </c>
      <c r="E8" s="535"/>
      <c r="F8" s="538"/>
      <c r="G8" s="389"/>
      <c r="H8" s="483"/>
      <c r="I8" s="483"/>
      <c r="J8" s="153"/>
      <c r="K8" s="528"/>
      <c r="L8" s="154" t="s">
        <v>161</v>
      </c>
      <c r="M8" s="155" t="s">
        <v>473</v>
      </c>
      <c r="N8" s="302"/>
      <c r="O8" s="157"/>
    </row>
    <row r="9" spans="1:15" ht="45" customHeight="1">
      <c r="A9" s="389"/>
      <c r="B9" s="389"/>
      <c r="C9" s="499"/>
      <c r="D9" s="484"/>
      <c r="E9" s="535"/>
      <c r="F9" s="538"/>
      <c r="G9" s="389"/>
      <c r="H9" s="483"/>
      <c r="I9" s="483"/>
      <c r="J9" s="153"/>
      <c r="K9" s="528"/>
      <c r="L9" s="154" t="s">
        <v>162</v>
      </c>
      <c r="M9" s="155" t="s">
        <v>474</v>
      </c>
      <c r="N9" s="302" t="s">
        <v>428</v>
      </c>
      <c r="O9" s="157"/>
    </row>
    <row r="10" spans="1:15" ht="27.75" customHeight="1">
      <c r="A10" s="389"/>
      <c r="B10" s="389"/>
      <c r="C10" s="151" t="s">
        <v>163</v>
      </c>
      <c r="D10" s="152" t="s">
        <v>450</v>
      </c>
      <c r="E10" s="535"/>
      <c r="F10" s="538"/>
      <c r="G10" s="389"/>
      <c r="H10" s="483"/>
      <c r="I10" s="483"/>
      <c r="J10" s="153"/>
      <c r="K10" s="528"/>
      <c r="L10" s="154" t="s">
        <v>164</v>
      </c>
      <c r="M10" s="155" t="s">
        <v>475</v>
      </c>
      <c r="N10" s="302"/>
      <c r="O10" s="157"/>
    </row>
    <row r="11" spans="1:15" ht="91.8" customHeight="1" thickBot="1">
      <c r="A11" s="307"/>
      <c r="B11" s="307"/>
      <c r="C11" s="158" t="s">
        <v>165</v>
      </c>
      <c r="D11" s="278">
        <v>1</v>
      </c>
      <c r="E11" s="536"/>
      <c r="F11" s="539"/>
      <c r="G11" s="307"/>
      <c r="H11" s="484"/>
      <c r="I11" s="484"/>
      <c r="J11" s="153"/>
      <c r="K11" s="529"/>
      <c r="L11" s="303" t="s">
        <v>166</v>
      </c>
      <c r="M11" s="304" t="s">
        <v>476</v>
      </c>
      <c r="N11" s="305" t="s">
        <v>428</v>
      </c>
      <c r="O11" s="157"/>
    </row>
    <row r="12" spans="1:15" ht="42" customHeight="1">
      <c r="A12" s="487" t="s">
        <v>408</v>
      </c>
      <c r="B12" s="511" t="s">
        <v>486</v>
      </c>
      <c r="C12" s="151" t="s">
        <v>158</v>
      </c>
      <c r="D12" s="152" t="s">
        <v>451</v>
      </c>
      <c r="E12" s="496" t="s">
        <v>488</v>
      </c>
      <c r="F12" s="496" t="s">
        <v>487</v>
      </c>
      <c r="G12" s="510" t="s">
        <v>415</v>
      </c>
      <c r="H12" s="482" t="s">
        <v>416</v>
      </c>
      <c r="I12" s="482" t="s">
        <v>415</v>
      </c>
      <c r="J12" s="153"/>
      <c r="K12" s="527" t="s">
        <v>489</v>
      </c>
      <c r="L12" s="291" t="s">
        <v>159</v>
      </c>
      <c r="M12" s="292" t="s">
        <v>492</v>
      </c>
      <c r="N12" s="293" t="s">
        <v>428</v>
      </c>
      <c r="O12" s="157"/>
    </row>
    <row r="13" spans="1:15" ht="27.75" customHeight="1">
      <c r="A13" s="389"/>
      <c r="B13" s="389"/>
      <c r="C13" s="498" t="s">
        <v>160</v>
      </c>
      <c r="D13" s="496" t="s">
        <v>452</v>
      </c>
      <c r="E13" s="531"/>
      <c r="F13" s="531"/>
      <c r="G13" s="389"/>
      <c r="H13" s="483"/>
      <c r="I13" s="483"/>
      <c r="J13" s="153"/>
      <c r="K13" s="528"/>
      <c r="L13" s="282" t="s">
        <v>161</v>
      </c>
      <c r="M13" s="283" t="s">
        <v>493</v>
      </c>
      <c r="N13" s="294"/>
      <c r="O13" s="157"/>
    </row>
    <row r="14" spans="1:15" ht="27.75" customHeight="1">
      <c r="A14" s="389"/>
      <c r="B14" s="389"/>
      <c r="C14" s="499"/>
      <c r="D14" s="484"/>
      <c r="E14" s="531"/>
      <c r="F14" s="531"/>
      <c r="G14" s="389"/>
      <c r="H14" s="483"/>
      <c r="I14" s="483"/>
      <c r="J14" s="153"/>
      <c r="K14" s="528"/>
      <c r="L14" s="282" t="s">
        <v>162</v>
      </c>
      <c r="M14" s="283" t="s">
        <v>494</v>
      </c>
      <c r="N14" s="294"/>
      <c r="O14" s="157"/>
    </row>
    <row r="15" spans="1:15" ht="27.75" customHeight="1">
      <c r="A15" s="389"/>
      <c r="B15" s="389"/>
      <c r="C15" s="151" t="s">
        <v>163</v>
      </c>
      <c r="D15" s="152"/>
      <c r="E15" s="531"/>
      <c r="F15" s="531"/>
      <c r="G15" s="389"/>
      <c r="H15" s="483"/>
      <c r="I15" s="483"/>
      <c r="J15" s="153"/>
      <c r="K15" s="528"/>
      <c r="L15" s="282" t="s">
        <v>164</v>
      </c>
      <c r="M15" s="283"/>
      <c r="N15" s="294"/>
      <c r="O15" s="157"/>
    </row>
    <row r="16" spans="1:15" ht="27.75" customHeight="1" thickBot="1">
      <c r="A16" s="307"/>
      <c r="B16" s="307"/>
      <c r="C16" s="158" t="s">
        <v>165</v>
      </c>
      <c r="D16" s="159"/>
      <c r="E16" s="532"/>
      <c r="F16" s="532"/>
      <c r="G16" s="307"/>
      <c r="H16" s="484"/>
      <c r="I16" s="484"/>
      <c r="J16" s="153"/>
      <c r="K16" s="529"/>
      <c r="L16" s="295" t="s">
        <v>166</v>
      </c>
      <c r="M16" s="296"/>
      <c r="N16" s="297"/>
      <c r="O16" s="157"/>
    </row>
    <row r="17" spans="1:15" ht="66.599999999999994" customHeight="1">
      <c r="A17" s="519" t="s">
        <v>408</v>
      </c>
      <c r="B17" s="521" t="s">
        <v>409</v>
      </c>
      <c r="C17" s="286" t="s">
        <v>158</v>
      </c>
      <c r="D17" s="285" t="s">
        <v>477</v>
      </c>
      <c r="E17" s="515" t="s">
        <v>511</v>
      </c>
      <c r="F17" s="517" t="s">
        <v>512</v>
      </c>
      <c r="G17" s="533" t="s">
        <v>415</v>
      </c>
      <c r="H17" s="530" t="s">
        <v>490</v>
      </c>
      <c r="I17" s="530" t="s">
        <v>415</v>
      </c>
      <c r="J17" s="279"/>
      <c r="K17" s="526" t="s">
        <v>513</v>
      </c>
      <c r="L17" s="154" t="s">
        <v>159</v>
      </c>
      <c r="M17" s="290" t="s">
        <v>514</v>
      </c>
      <c r="N17" s="156"/>
      <c r="O17" s="157"/>
    </row>
    <row r="18" spans="1:15" ht="57" customHeight="1">
      <c r="A18" s="520"/>
      <c r="B18" s="520"/>
      <c r="C18" s="522" t="s">
        <v>160</v>
      </c>
      <c r="D18" s="521" t="s">
        <v>442</v>
      </c>
      <c r="E18" s="516"/>
      <c r="F18" s="518"/>
      <c r="G18" s="520"/>
      <c r="H18" s="520"/>
      <c r="I18" s="520"/>
      <c r="J18" s="279"/>
      <c r="K18" s="330"/>
      <c r="L18" s="154" t="s">
        <v>161</v>
      </c>
      <c r="M18" s="155" t="s">
        <v>516</v>
      </c>
      <c r="N18" s="156"/>
      <c r="O18" s="157"/>
    </row>
    <row r="19" spans="1:15" ht="56.4" customHeight="1">
      <c r="A19" s="520"/>
      <c r="B19" s="520"/>
      <c r="C19" s="520"/>
      <c r="D19" s="520"/>
      <c r="E19" s="516"/>
      <c r="F19" s="518"/>
      <c r="G19" s="520"/>
      <c r="H19" s="520"/>
      <c r="I19" s="520"/>
      <c r="J19" s="279"/>
      <c r="K19" s="330"/>
      <c r="L19" s="154" t="s">
        <v>162</v>
      </c>
      <c r="M19" s="155" t="s">
        <v>515</v>
      </c>
      <c r="N19" s="156"/>
      <c r="O19" s="157"/>
    </row>
    <row r="20" spans="1:15" ht="36.6" customHeight="1">
      <c r="A20" s="520"/>
      <c r="B20" s="520"/>
      <c r="C20" s="286" t="s">
        <v>163</v>
      </c>
      <c r="D20" s="285" t="s">
        <v>441</v>
      </c>
      <c r="E20" s="516"/>
      <c r="F20" s="518"/>
      <c r="G20" s="520"/>
      <c r="H20" s="520"/>
      <c r="I20" s="520"/>
      <c r="J20" s="279"/>
      <c r="K20" s="330"/>
      <c r="L20" s="154" t="s">
        <v>164</v>
      </c>
      <c r="M20" s="155" t="s">
        <v>517</v>
      </c>
      <c r="N20" s="156" t="s">
        <v>428</v>
      </c>
      <c r="O20" s="157"/>
    </row>
    <row r="21" spans="1:15" ht="27.75" customHeight="1">
      <c r="A21" s="520"/>
      <c r="B21" s="520"/>
      <c r="C21" s="286" t="s">
        <v>165</v>
      </c>
      <c r="D21" s="285" t="s">
        <v>507</v>
      </c>
      <c r="E21" s="516"/>
      <c r="F21" s="518"/>
      <c r="G21" s="520"/>
      <c r="H21" s="520"/>
      <c r="I21" s="520"/>
      <c r="J21" s="279"/>
      <c r="K21" s="332"/>
      <c r="L21" s="160" t="s">
        <v>166</v>
      </c>
      <c r="M21" s="161"/>
      <c r="N21" s="161"/>
      <c r="O21" s="157"/>
    </row>
    <row r="22" spans="1:15" ht="42.6" customHeight="1">
      <c r="A22" s="519" t="s">
        <v>406</v>
      </c>
      <c r="B22" s="521" t="s">
        <v>409</v>
      </c>
      <c r="C22" s="286" t="s">
        <v>158</v>
      </c>
      <c r="D22" s="285" t="s">
        <v>477</v>
      </c>
      <c r="E22" s="517" t="s">
        <v>478</v>
      </c>
      <c r="F22" s="517" t="s">
        <v>478</v>
      </c>
      <c r="G22" s="533" t="s">
        <v>416</v>
      </c>
      <c r="H22" s="530" t="s">
        <v>490</v>
      </c>
      <c r="I22" s="530" t="s">
        <v>415</v>
      </c>
      <c r="J22" s="281"/>
      <c r="K22" s="540" t="s">
        <v>443</v>
      </c>
      <c r="L22" s="282" t="s">
        <v>159</v>
      </c>
      <c r="M22" s="283" t="s">
        <v>444</v>
      </c>
      <c r="N22" s="284"/>
      <c r="O22" s="157"/>
    </row>
    <row r="23" spans="1:15" ht="42.6" customHeight="1">
      <c r="A23" s="520"/>
      <c r="B23" s="520"/>
      <c r="C23" s="522" t="s">
        <v>160</v>
      </c>
      <c r="D23" s="521" t="s">
        <v>442</v>
      </c>
      <c r="E23" s="518"/>
      <c r="F23" s="518"/>
      <c r="G23" s="520"/>
      <c r="H23" s="520"/>
      <c r="I23" s="520"/>
      <c r="J23" s="281"/>
      <c r="K23" s="520"/>
      <c r="L23" s="282" t="s">
        <v>161</v>
      </c>
      <c r="M23" s="283" t="s">
        <v>445</v>
      </c>
      <c r="N23" s="284"/>
      <c r="O23" s="157"/>
    </row>
    <row r="24" spans="1:15" ht="42.6" customHeight="1">
      <c r="A24" s="520"/>
      <c r="B24" s="520"/>
      <c r="C24" s="520"/>
      <c r="D24" s="520"/>
      <c r="E24" s="518"/>
      <c r="F24" s="518"/>
      <c r="G24" s="520"/>
      <c r="H24" s="520"/>
      <c r="I24" s="520"/>
      <c r="J24" s="281"/>
      <c r="K24" s="520"/>
      <c r="L24" s="282" t="s">
        <v>162</v>
      </c>
      <c r="M24" s="283" t="s">
        <v>448</v>
      </c>
      <c r="N24" s="284" t="s">
        <v>428</v>
      </c>
      <c r="O24" s="157"/>
    </row>
    <row r="25" spans="1:15" ht="42.6" customHeight="1">
      <c r="A25" s="520"/>
      <c r="B25" s="520"/>
      <c r="C25" s="286" t="s">
        <v>163</v>
      </c>
      <c r="D25" s="285" t="s">
        <v>441</v>
      </c>
      <c r="E25" s="518"/>
      <c r="F25" s="518"/>
      <c r="G25" s="520"/>
      <c r="H25" s="520"/>
      <c r="I25" s="520"/>
      <c r="J25" s="281"/>
      <c r="K25" s="520"/>
      <c r="L25" s="282" t="s">
        <v>164</v>
      </c>
      <c r="M25" s="283" t="s">
        <v>446</v>
      </c>
      <c r="N25" s="284"/>
      <c r="O25" s="157"/>
    </row>
    <row r="26" spans="1:15" ht="42.6" customHeight="1">
      <c r="A26" s="520"/>
      <c r="B26" s="520"/>
      <c r="C26" s="286" t="s">
        <v>165</v>
      </c>
      <c r="D26" s="285" t="s">
        <v>507</v>
      </c>
      <c r="E26" s="518"/>
      <c r="F26" s="518"/>
      <c r="G26" s="520"/>
      <c r="H26" s="520"/>
      <c r="I26" s="520"/>
      <c r="J26" s="281"/>
      <c r="K26" s="520"/>
      <c r="L26" s="282" t="s">
        <v>166</v>
      </c>
      <c r="M26" s="283" t="s">
        <v>447</v>
      </c>
      <c r="N26" s="283"/>
      <c r="O26" s="157"/>
    </row>
    <row r="27" spans="1:15" ht="15.75" customHeight="1"/>
    <row r="28" spans="1:15" ht="15.75" customHeight="1"/>
    <row r="29" spans="1:15" ht="15.75" customHeight="1"/>
    <row r="30" spans="1:15" ht="15.75" customHeight="1"/>
    <row r="31" spans="1:15" ht="15.75" customHeight="1"/>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51">
    <mergeCell ref="A22:A26"/>
    <mergeCell ref="B22:B26"/>
    <mergeCell ref="E22:E26"/>
    <mergeCell ref="F22:F26"/>
    <mergeCell ref="G22:G26"/>
    <mergeCell ref="H22:H26"/>
    <mergeCell ref="I22:I26"/>
    <mergeCell ref="K22:K26"/>
    <mergeCell ref="C23:C24"/>
    <mergeCell ref="D23:D24"/>
    <mergeCell ref="F17:F21"/>
    <mergeCell ref="G17:G21"/>
    <mergeCell ref="C18:C19"/>
    <mergeCell ref="D18:D19"/>
    <mergeCell ref="A7:A11"/>
    <mergeCell ref="B7:B11"/>
    <mergeCell ref="E7:E11"/>
    <mergeCell ref="F7:F11"/>
    <mergeCell ref="G7:G11"/>
    <mergeCell ref="C8:C9"/>
    <mergeCell ref="D8:D9"/>
    <mergeCell ref="B12:B16"/>
    <mergeCell ref="C13:C14"/>
    <mergeCell ref="A17:A21"/>
    <mergeCell ref="B17:B21"/>
    <mergeCell ref="E17:E21"/>
    <mergeCell ref="K17:K21"/>
    <mergeCell ref="H7:H11"/>
    <mergeCell ref="I7:I11"/>
    <mergeCell ref="K7:K11"/>
    <mergeCell ref="K12:K16"/>
    <mergeCell ref="I12:I16"/>
    <mergeCell ref="H17:H21"/>
    <mergeCell ref="I17:I21"/>
    <mergeCell ref="H12:H16"/>
    <mergeCell ref="D13:D14"/>
    <mergeCell ref="A1:N1"/>
    <mergeCell ref="A2:N2"/>
    <mergeCell ref="A3:B3"/>
    <mergeCell ref="C3:N3"/>
    <mergeCell ref="A5:A6"/>
    <mergeCell ref="B5:B6"/>
    <mergeCell ref="C5:D6"/>
    <mergeCell ref="G5:I5"/>
    <mergeCell ref="K5:K6"/>
    <mergeCell ref="L5:N5"/>
    <mergeCell ref="L6:M6"/>
    <mergeCell ref="A12:A16"/>
    <mergeCell ref="E12:E16"/>
    <mergeCell ref="F12:F16"/>
    <mergeCell ref="G12:G16"/>
  </mergeCells>
  <conditionalFormatting sqref="G7:G11">
    <cfRule type="notContainsBlanks" dxfId="118" priority="23">
      <formula>LEN(TRIM(G7))&gt;0</formula>
    </cfRule>
  </conditionalFormatting>
  <conditionalFormatting sqref="G7:H26">
    <cfRule type="cellIs" dxfId="117" priority="5" operator="equal">
      <formula>"Y"</formula>
    </cfRule>
    <cfRule type="cellIs" dxfId="116" priority="6" operator="equal">
      <formula>"D"</formula>
    </cfRule>
    <cfRule type="cellIs" dxfId="115" priority="7" operator="equal">
      <formula>"N"</formula>
    </cfRule>
  </conditionalFormatting>
  <conditionalFormatting sqref="G7:I16">
    <cfRule type="containsBlanks" dxfId="114" priority="24">
      <formula>LEN(TRIM(G7))=0</formula>
    </cfRule>
  </conditionalFormatting>
  <conditionalFormatting sqref="G17:I21">
    <cfRule type="containsBlanks" dxfId="113" priority="1">
      <formula>LEN(TRIM(G17))=0</formula>
    </cfRule>
  </conditionalFormatting>
  <conditionalFormatting sqref="G22:I26">
    <cfRule type="containsBlanks" dxfId="112" priority="8">
      <formula>LEN(TRIM(G22))=0</formula>
    </cfRule>
  </conditionalFormatting>
  <conditionalFormatting sqref="I7:I26">
    <cfRule type="cellIs" dxfId="111" priority="2" operator="equal">
      <formula>"Y"</formula>
    </cfRule>
    <cfRule type="cellIs" dxfId="110" priority="3" operator="equal">
      <formula>"N"</formula>
    </cfRule>
    <cfRule type="cellIs" dxfId="109" priority="4" operator="equal">
      <formula>"D"</formula>
    </cfRule>
  </conditionalFormatting>
  <dataValidations count="3">
    <dataValidation type="list" allowBlank="1" showErrorMessage="1" sqref="A7 A12 A22 A17" xr:uid="{00000000-0002-0000-0600-000000000000}">
      <formula1>"MATERIAL,MACHINE,METHOD,MAN"</formula1>
    </dataValidation>
    <dataValidation type="list" allowBlank="1" showErrorMessage="1" sqref="G7:I7 G12:I12 G22:I22 G17:I17" xr:uid="{00000000-0002-0000-0600-000001000000}">
      <formula1>"Y,N,D"</formula1>
    </dataValidation>
    <dataValidation type="list" allowBlank="1" showErrorMessage="1" sqref="N7:N26" xr:uid="{00000000-0002-0000-0600-000002000000}">
      <formula1>"YES"</formula1>
    </dataValidation>
  </dataValidations>
  <pageMargins left="0.25" right="0.25" top="0.75" bottom="0.75" header="0" footer="0"/>
  <pageSetup paperSize="9" orientation="landscape"/>
  <headerFooter>
    <oddFooter>&amp;R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pageSetUpPr fitToPage="1"/>
  </sheetPr>
  <dimension ref="A1:Z1002"/>
  <sheetViews>
    <sheetView tabSelected="1" topLeftCell="D32" zoomScale="81" zoomScaleNormal="81" workbookViewId="0">
      <selection activeCell="T36" sqref="T36"/>
    </sheetView>
  </sheetViews>
  <sheetFormatPr baseColWidth="10" defaultColWidth="14.44140625" defaultRowHeight="15" customHeight="1" outlineLevelRow="1" outlineLevelCol="1"/>
  <cols>
    <col min="1" max="1" width="20.109375" customWidth="1"/>
    <col min="2" max="2" width="21.5546875" customWidth="1"/>
    <col min="3" max="3" width="48.6640625" customWidth="1"/>
    <col min="4" max="4" width="23.77734375" customWidth="1"/>
    <col min="5" max="5" width="19.44140625" customWidth="1"/>
    <col min="6" max="7" width="16.88671875" customWidth="1"/>
    <col min="8" max="8" width="3" customWidth="1"/>
    <col min="9" max="9" width="21" customWidth="1" outlineLevel="1"/>
    <col min="10" max="10" width="24.109375" customWidth="1" outlineLevel="1"/>
    <col min="11" max="11" width="20.88671875" customWidth="1" outlineLevel="1"/>
    <col min="12" max="12" width="3" customWidth="1"/>
    <col min="13" max="15" width="10.44140625" customWidth="1"/>
    <col min="16" max="18" width="20.88671875" customWidth="1"/>
    <col min="19" max="19" width="27.5546875" hidden="1" customWidth="1"/>
  </cols>
  <sheetData>
    <row r="1" spans="1:19" ht="30" customHeight="1">
      <c r="A1" s="554" t="s">
        <v>177</v>
      </c>
      <c r="B1" s="314"/>
      <c r="C1" s="314"/>
      <c r="D1" s="314"/>
      <c r="E1" s="314"/>
      <c r="F1" s="314"/>
      <c r="G1" s="314"/>
      <c r="H1" s="314"/>
      <c r="I1" s="314"/>
      <c r="J1" s="314"/>
      <c r="K1" s="314"/>
      <c r="L1" s="314"/>
      <c r="M1" s="314"/>
      <c r="N1" s="314"/>
      <c r="O1" s="314"/>
      <c r="P1" s="314"/>
      <c r="Q1" s="314"/>
      <c r="R1" s="309"/>
      <c r="S1" s="162"/>
    </row>
    <row r="2" spans="1:19" ht="11.25" customHeight="1">
      <c r="A2" s="163"/>
      <c r="B2" s="164"/>
      <c r="C2" s="164"/>
      <c r="D2" s="164"/>
      <c r="E2" s="164"/>
      <c r="F2" s="164"/>
      <c r="G2" s="165"/>
      <c r="H2" s="166"/>
      <c r="I2" s="164"/>
      <c r="J2" s="164"/>
      <c r="K2" s="164"/>
      <c r="L2" s="166"/>
      <c r="M2" s="164"/>
      <c r="N2" s="164"/>
      <c r="O2" s="164"/>
      <c r="P2" s="164"/>
      <c r="Q2" s="164"/>
      <c r="R2" s="167"/>
      <c r="S2" s="168"/>
    </row>
    <row r="3" spans="1:19" ht="30" customHeight="1" outlineLevel="1">
      <c r="A3" s="485" t="s">
        <v>178</v>
      </c>
      <c r="B3" s="314"/>
      <c r="C3" s="314"/>
      <c r="D3" s="314"/>
      <c r="E3" s="314"/>
      <c r="F3" s="314"/>
      <c r="G3" s="314"/>
      <c r="H3" s="314"/>
      <c r="I3" s="314"/>
      <c r="J3" s="314"/>
      <c r="K3" s="314"/>
      <c r="L3" s="314"/>
      <c r="M3" s="314"/>
      <c r="N3" s="314"/>
      <c r="O3" s="314"/>
      <c r="P3" s="314"/>
      <c r="Q3" s="314"/>
      <c r="R3" s="309"/>
      <c r="S3" s="169"/>
    </row>
    <row r="4" spans="1:19" ht="37.5" customHeight="1" outlineLevel="1">
      <c r="A4" s="555" t="s">
        <v>179</v>
      </c>
      <c r="B4" s="309"/>
      <c r="C4" s="429" t="s">
        <v>495</v>
      </c>
      <c r="D4" s="545"/>
      <c r="E4" s="545"/>
      <c r="F4" s="545"/>
      <c r="G4" s="545"/>
      <c r="H4" s="545"/>
      <c r="I4" s="545"/>
      <c r="J4" s="545"/>
      <c r="K4" s="545"/>
      <c r="L4" s="545"/>
      <c r="M4" s="545"/>
      <c r="N4" s="545"/>
      <c r="O4" s="545"/>
      <c r="P4" s="545"/>
      <c r="Q4" s="545"/>
      <c r="R4" s="546"/>
      <c r="S4" s="170"/>
    </row>
    <row r="5" spans="1:19" ht="37.5" customHeight="1" outlineLevel="1">
      <c r="A5" s="541" t="s">
        <v>180</v>
      </c>
      <c r="B5" s="309"/>
      <c r="C5" s="547" t="s">
        <v>496</v>
      </c>
      <c r="D5" s="545"/>
      <c r="E5" s="545"/>
      <c r="F5" s="545"/>
      <c r="G5" s="545"/>
      <c r="H5" s="545"/>
      <c r="I5" s="545"/>
      <c r="J5" s="545"/>
      <c r="K5" s="545"/>
      <c r="L5" s="545"/>
      <c r="M5" s="545"/>
      <c r="N5" s="545"/>
      <c r="O5" s="545"/>
      <c r="P5" s="545"/>
      <c r="Q5" s="545"/>
      <c r="R5" s="546"/>
      <c r="S5" s="171"/>
    </row>
    <row r="6" spans="1:19" ht="37.5" customHeight="1" outlineLevel="1">
      <c r="A6" s="541" t="s">
        <v>181</v>
      </c>
      <c r="B6" s="309"/>
      <c r="C6" s="544">
        <v>45918</v>
      </c>
      <c r="D6" s="545"/>
      <c r="E6" s="545"/>
      <c r="F6" s="545"/>
      <c r="G6" s="545"/>
      <c r="H6" s="545"/>
      <c r="I6" s="545"/>
      <c r="J6" s="545"/>
      <c r="K6" s="545"/>
      <c r="L6" s="545"/>
      <c r="M6" s="545"/>
      <c r="N6" s="545"/>
      <c r="O6" s="545"/>
      <c r="P6" s="545"/>
      <c r="Q6" s="545"/>
      <c r="R6" s="546"/>
      <c r="S6" s="171"/>
    </row>
    <row r="7" spans="1:19" ht="37.5" customHeight="1" outlineLevel="1">
      <c r="A7" s="542" t="s">
        <v>182</v>
      </c>
      <c r="B7" s="309"/>
      <c r="C7" s="547" t="s">
        <v>497</v>
      </c>
      <c r="D7" s="545"/>
      <c r="E7" s="545"/>
      <c r="F7" s="545"/>
      <c r="G7" s="545"/>
      <c r="H7" s="545"/>
      <c r="I7" s="545"/>
      <c r="J7" s="545"/>
      <c r="K7" s="545"/>
      <c r="L7" s="545"/>
      <c r="M7" s="545"/>
      <c r="N7" s="545"/>
      <c r="O7" s="545"/>
      <c r="P7" s="545"/>
      <c r="Q7" s="545"/>
      <c r="R7" s="546"/>
      <c r="S7" s="171"/>
    </row>
    <row r="8" spans="1:19" ht="15" customHeight="1">
      <c r="A8" s="172"/>
      <c r="B8" s="173"/>
      <c r="C8" s="173"/>
      <c r="D8" s="173"/>
      <c r="E8" s="173"/>
      <c r="F8" s="173"/>
      <c r="G8" s="174"/>
      <c r="H8" s="175"/>
      <c r="I8" s="173"/>
      <c r="J8" s="173"/>
      <c r="K8" s="173"/>
      <c r="L8" s="175"/>
      <c r="M8" s="173"/>
      <c r="N8" s="173"/>
      <c r="O8" s="173"/>
      <c r="P8" s="173"/>
      <c r="Q8" s="173"/>
      <c r="R8" s="173"/>
      <c r="S8" s="176"/>
    </row>
    <row r="9" spans="1:19" ht="30" customHeight="1">
      <c r="A9" s="485" t="s">
        <v>183</v>
      </c>
      <c r="B9" s="314"/>
      <c r="C9" s="314"/>
      <c r="D9" s="314"/>
      <c r="E9" s="314"/>
      <c r="F9" s="314"/>
      <c r="G9" s="309"/>
      <c r="H9" s="177"/>
      <c r="I9" s="485" t="s">
        <v>184</v>
      </c>
      <c r="J9" s="314"/>
      <c r="K9" s="309"/>
      <c r="L9" s="177"/>
      <c r="M9" s="543" t="s">
        <v>185</v>
      </c>
      <c r="N9" s="455"/>
      <c r="O9" s="455"/>
      <c r="P9" s="455"/>
      <c r="Q9" s="455"/>
      <c r="R9" s="456"/>
      <c r="S9" s="178" t="s">
        <v>186</v>
      </c>
    </row>
    <row r="10" spans="1:19" ht="31.5" customHeight="1">
      <c r="A10" s="552" t="s">
        <v>187</v>
      </c>
      <c r="B10" s="552" t="s">
        <v>188</v>
      </c>
      <c r="C10" s="552" t="s">
        <v>189</v>
      </c>
      <c r="D10" s="556" t="s">
        <v>190</v>
      </c>
      <c r="E10" s="552" t="s">
        <v>191</v>
      </c>
      <c r="F10" s="552" t="s">
        <v>192</v>
      </c>
      <c r="G10" s="552" t="s">
        <v>193</v>
      </c>
      <c r="H10" s="179"/>
      <c r="I10" s="552" t="s">
        <v>194</v>
      </c>
      <c r="J10" s="553" t="s">
        <v>195</v>
      </c>
      <c r="K10" s="553" t="s">
        <v>196</v>
      </c>
      <c r="L10" s="179"/>
      <c r="M10" s="548" t="s">
        <v>197</v>
      </c>
      <c r="N10" s="549"/>
      <c r="O10" s="550"/>
      <c r="P10" s="551" t="s">
        <v>198</v>
      </c>
      <c r="Q10" s="551" t="s">
        <v>199</v>
      </c>
      <c r="R10" s="551" t="s">
        <v>200</v>
      </c>
      <c r="S10" s="99" t="str">
        <f t="array" ref="S10">IFERROR(INDEX('FTA Occ &amp; 5 Whys'!M7, MATCH("YES", 'FTA Occ &amp; 5 Whys'!N7, 0)),"")</f>
        <v/>
      </c>
    </row>
    <row r="11" spans="1:19" ht="36" customHeight="1">
      <c r="A11" s="307"/>
      <c r="B11" s="307"/>
      <c r="C11" s="307"/>
      <c r="D11" s="307"/>
      <c r="E11" s="307"/>
      <c r="F11" s="307"/>
      <c r="G11" s="307"/>
      <c r="H11" s="179"/>
      <c r="I11" s="307"/>
      <c r="J11" s="307"/>
      <c r="K11" s="307"/>
      <c r="L11" s="179"/>
      <c r="M11" s="180" t="s">
        <v>201</v>
      </c>
      <c r="N11" s="181" t="s">
        <v>202</v>
      </c>
      <c r="O11" s="182" t="s">
        <v>203</v>
      </c>
      <c r="P11" s="484"/>
      <c r="Q11" s="484"/>
      <c r="R11" s="484"/>
      <c r="S11" s="183" t="str">
        <f t="array" ref="S11">IFERROR(INDEX('FTA Occ &amp; 5 Whys'!M8, MATCH("YES", 'FTA Occ &amp; 5 Whys'!N8, 0)),"")</f>
        <v/>
      </c>
    </row>
    <row r="12" spans="1:19" ht="80.400000000000006" customHeight="1">
      <c r="A12" s="161" t="s">
        <v>427</v>
      </c>
      <c r="B12" s="116" t="s">
        <v>429</v>
      </c>
      <c r="C12" s="184" t="s">
        <v>510</v>
      </c>
      <c r="D12" s="184" t="s">
        <v>430</v>
      </c>
      <c r="E12" s="116" t="s">
        <v>374</v>
      </c>
      <c r="F12" s="185">
        <v>45896</v>
      </c>
      <c r="G12" s="185">
        <v>45896</v>
      </c>
      <c r="H12" s="186"/>
      <c r="I12" s="187"/>
      <c r="J12" s="188"/>
      <c r="K12" s="185"/>
      <c r="L12" s="186"/>
      <c r="M12" s="189"/>
      <c r="N12" s="190"/>
      <c r="O12" s="190"/>
      <c r="P12" s="185"/>
      <c r="Q12" s="191"/>
      <c r="R12" s="188"/>
      <c r="S12" s="183" t="str">
        <f t="array" ref="S12">IFERROR(INDEX('FTA Occ &amp; 5 Whys'!M9, MATCH("YES", 'FTA Occ &amp; 5 Whys'!N9, 0)),"")</f>
        <v/>
      </c>
    </row>
    <row r="13" spans="1:19" ht="86.4" customHeight="1">
      <c r="A13" s="155" t="s">
        <v>448</v>
      </c>
      <c r="B13" s="116" t="s">
        <v>429</v>
      </c>
      <c r="C13" s="184" t="s">
        <v>502</v>
      </c>
      <c r="D13" s="184" t="s">
        <v>442</v>
      </c>
      <c r="E13" s="184" t="s">
        <v>385</v>
      </c>
      <c r="F13" s="185">
        <v>45915</v>
      </c>
      <c r="G13" s="185">
        <v>45915</v>
      </c>
      <c r="H13" s="186"/>
      <c r="I13" s="187"/>
      <c r="J13" s="188"/>
      <c r="K13" s="185"/>
      <c r="L13" s="186"/>
      <c r="M13" s="190"/>
      <c r="N13" s="190"/>
      <c r="O13" s="190"/>
      <c r="P13" s="185"/>
      <c r="Q13" s="191"/>
      <c r="R13" s="188"/>
      <c r="S13" s="183" t="str">
        <f t="array" ref="S13">IFERROR(INDEX('FTA Occ &amp; 5 Whys'!M10, MATCH("YES", 'FTA Occ &amp; 5 Whys'!N10, 0)),"")</f>
        <v/>
      </c>
    </row>
    <row r="14" spans="1:19" ht="77.400000000000006" customHeight="1">
      <c r="A14" s="280" t="s">
        <v>463</v>
      </c>
      <c r="B14" s="116" t="s">
        <v>468</v>
      </c>
      <c r="C14" s="184" t="s">
        <v>505</v>
      </c>
      <c r="D14" s="184"/>
      <c r="E14" s="184" t="s">
        <v>374</v>
      </c>
      <c r="F14" s="185">
        <v>45968</v>
      </c>
      <c r="G14" s="185"/>
      <c r="H14" s="186"/>
      <c r="I14" s="187"/>
      <c r="J14" s="288"/>
      <c r="K14" s="185"/>
      <c r="L14" s="186"/>
      <c r="M14" s="289"/>
      <c r="N14" s="289"/>
      <c r="O14" s="289"/>
      <c r="P14" s="185"/>
      <c r="Q14" s="191"/>
      <c r="R14" s="288"/>
      <c r="S14" s="183"/>
    </row>
    <row r="15" spans="1:19" ht="46.2" customHeight="1">
      <c r="A15" s="280" t="s">
        <v>463</v>
      </c>
      <c r="B15" s="116" t="s">
        <v>468</v>
      </c>
      <c r="C15" s="184" t="s">
        <v>482</v>
      </c>
      <c r="D15" s="184"/>
      <c r="E15" s="184" t="s">
        <v>374</v>
      </c>
      <c r="F15" s="185">
        <v>45968</v>
      </c>
      <c r="G15" s="185"/>
      <c r="H15" s="186"/>
      <c r="I15" s="187"/>
      <c r="J15" s="188"/>
      <c r="K15" s="185"/>
      <c r="L15" s="186"/>
      <c r="M15" s="190"/>
      <c r="N15" s="190"/>
      <c r="O15" s="190"/>
      <c r="P15" s="185"/>
      <c r="Q15" s="191"/>
      <c r="R15" s="188"/>
      <c r="S15" s="183" t="str">
        <f t="array" ref="S15">IFERROR(INDEX('FTA Occ &amp; 5 Whys'!M10, MATCH("YES", 'FTA Occ &amp; 5 Whys'!N10, 0)),"")</f>
        <v/>
      </c>
    </row>
    <row r="16" spans="1:19" ht="46.2" customHeight="1">
      <c r="A16" s="280" t="s">
        <v>463</v>
      </c>
      <c r="B16" s="116" t="s">
        <v>468</v>
      </c>
      <c r="C16" s="184" t="s">
        <v>506</v>
      </c>
      <c r="D16" s="184"/>
      <c r="E16" s="184" t="s">
        <v>374</v>
      </c>
      <c r="F16" s="185">
        <v>45968</v>
      </c>
      <c r="G16" s="185"/>
      <c r="H16" s="186"/>
      <c r="I16" s="187"/>
      <c r="J16" s="188"/>
      <c r="K16" s="185"/>
      <c r="L16" s="186"/>
      <c r="M16" s="190"/>
      <c r="N16" s="190"/>
      <c r="O16" s="190"/>
      <c r="P16" s="185"/>
      <c r="Q16" s="191"/>
      <c r="R16" s="188"/>
      <c r="S16" s="183" t="str">
        <f t="array" ref="S16">IFERROR(INDEX('FTA Occ &amp; 5 Whys'!M11, MATCH("YES", 'FTA Occ &amp; 5 Whys'!N11, 0)),"")</f>
        <v/>
      </c>
    </row>
    <row r="17" spans="1:26" ht="46.2" customHeight="1">
      <c r="A17" s="184" t="s">
        <v>465</v>
      </c>
      <c r="B17" s="116" t="s">
        <v>483</v>
      </c>
      <c r="C17" s="184" t="s">
        <v>484</v>
      </c>
      <c r="D17" s="184"/>
      <c r="E17" s="184" t="s">
        <v>366</v>
      </c>
      <c r="F17" s="185">
        <v>45930</v>
      </c>
      <c r="G17" s="185"/>
      <c r="H17" s="186"/>
      <c r="I17" s="187"/>
      <c r="J17" s="188"/>
      <c r="K17" s="185"/>
      <c r="L17" s="186"/>
      <c r="M17" s="187"/>
      <c r="N17" s="187"/>
      <c r="O17" s="187"/>
      <c r="P17" s="185"/>
      <c r="Q17" s="191"/>
      <c r="R17" s="188"/>
      <c r="S17" s="183" t="str">
        <f t="array" ref="S17">IFERROR(INDEX('FTA Occ &amp; 5 Whys'!#REF!, MATCH("YES", 'FTA Occ &amp; 5 Whys'!#REF!, 0)),"")</f>
        <v/>
      </c>
    </row>
    <row r="18" spans="1:26" ht="46.2" customHeight="1">
      <c r="A18" s="184" t="s">
        <v>465</v>
      </c>
      <c r="B18" s="116" t="s">
        <v>483</v>
      </c>
      <c r="C18" s="184" t="s">
        <v>485</v>
      </c>
      <c r="D18" s="184"/>
      <c r="E18" s="184" t="s">
        <v>385</v>
      </c>
      <c r="F18" s="185">
        <v>45930</v>
      </c>
      <c r="G18" s="185"/>
      <c r="H18" s="186"/>
      <c r="I18" s="187"/>
      <c r="J18" s="188"/>
      <c r="K18" s="185"/>
      <c r="L18" s="186"/>
      <c r="M18" s="187"/>
      <c r="N18" s="187"/>
      <c r="O18" s="187"/>
      <c r="P18" s="185"/>
      <c r="Q18" s="191"/>
      <c r="R18" s="188"/>
      <c r="S18" s="183" t="str">
        <f t="array" ref="S18">IFERROR(INDEX('FTA Occ &amp; 5 Whys'!#REF!, MATCH("YES", 'FTA Occ &amp; 5 Whys'!#REF!, 0)),"")</f>
        <v/>
      </c>
    </row>
    <row r="19" spans="1:26" ht="64.8" customHeight="1">
      <c r="A19" s="155"/>
      <c r="B19" s="116"/>
      <c r="C19" s="184"/>
      <c r="D19" s="116"/>
      <c r="E19" s="184"/>
      <c r="F19" s="185"/>
      <c r="G19" s="185"/>
      <c r="H19" s="186"/>
      <c r="I19" s="187"/>
      <c r="J19" s="188"/>
      <c r="K19" s="185"/>
      <c r="L19" s="186"/>
      <c r="M19" s="187"/>
      <c r="N19" s="187"/>
      <c r="O19" s="187"/>
      <c r="P19" s="185"/>
      <c r="Q19" s="191"/>
      <c r="R19" s="188"/>
      <c r="S19" s="183" t="str">
        <f t="array" ref="S19">IFERROR(INDEX('FTA Occ &amp; 5 Whys'!#REF!, MATCH("YES", 'FTA Occ &amp; 5 Whys'!#REF!, 0)),"")</f>
        <v/>
      </c>
    </row>
    <row r="20" spans="1:26" ht="30" customHeight="1">
      <c r="A20" s="184"/>
      <c r="B20" s="116"/>
      <c r="C20" s="184"/>
      <c r="D20" s="184"/>
      <c r="E20" s="184"/>
      <c r="F20" s="185"/>
      <c r="G20" s="185"/>
      <c r="H20" s="186"/>
      <c r="I20" s="187"/>
      <c r="J20" s="188"/>
      <c r="K20" s="185"/>
      <c r="L20" s="186"/>
      <c r="M20" s="187"/>
      <c r="N20" s="187"/>
      <c r="O20" s="187"/>
      <c r="P20" s="185"/>
      <c r="Q20" s="191"/>
      <c r="R20" s="188"/>
      <c r="S20" s="183" t="str">
        <f t="array" ref="S20">IFERROR(INDEX('FTA Occ &amp; 5 Whys'!#REF!, MATCH("YES", 'FTA Occ &amp; 5 Whys'!#REF!, 0)),"")</f>
        <v/>
      </c>
    </row>
    <row r="21" spans="1:26" ht="30" customHeight="1">
      <c r="A21" s="184"/>
      <c r="B21" s="116"/>
      <c r="C21" s="184"/>
      <c r="D21" s="184"/>
      <c r="E21" s="184"/>
      <c r="F21" s="185"/>
      <c r="G21" s="185"/>
      <c r="H21" s="186"/>
      <c r="I21" s="187"/>
      <c r="J21" s="188"/>
      <c r="K21" s="185"/>
      <c r="L21" s="186"/>
      <c r="M21" s="187"/>
      <c r="N21" s="187"/>
      <c r="O21" s="187"/>
      <c r="P21" s="185"/>
      <c r="Q21" s="191"/>
      <c r="R21" s="188"/>
      <c r="S21" s="183" t="str">
        <f t="array" ref="S21">IFERROR(INDEX('FTA Occ &amp; 5 Whys'!#REF!, MATCH("YES", 'FTA Occ &amp; 5 Whys'!#REF!, 0)),"")</f>
        <v/>
      </c>
    </row>
    <row r="22" spans="1:26" ht="30" customHeight="1">
      <c r="A22" s="184"/>
      <c r="B22" s="116"/>
      <c r="C22" s="184"/>
      <c r="D22" s="184"/>
      <c r="E22" s="184"/>
      <c r="F22" s="185"/>
      <c r="G22" s="185"/>
      <c r="H22" s="186"/>
      <c r="I22" s="187"/>
      <c r="J22" s="188"/>
      <c r="K22" s="185"/>
      <c r="L22" s="186"/>
      <c r="M22" s="187"/>
      <c r="N22" s="187"/>
      <c r="O22" s="187"/>
      <c r="P22" s="185"/>
      <c r="Q22" s="191"/>
      <c r="R22" s="188"/>
      <c r="S22" s="183" t="str">
        <f t="array" ref="S22">IFERROR(INDEX('FTA Occ &amp; 5 Whys'!#REF!, MATCH("YES", 'FTA Occ &amp; 5 Whys'!#REF!, 0)),"")</f>
        <v/>
      </c>
    </row>
    <row r="23" spans="1:26" ht="30" customHeight="1">
      <c r="A23" s="184"/>
      <c r="B23" s="116"/>
      <c r="C23" s="184"/>
      <c r="D23" s="184"/>
      <c r="E23" s="184"/>
      <c r="F23" s="185"/>
      <c r="G23" s="185"/>
      <c r="H23" s="186"/>
      <c r="I23" s="187"/>
      <c r="J23" s="188"/>
      <c r="K23" s="185"/>
      <c r="L23" s="186"/>
      <c r="M23" s="187"/>
      <c r="N23" s="187"/>
      <c r="O23" s="187"/>
      <c r="P23" s="185"/>
      <c r="Q23" s="191"/>
      <c r="R23" s="188"/>
      <c r="S23" s="183" t="str">
        <f t="array" ref="S23">IFERROR(INDEX('FTA Occ &amp; 5 Whys'!#REF!, MATCH("YES", 'FTA Occ &amp; 5 Whys'!#REF!, 0)),"")</f>
        <v/>
      </c>
    </row>
    <row r="24" spans="1:26" ht="30" customHeight="1">
      <c r="A24" s="184"/>
      <c r="B24" s="116"/>
      <c r="C24" s="184"/>
      <c r="D24" s="184"/>
      <c r="E24" s="184"/>
      <c r="F24" s="185"/>
      <c r="G24" s="185"/>
      <c r="H24" s="186"/>
      <c r="I24" s="187"/>
      <c r="J24" s="188"/>
      <c r="K24" s="185"/>
      <c r="L24" s="186"/>
      <c r="M24" s="187"/>
      <c r="N24" s="187"/>
      <c r="O24" s="187"/>
      <c r="P24" s="185"/>
      <c r="Q24" s="191"/>
      <c r="R24" s="188"/>
      <c r="S24" s="183" t="str">
        <f t="array" ref="S24">IFERROR(INDEX('FTA Occ &amp; 5 Whys'!#REF!, MATCH("YES", 'FTA Occ &amp; 5 Whys'!#REF!, 0)),"")</f>
        <v/>
      </c>
    </row>
    <row r="25" spans="1:26" ht="30" customHeight="1">
      <c r="A25" s="184"/>
      <c r="B25" s="116"/>
      <c r="C25" s="184"/>
      <c r="D25" s="184"/>
      <c r="E25" s="184"/>
      <c r="F25" s="185"/>
      <c r="G25" s="185"/>
      <c r="H25" s="186"/>
      <c r="I25" s="187"/>
      <c r="J25" s="188"/>
      <c r="K25" s="185"/>
      <c r="L25" s="186"/>
      <c r="M25" s="187"/>
      <c r="N25" s="187"/>
      <c r="O25" s="187"/>
      <c r="P25" s="185"/>
      <c r="Q25" s="191"/>
      <c r="R25" s="188"/>
      <c r="S25" s="183" t="str">
        <f t="array" ref="S25">IFERROR(INDEX('FTA Occ &amp; 5 Whys'!#REF!, MATCH("YES", 'FTA Occ &amp; 5 Whys'!#REF!, 0)),"")</f>
        <v/>
      </c>
      <c r="T25" s="183"/>
      <c r="U25" s="183"/>
      <c r="V25" s="183"/>
      <c r="W25" s="183"/>
      <c r="X25" s="183"/>
      <c r="Y25" s="183"/>
      <c r="Z25" s="183"/>
    </row>
    <row r="26" spans="1:26" ht="30" customHeight="1">
      <c r="A26" s="184"/>
      <c r="B26" s="116"/>
      <c r="C26" s="184"/>
      <c r="D26" s="184"/>
      <c r="E26" s="184"/>
      <c r="F26" s="185"/>
      <c r="G26" s="185"/>
      <c r="H26" s="186"/>
      <c r="I26" s="187"/>
      <c r="J26" s="188"/>
      <c r="K26" s="185"/>
      <c r="L26" s="186"/>
      <c r="M26" s="187"/>
      <c r="N26" s="187"/>
      <c r="O26" s="187"/>
      <c r="P26" s="185"/>
      <c r="Q26" s="191"/>
      <c r="R26" s="188"/>
      <c r="S26" s="183" t="str">
        <f t="array" ref="S26">IFERROR(INDEX('FTA Occ &amp; 5 Whys'!#REF!, MATCH("YES", 'FTA Occ &amp; 5 Whys'!#REF!, 0)),"")</f>
        <v/>
      </c>
      <c r="T26" s="183"/>
      <c r="U26" s="183"/>
      <c r="V26" s="183"/>
      <c r="W26" s="183"/>
      <c r="X26" s="183"/>
      <c r="Y26" s="183"/>
      <c r="Z26" s="183"/>
    </row>
    <row r="27" spans="1:26" ht="30" customHeight="1">
      <c r="A27" s="184"/>
      <c r="B27" s="116"/>
      <c r="C27" s="184"/>
      <c r="D27" s="184"/>
      <c r="E27" s="184"/>
      <c r="F27" s="185"/>
      <c r="G27" s="185"/>
      <c r="H27" s="186"/>
      <c r="I27" s="187"/>
      <c r="J27" s="188"/>
      <c r="K27" s="185"/>
      <c r="L27" s="186"/>
      <c r="M27" s="187"/>
      <c r="N27" s="187"/>
      <c r="O27" s="187"/>
      <c r="P27" s="185"/>
      <c r="Q27" s="191"/>
      <c r="R27" s="188"/>
      <c r="S27" s="183"/>
      <c r="T27" s="183"/>
      <c r="U27" s="183"/>
      <c r="V27" s="183"/>
      <c r="W27" s="183"/>
      <c r="X27" s="183"/>
      <c r="Y27" s="183"/>
      <c r="Z27" s="183"/>
    </row>
    <row r="28" spans="1:26" ht="30" customHeight="1">
      <c r="A28" s="184"/>
      <c r="B28" s="116"/>
      <c r="C28" s="184"/>
      <c r="D28" s="184"/>
      <c r="E28" s="184"/>
      <c r="F28" s="185"/>
      <c r="G28" s="185"/>
      <c r="H28" s="186"/>
      <c r="I28" s="187"/>
      <c r="J28" s="188"/>
      <c r="K28" s="185"/>
      <c r="L28" s="186"/>
      <c r="M28" s="187"/>
      <c r="N28" s="187"/>
      <c r="O28" s="187"/>
      <c r="P28" s="185"/>
      <c r="Q28" s="191"/>
      <c r="R28" s="188"/>
      <c r="S28" s="183"/>
    </row>
    <row r="29" spans="1:26" ht="21" customHeight="1">
      <c r="A29" s="163"/>
      <c r="B29" s="164"/>
      <c r="C29" s="164"/>
      <c r="D29" s="164"/>
      <c r="E29" s="164"/>
      <c r="F29" s="164"/>
      <c r="G29" s="165"/>
      <c r="H29" s="166"/>
      <c r="I29" s="164"/>
      <c r="J29" s="164"/>
      <c r="K29" s="164"/>
      <c r="L29" s="166"/>
      <c r="M29" s="164"/>
      <c r="N29" s="164"/>
      <c r="O29" s="164"/>
      <c r="P29" s="164"/>
      <c r="Q29" s="164"/>
      <c r="R29" s="167"/>
      <c r="S29" s="171"/>
    </row>
    <row r="30" spans="1:26" ht="30" customHeight="1">
      <c r="A30" s="485" t="s">
        <v>204</v>
      </c>
      <c r="B30" s="314"/>
      <c r="C30" s="314"/>
      <c r="D30" s="314"/>
      <c r="E30" s="314"/>
      <c r="F30" s="314"/>
      <c r="G30" s="309"/>
      <c r="H30" s="177"/>
      <c r="I30" s="485" t="s">
        <v>184</v>
      </c>
      <c r="J30" s="314"/>
      <c r="K30" s="309"/>
      <c r="L30" s="177"/>
      <c r="M30" s="543" t="s">
        <v>185</v>
      </c>
      <c r="N30" s="455"/>
      <c r="O30" s="455"/>
      <c r="P30" s="455"/>
      <c r="Q30" s="455"/>
      <c r="R30" s="456"/>
      <c r="S30" s="178" t="s">
        <v>205</v>
      </c>
    </row>
    <row r="31" spans="1:26" ht="31.5" customHeight="1">
      <c r="A31" s="552" t="s">
        <v>206</v>
      </c>
      <c r="B31" s="552" t="s">
        <v>207</v>
      </c>
      <c r="C31" s="552" t="s">
        <v>208</v>
      </c>
      <c r="D31" s="556" t="s">
        <v>209</v>
      </c>
      <c r="E31" s="552" t="s">
        <v>210</v>
      </c>
      <c r="F31" s="552" t="s">
        <v>211</v>
      </c>
      <c r="G31" s="552" t="s">
        <v>212</v>
      </c>
      <c r="H31" s="179"/>
      <c r="I31" s="552" t="s">
        <v>213</v>
      </c>
      <c r="J31" s="553" t="s">
        <v>214</v>
      </c>
      <c r="K31" s="553" t="s">
        <v>215</v>
      </c>
      <c r="L31" s="179"/>
      <c r="M31" s="548" t="s">
        <v>197</v>
      </c>
      <c r="N31" s="549"/>
      <c r="O31" s="550"/>
      <c r="P31" s="551" t="s">
        <v>216</v>
      </c>
      <c r="Q31" s="551" t="s">
        <v>199</v>
      </c>
      <c r="R31" s="551" t="s">
        <v>217</v>
      </c>
      <c r="S31" s="192" t="str">
        <f t="array" ref="S31">IFERROR(INDEX('FTA Non Det &amp; 5 Whys'!#REF!, MATCH("YES", 'FTA Non Det &amp; 5 Whys'!#REF!, 0)),"")</f>
        <v/>
      </c>
    </row>
    <row r="32" spans="1:26" ht="36" customHeight="1">
      <c r="A32" s="307"/>
      <c r="B32" s="307"/>
      <c r="C32" s="307"/>
      <c r="D32" s="307"/>
      <c r="E32" s="307"/>
      <c r="F32" s="307"/>
      <c r="G32" s="307"/>
      <c r="H32" s="179"/>
      <c r="I32" s="307"/>
      <c r="J32" s="307"/>
      <c r="K32" s="307"/>
      <c r="L32" s="179"/>
      <c r="M32" s="180" t="s">
        <v>218</v>
      </c>
      <c r="N32" s="181" t="s">
        <v>219</v>
      </c>
      <c r="O32" s="182" t="s">
        <v>220</v>
      </c>
      <c r="P32" s="484"/>
      <c r="Q32" s="484"/>
      <c r="R32" s="484"/>
      <c r="S32" s="192" t="str">
        <f t="array" ref="S32">IFERROR(INDEX('FTA Non Det &amp; 5 Whys'!#REF!, MATCH("YES", 'FTA Non Det &amp; 5 Whys'!#REF!, 0)),"")</f>
        <v/>
      </c>
    </row>
    <row r="33" spans="1:26" ht="54.6" customHeight="1" thickBot="1">
      <c r="A33" s="280" t="s">
        <v>476</v>
      </c>
      <c r="B33" s="116" t="s">
        <v>468</v>
      </c>
      <c r="C33" s="184" t="s">
        <v>498</v>
      </c>
      <c r="D33" s="184"/>
      <c r="E33" s="184" t="s">
        <v>499</v>
      </c>
      <c r="F33" s="193">
        <v>45930</v>
      </c>
      <c r="G33" s="193"/>
      <c r="H33" s="186"/>
      <c r="I33" s="187"/>
      <c r="J33" s="188"/>
      <c r="K33" s="185"/>
      <c r="L33" s="186"/>
      <c r="M33" s="189"/>
      <c r="N33" s="190"/>
      <c r="O33" s="190"/>
      <c r="P33" s="185"/>
      <c r="Q33" s="184"/>
      <c r="R33" s="188"/>
      <c r="S33" s="192" t="str">
        <f t="array" ref="S33">IFERROR(INDEX('FTA Non Det &amp; 5 Whys'!#REF!, MATCH("YES", 'FTA Non Det &amp; 5 Whys'!#REF!, 0)),"")</f>
        <v/>
      </c>
    </row>
    <row r="34" spans="1:26" ht="60" customHeight="1">
      <c r="A34" s="292" t="s">
        <v>492</v>
      </c>
      <c r="B34" s="116" t="s">
        <v>429</v>
      </c>
      <c r="C34" s="184" t="s">
        <v>485</v>
      </c>
      <c r="D34" s="184"/>
      <c r="E34" s="184" t="s">
        <v>500</v>
      </c>
      <c r="F34" s="193">
        <v>45930</v>
      </c>
      <c r="G34" s="193"/>
      <c r="H34" s="186"/>
      <c r="I34" s="187"/>
      <c r="J34" s="188"/>
      <c r="K34" s="185"/>
      <c r="L34" s="186"/>
      <c r="M34" s="187"/>
      <c r="N34" s="187"/>
      <c r="O34" s="187"/>
      <c r="P34" s="185"/>
      <c r="Q34" s="191"/>
      <c r="R34" s="188"/>
      <c r="S34" s="192" t="str">
        <f t="array" ref="S34">IFERROR(INDEX('FTA Non Det &amp; 5 Whys'!#REF!, MATCH("YES", 'FTA Non Det &amp; 5 Whys'!#REF!, 0)),"")</f>
        <v/>
      </c>
    </row>
    <row r="35" spans="1:26" ht="72.599999999999994" customHeight="1" thickBot="1">
      <c r="A35" s="290" t="s">
        <v>491</v>
      </c>
      <c r="B35" s="116" t="s">
        <v>429</v>
      </c>
      <c r="C35" s="184" t="s">
        <v>502</v>
      </c>
      <c r="D35" s="184" t="s">
        <v>501</v>
      </c>
      <c r="E35" s="184" t="s">
        <v>500</v>
      </c>
      <c r="F35" s="193">
        <v>45915</v>
      </c>
      <c r="G35" s="193">
        <v>45915</v>
      </c>
      <c r="H35" s="186"/>
      <c r="I35" s="187"/>
      <c r="J35" s="188"/>
      <c r="K35" s="185"/>
      <c r="L35" s="186"/>
      <c r="M35" s="187"/>
      <c r="N35" s="187"/>
      <c r="O35" s="187"/>
      <c r="P35" s="185"/>
      <c r="Q35" s="191"/>
      <c r="R35" s="188"/>
      <c r="S35" s="192" t="str">
        <f t="array" ref="S35">IFERROR(INDEX('FTA Non Det &amp; 5 Whys'!#REF!, MATCH("YES", 'FTA Non Det &amp; 5 Whys'!#REF!, 0)),"")</f>
        <v/>
      </c>
    </row>
    <row r="36" spans="1:26" ht="54.6" customHeight="1">
      <c r="A36" s="292" t="s">
        <v>492</v>
      </c>
      <c r="B36" s="116" t="s">
        <v>429</v>
      </c>
      <c r="C36" s="184" t="s">
        <v>503</v>
      </c>
      <c r="D36" s="184"/>
      <c r="E36" s="184" t="s">
        <v>504</v>
      </c>
      <c r="F36" s="193">
        <v>45954</v>
      </c>
      <c r="G36" s="193">
        <v>45925</v>
      </c>
      <c r="H36" s="186"/>
      <c r="I36" s="187"/>
      <c r="J36" s="188"/>
      <c r="K36" s="185"/>
      <c r="L36" s="186"/>
      <c r="M36" s="187"/>
      <c r="N36" s="187"/>
      <c r="O36" s="187"/>
      <c r="P36" s="185"/>
      <c r="Q36" s="191"/>
      <c r="R36" s="188"/>
      <c r="S36" s="192" t="str">
        <f t="array" ref="S36">IFERROR(INDEX('FTA Non Det &amp; 5 Whys'!#REF!, MATCH("YES", 'FTA Non Det &amp; 5 Whys'!#REF!, 0)),"")</f>
        <v/>
      </c>
    </row>
    <row r="37" spans="1:26" ht="77.400000000000006" customHeight="1">
      <c r="A37" s="155" t="s">
        <v>474</v>
      </c>
      <c r="B37" s="116" t="s">
        <v>429</v>
      </c>
      <c r="C37" s="184" t="s">
        <v>508</v>
      </c>
      <c r="D37" s="116" t="s">
        <v>509</v>
      </c>
      <c r="E37" s="184" t="s">
        <v>366</v>
      </c>
      <c r="F37" s="185">
        <v>45919</v>
      </c>
      <c r="G37" s="185">
        <v>45919</v>
      </c>
      <c r="H37" s="186"/>
      <c r="I37" s="187"/>
      <c r="J37" s="188"/>
      <c r="K37" s="185"/>
      <c r="L37" s="186"/>
      <c r="M37" s="187"/>
      <c r="N37" s="187"/>
      <c r="O37" s="187"/>
      <c r="P37" s="185"/>
      <c r="Q37" s="191"/>
      <c r="R37" s="188"/>
      <c r="S37" s="192" t="str">
        <f t="array" ref="S37">IFERROR(INDEX('FTA Non Det &amp; 5 Whys'!#REF!, MATCH("YES", 'FTA Non Det &amp; 5 Whys'!#REF!, 0)),"")</f>
        <v/>
      </c>
    </row>
    <row r="38" spans="1:26" ht="57.6" customHeight="1">
      <c r="A38" s="155" t="s">
        <v>517</v>
      </c>
      <c r="B38" s="116" t="s">
        <v>429</v>
      </c>
      <c r="C38" s="184" t="s">
        <v>518</v>
      </c>
      <c r="D38" s="184"/>
      <c r="E38" s="184" t="s">
        <v>519</v>
      </c>
      <c r="F38" s="193">
        <v>45930</v>
      </c>
      <c r="G38" s="193"/>
      <c r="H38" s="186"/>
      <c r="I38" s="187"/>
      <c r="J38" s="188"/>
      <c r="K38" s="185"/>
      <c r="L38" s="186"/>
      <c r="M38" s="187"/>
      <c r="N38" s="187"/>
      <c r="O38" s="187"/>
      <c r="P38" s="185"/>
      <c r="Q38" s="191"/>
      <c r="R38" s="188"/>
      <c r="S38" s="192" t="str">
        <f t="array" ref="S38">IFERROR(INDEX('FTA Non Det &amp; 5 Whys'!#REF!, MATCH("YES", 'FTA Non Det &amp; 5 Whys'!#REF!, 0)),"")</f>
        <v/>
      </c>
    </row>
    <row r="39" spans="1:26" ht="76.8" customHeight="1">
      <c r="A39" s="155" t="s">
        <v>517</v>
      </c>
      <c r="B39" s="116" t="s">
        <v>429</v>
      </c>
      <c r="C39" s="184" t="s">
        <v>520</v>
      </c>
      <c r="D39" s="184"/>
      <c r="E39" s="184" t="s">
        <v>519</v>
      </c>
      <c r="F39" s="193">
        <v>45930</v>
      </c>
      <c r="G39" s="193"/>
      <c r="H39" s="186"/>
      <c r="I39" s="187"/>
      <c r="J39" s="188"/>
      <c r="K39" s="185"/>
      <c r="L39" s="186"/>
      <c r="M39" s="187"/>
      <c r="N39" s="187"/>
      <c r="O39" s="187"/>
      <c r="P39" s="185"/>
      <c r="Q39" s="191"/>
      <c r="R39" s="188"/>
      <c r="S39" s="192" t="str">
        <f t="array" ref="S39">IFERROR(INDEX('FTA Non Det &amp; 5 Whys'!#REF!, MATCH("YES", 'FTA Non Det &amp; 5 Whys'!#REF!, 0)),"")</f>
        <v/>
      </c>
    </row>
    <row r="40" spans="1:26" ht="30" customHeight="1">
      <c r="A40" s="184"/>
      <c r="B40" s="116"/>
      <c r="C40" s="184"/>
      <c r="D40" s="184"/>
      <c r="E40" s="184"/>
      <c r="F40" s="193"/>
      <c r="G40" s="193"/>
      <c r="H40" s="186"/>
      <c r="I40" s="187"/>
      <c r="J40" s="188"/>
      <c r="K40" s="185"/>
      <c r="L40" s="186"/>
      <c r="M40" s="187"/>
      <c r="N40" s="187"/>
      <c r="O40" s="187"/>
      <c r="P40" s="185"/>
      <c r="Q40" s="191"/>
      <c r="R40" s="188"/>
      <c r="S40" s="192" t="str">
        <f t="array" ref="S40">IFERROR(INDEX('FTA Non Det &amp; 5 Whys'!#REF!, MATCH("YES", 'FTA Non Det &amp; 5 Whys'!#REF!, 0)),"")</f>
        <v/>
      </c>
    </row>
    <row r="41" spans="1:26" ht="30" customHeight="1">
      <c r="A41" s="184"/>
      <c r="B41" s="116"/>
      <c r="C41" s="184"/>
      <c r="D41" s="184"/>
      <c r="E41" s="184"/>
      <c r="F41" s="193"/>
      <c r="G41" s="193"/>
      <c r="H41" s="186"/>
      <c r="I41" s="187"/>
      <c r="J41" s="188"/>
      <c r="K41" s="185"/>
      <c r="L41" s="186"/>
      <c r="M41" s="187"/>
      <c r="N41" s="187"/>
      <c r="O41" s="187"/>
      <c r="P41" s="185"/>
      <c r="Q41" s="191"/>
      <c r="R41" s="188"/>
      <c r="S41" s="192" t="str">
        <f t="array" ref="S41">IFERROR(INDEX('FTA Non Det &amp; 5 Whys'!M7, MATCH("YES", 'FTA Non Det &amp; 5 Whys'!N7, 0)),"")</f>
        <v/>
      </c>
    </row>
    <row r="42" spans="1:26" ht="30" customHeight="1">
      <c r="A42" s="184"/>
      <c r="B42" s="116"/>
      <c r="C42" s="184"/>
      <c r="D42" s="184"/>
      <c r="E42" s="184"/>
      <c r="F42" s="193"/>
      <c r="G42" s="193"/>
      <c r="H42" s="186"/>
      <c r="I42" s="187"/>
      <c r="J42" s="188"/>
      <c r="K42" s="185"/>
      <c r="L42" s="186"/>
      <c r="M42" s="187"/>
      <c r="N42" s="187"/>
      <c r="O42" s="187"/>
      <c r="P42" s="185"/>
      <c r="Q42" s="191"/>
      <c r="R42" s="188"/>
      <c r="S42" s="192" t="str">
        <f t="array" ref="S42">IFERROR(INDEX('FTA Non Det &amp; 5 Whys'!M8, MATCH("YES", 'FTA Non Det &amp; 5 Whys'!N8, 0)),"")</f>
        <v/>
      </c>
    </row>
    <row r="43" spans="1:26" ht="30" customHeight="1">
      <c r="A43" s="184"/>
      <c r="B43" s="116"/>
      <c r="C43" s="184"/>
      <c r="D43" s="184"/>
      <c r="E43" s="184"/>
      <c r="F43" s="193"/>
      <c r="G43" s="193"/>
      <c r="H43" s="186"/>
      <c r="I43" s="187"/>
      <c r="J43" s="188"/>
      <c r="K43" s="185"/>
      <c r="L43" s="186"/>
      <c r="M43" s="187"/>
      <c r="N43" s="187"/>
      <c r="O43" s="187"/>
      <c r="P43" s="185"/>
      <c r="Q43" s="191"/>
      <c r="R43" s="188"/>
      <c r="S43" s="192" t="str">
        <f t="array" ref="S43">IFERROR(INDEX('FTA Non Det &amp; 5 Whys'!M9, MATCH("YES", 'FTA Non Det &amp; 5 Whys'!N9, 0)),"")</f>
        <v xml:space="preserve">The control instruction don't precize the obligation of the presence of the electrode trace in both side </v>
      </c>
      <c r="T43" s="183"/>
      <c r="U43" s="183"/>
      <c r="V43" s="183"/>
      <c r="W43" s="183"/>
      <c r="X43" s="183"/>
      <c r="Y43" s="183"/>
      <c r="Z43" s="183"/>
    </row>
    <row r="44" spans="1:26" ht="30" customHeight="1">
      <c r="A44" s="184"/>
      <c r="B44" s="116"/>
      <c r="C44" s="184"/>
      <c r="D44" s="184"/>
      <c r="E44" s="184"/>
      <c r="F44" s="193"/>
      <c r="G44" s="193"/>
      <c r="H44" s="186"/>
      <c r="I44" s="187"/>
      <c r="J44" s="188"/>
      <c r="K44" s="185"/>
      <c r="L44" s="186"/>
      <c r="M44" s="187"/>
      <c r="N44" s="187"/>
      <c r="O44" s="187"/>
      <c r="P44" s="185"/>
      <c r="Q44" s="191"/>
      <c r="R44" s="188"/>
      <c r="S44" s="192" t="str">
        <f t="array" ref="S44">IFERROR(INDEX('FTA Non Det &amp; 5 Whys'!M10, MATCH("YES", 'FTA Non Det &amp; 5 Whys'!N10, 0)),"")</f>
        <v/>
      </c>
      <c r="T44" s="183"/>
      <c r="U44" s="183"/>
      <c r="V44" s="183"/>
      <c r="W44" s="183"/>
      <c r="X44" s="183"/>
      <c r="Y44" s="183"/>
      <c r="Z44" s="183"/>
    </row>
    <row r="45" spans="1:26" ht="30" customHeight="1">
      <c r="A45" s="184"/>
      <c r="B45" s="116"/>
      <c r="C45" s="184"/>
      <c r="D45" s="184"/>
      <c r="E45" s="184"/>
      <c r="F45" s="193"/>
      <c r="G45" s="193"/>
      <c r="H45" s="186"/>
      <c r="I45" s="187"/>
      <c r="J45" s="188"/>
      <c r="K45" s="185"/>
      <c r="L45" s="186"/>
      <c r="M45" s="187"/>
      <c r="N45" s="187"/>
      <c r="O45" s="187"/>
      <c r="P45" s="185"/>
      <c r="Q45" s="191"/>
      <c r="R45" s="188"/>
      <c r="S45" s="192" t="str">
        <f t="array" ref="S45">IFERROR(INDEX('FTA Non Det &amp; 5 Whys'!M11, MATCH("YES", 'FTA Non Det &amp; 5 Whys'!N11, 0)),"")</f>
        <v>There is no guideline for welding aspect control in the documentation</v>
      </c>
      <c r="T45" s="183"/>
      <c r="U45" s="183"/>
      <c r="V45" s="183"/>
      <c r="W45" s="183"/>
      <c r="X45" s="183"/>
      <c r="Y45" s="183"/>
      <c r="Z45" s="183"/>
    </row>
    <row r="46" spans="1:26" ht="30" customHeight="1">
      <c r="A46" s="184"/>
      <c r="B46" s="116"/>
      <c r="C46" s="184"/>
      <c r="D46" s="184"/>
      <c r="E46" s="184"/>
      <c r="F46" s="185"/>
      <c r="G46" s="185"/>
      <c r="H46" s="186"/>
      <c r="I46" s="187"/>
      <c r="J46" s="188"/>
      <c r="K46" s="185"/>
      <c r="L46" s="186"/>
      <c r="M46" s="187"/>
      <c r="N46" s="187"/>
      <c r="O46" s="187"/>
      <c r="P46" s="185"/>
      <c r="Q46" s="191"/>
      <c r="R46" s="188"/>
      <c r="S46" s="192"/>
    </row>
    <row r="47" spans="1:26" ht="30" customHeight="1">
      <c r="A47" s="184"/>
      <c r="B47" s="116"/>
      <c r="C47" s="184"/>
      <c r="D47" s="184"/>
      <c r="E47" s="184"/>
      <c r="F47" s="185"/>
      <c r="G47" s="185"/>
      <c r="H47" s="186"/>
      <c r="I47" s="187"/>
      <c r="J47" s="188"/>
      <c r="K47" s="185"/>
      <c r="L47" s="186"/>
      <c r="M47" s="187"/>
      <c r="N47" s="187"/>
      <c r="O47" s="187"/>
      <c r="P47" s="185"/>
      <c r="Q47" s="191"/>
      <c r="R47" s="188"/>
      <c r="S47" s="192"/>
    </row>
    <row r="48" spans="1:26" ht="15.75" customHeight="1">
      <c r="S48" s="183"/>
    </row>
    <row r="49" spans="19:19" ht="15.75" customHeight="1">
      <c r="S49" s="183"/>
    </row>
    <row r="50" spans="19:19" ht="15.75" customHeight="1">
      <c r="S50" s="183"/>
    </row>
    <row r="51" spans="19:19" ht="15.75" customHeight="1">
      <c r="S51" s="183"/>
    </row>
    <row r="52" spans="19:19" ht="15.75" customHeight="1"/>
    <row r="53" spans="19:19" ht="15.75" customHeight="1"/>
    <row r="54" spans="19:19" ht="15.75" customHeight="1"/>
    <row r="55" spans="19:19" ht="15.75" customHeight="1"/>
    <row r="56" spans="19:19" ht="15.75" customHeight="1"/>
    <row r="57" spans="19:19" ht="15.75" customHeight="1"/>
    <row r="58" spans="19:19" ht="15.75" customHeight="1"/>
    <row r="59" spans="19:19" ht="15.75" customHeight="1"/>
    <row r="60" spans="19:19" ht="15.75" customHeight="1"/>
    <row r="61" spans="19:19" ht="15.75" customHeight="1"/>
    <row r="62" spans="19:19" ht="15.75" customHeight="1"/>
    <row r="63" spans="19:19" ht="15.75" customHeight="1"/>
    <row r="64" spans="19:1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4">
    <mergeCell ref="E31:E32"/>
    <mergeCell ref="F31:F32"/>
    <mergeCell ref="E10:E11"/>
    <mergeCell ref="F10:F11"/>
    <mergeCell ref="A30:G30"/>
    <mergeCell ref="A31:A32"/>
    <mergeCell ref="B31:B32"/>
    <mergeCell ref="C31:C32"/>
    <mergeCell ref="D31:D32"/>
    <mergeCell ref="G31:G32"/>
    <mergeCell ref="A10:A11"/>
    <mergeCell ref="B10:B11"/>
    <mergeCell ref="C10:C11"/>
    <mergeCell ref="D10:D11"/>
    <mergeCell ref="G10:G11"/>
    <mergeCell ref="A1:R1"/>
    <mergeCell ref="A3:R3"/>
    <mergeCell ref="A4:B4"/>
    <mergeCell ref="C4:R4"/>
    <mergeCell ref="A5:B5"/>
    <mergeCell ref="C5:R5"/>
    <mergeCell ref="I10:I11"/>
    <mergeCell ref="J10:J11"/>
    <mergeCell ref="I30:K30"/>
    <mergeCell ref="I31:I32"/>
    <mergeCell ref="J31:J32"/>
    <mergeCell ref="K31:K32"/>
    <mergeCell ref="K10:K11"/>
    <mergeCell ref="M10:O10"/>
    <mergeCell ref="M30:R30"/>
    <mergeCell ref="M31:O31"/>
    <mergeCell ref="P31:P32"/>
    <mergeCell ref="Q31:Q32"/>
    <mergeCell ref="R31:R32"/>
    <mergeCell ref="Q10:Q11"/>
    <mergeCell ref="R10:R11"/>
    <mergeCell ref="P10:P11"/>
    <mergeCell ref="A6:B6"/>
    <mergeCell ref="A7:B7"/>
    <mergeCell ref="A9:G9"/>
    <mergeCell ref="I9:K9"/>
    <mergeCell ref="M9:R9"/>
    <mergeCell ref="C6:R6"/>
    <mergeCell ref="C7:R7"/>
  </mergeCells>
  <dataValidations count="6">
    <dataValidation type="list" allowBlank="1" showErrorMessage="1" sqref="I33:J47 M33:O47 I12:J28 M12:O28" xr:uid="{00000000-0002-0000-0700-000000000000}">
      <formula1>"YES,N/A"</formula1>
    </dataValidation>
    <dataValidation type="custom" allowBlank="1" showDropDown="1" showInputMessage="1" prompt="Enter a valid date or &quot;n/a&quot; if not applicable" sqref="P12:P28 K33:K47 P33:P47 F12:G28 K12:K28 F33:G47" xr:uid="{00000000-0002-0000-0700-000001000000}">
      <formula1>OR(NOT(ISERROR(DATEVALUE(F12))), AND(ISNUMBER(F12), LEFT(CELL("format", F12))="D"))</formula1>
    </dataValidation>
    <dataValidation type="list" allowBlank="1" showErrorMessage="1" sqref="B12:B28 B33:B47" xr:uid="{00000000-0002-0000-0700-000002000000}">
      <formula1>"Create a new standard,Update an existing standard,Deploy an existing standard,Enforce an existing standard"</formula1>
    </dataValidation>
    <dataValidation type="list" allowBlank="1" showErrorMessage="1" sqref="A17:A18 A20:A28" xr:uid="{00000000-0002-0000-0700-000003000000}">
      <formula1>$S$10:$S$28</formula1>
    </dataValidation>
    <dataValidation type="list" allowBlank="1" showErrorMessage="1" sqref="A40:A47" xr:uid="{00000000-0002-0000-0700-000004000000}">
      <formula1>$S$31:$S$47</formula1>
    </dataValidation>
    <dataValidation type="list" allowBlank="1" showErrorMessage="1" sqref="R33:R47 R12:R28" xr:uid="{00000000-0002-0000-0700-000005000000}">
      <formula1>"YES,NO,N/A"</formula1>
    </dataValidation>
  </dataValidations>
  <pageMargins left="0.25" right="0.25" top="0.75" bottom="0.75" header="0" footer="0"/>
  <pageSetup paperSize="9" orientation="landscape"/>
  <headerFooter>
    <oddFooter>&amp;R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AH1000"/>
  <sheetViews>
    <sheetView workbookViewId="0"/>
  </sheetViews>
  <sheetFormatPr baseColWidth="10" defaultColWidth="14.44140625" defaultRowHeight="15" customHeight="1"/>
  <cols>
    <col min="1" max="1" width="17.33203125" customWidth="1"/>
    <col min="2" max="2" width="21.44140625" customWidth="1"/>
    <col min="3" max="3" width="40.5546875" customWidth="1"/>
    <col min="4" max="4" width="6.6640625" customWidth="1"/>
    <col min="5" max="6" width="22.33203125" customWidth="1"/>
    <col min="7" max="7" width="21.6640625" customWidth="1"/>
    <col min="8" max="8" width="22.6640625" customWidth="1"/>
    <col min="9" max="12" width="14.88671875" customWidth="1"/>
    <col min="13" max="13" width="1" customWidth="1"/>
    <col min="14" max="17" width="6.33203125" customWidth="1"/>
    <col min="18" max="18" width="2.5546875" customWidth="1"/>
    <col min="19" max="19" width="18.5546875" customWidth="1"/>
    <col min="20" max="20" width="14.44140625" customWidth="1"/>
    <col min="21" max="34" width="11.109375" customWidth="1"/>
  </cols>
  <sheetData>
    <row r="1" spans="1:34" ht="101.25" customHeight="1">
      <c r="A1" s="584"/>
      <c r="B1" s="309"/>
      <c r="C1" s="585" t="s">
        <v>221</v>
      </c>
      <c r="D1" s="314"/>
      <c r="E1" s="314"/>
      <c r="F1" s="314"/>
      <c r="G1" s="314"/>
      <c r="H1" s="314"/>
      <c r="I1" s="314"/>
      <c r="J1" s="314"/>
      <c r="K1" s="314"/>
      <c r="L1" s="314"/>
      <c r="M1" s="314"/>
      <c r="N1" s="314"/>
      <c r="O1" s="314"/>
      <c r="P1" s="314"/>
      <c r="Q1" s="314"/>
      <c r="R1" s="314"/>
      <c r="S1" s="309"/>
      <c r="T1" s="194"/>
      <c r="U1" s="194"/>
      <c r="V1" s="194"/>
      <c r="W1" s="194"/>
      <c r="X1" s="194"/>
      <c r="Y1" s="194"/>
      <c r="Z1" s="194"/>
      <c r="AA1" s="194"/>
      <c r="AB1" s="194"/>
      <c r="AC1" s="194"/>
      <c r="AD1" s="194"/>
      <c r="AE1" s="194"/>
      <c r="AF1" s="194"/>
      <c r="AG1" s="194"/>
      <c r="AH1" s="194"/>
    </row>
    <row r="2" spans="1:34" ht="14.25" customHeight="1">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row>
    <row r="3" spans="1:34" ht="27" customHeight="1">
      <c r="A3" s="99"/>
      <c r="B3" s="195" t="s">
        <v>222</v>
      </c>
      <c r="C3" s="196"/>
      <c r="D3" s="99"/>
      <c r="E3" s="586" t="s">
        <v>223</v>
      </c>
      <c r="F3" s="360"/>
      <c r="G3" s="360"/>
      <c r="H3" s="360"/>
      <c r="I3" s="360"/>
      <c r="J3" s="360"/>
      <c r="K3" s="360"/>
      <c r="L3" s="587"/>
      <c r="M3" s="197"/>
      <c r="N3" s="589" t="s">
        <v>224</v>
      </c>
      <c r="O3" s="360"/>
      <c r="P3" s="360"/>
      <c r="Q3" s="328"/>
      <c r="R3" s="590"/>
      <c r="S3" s="591" t="s">
        <v>225</v>
      </c>
      <c r="T3" s="198"/>
      <c r="U3" s="99"/>
      <c r="V3" s="99"/>
      <c r="W3" s="99"/>
      <c r="X3" s="99"/>
      <c r="Y3" s="99"/>
      <c r="Z3" s="99"/>
      <c r="AA3" s="99"/>
      <c r="AB3" s="99"/>
      <c r="AC3" s="99"/>
      <c r="AD3" s="99"/>
      <c r="AE3" s="99"/>
      <c r="AF3" s="99"/>
      <c r="AG3" s="99"/>
      <c r="AH3" s="99"/>
    </row>
    <row r="4" spans="1:34" ht="27" customHeight="1">
      <c r="A4" s="99"/>
      <c r="B4" s="195" t="s">
        <v>226</v>
      </c>
      <c r="C4" s="196"/>
      <c r="D4" s="99"/>
      <c r="E4" s="329"/>
      <c r="F4" s="312"/>
      <c r="G4" s="312"/>
      <c r="H4" s="312"/>
      <c r="I4" s="312"/>
      <c r="J4" s="312"/>
      <c r="K4" s="312"/>
      <c r="L4" s="345"/>
      <c r="M4" s="199"/>
      <c r="N4" s="329"/>
      <c r="O4" s="312"/>
      <c r="P4" s="312"/>
      <c r="Q4" s="330"/>
      <c r="R4" s="329"/>
      <c r="S4" s="568"/>
      <c r="T4" s="198"/>
      <c r="U4" s="99"/>
      <c r="V4" s="99"/>
      <c r="W4" s="99"/>
      <c r="X4" s="99"/>
      <c r="Y4" s="99"/>
      <c r="Z4" s="99"/>
      <c r="AA4" s="99"/>
      <c r="AB4" s="99"/>
      <c r="AC4" s="99"/>
      <c r="AD4" s="99"/>
      <c r="AE4" s="99"/>
      <c r="AF4" s="99"/>
      <c r="AG4" s="99"/>
      <c r="AH4" s="99"/>
    </row>
    <row r="5" spans="1:34" ht="27" customHeight="1">
      <c r="A5" s="99"/>
      <c r="B5" s="200" t="s">
        <v>227</v>
      </c>
      <c r="C5" s="196"/>
      <c r="D5" s="201"/>
      <c r="E5" s="329"/>
      <c r="F5" s="312"/>
      <c r="G5" s="312"/>
      <c r="H5" s="312"/>
      <c r="I5" s="312"/>
      <c r="J5" s="312"/>
      <c r="K5" s="312"/>
      <c r="L5" s="345"/>
      <c r="M5" s="199"/>
      <c r="N5" s="331"/>
      <c r="O5" s="361"/>
      <c r="P5" s="361"/>
      <c r="Q5" s="332"/>
      <c r="R5" s="329"/>
      <c r="S5" s="568"/>
      <c r="T5" s="198"/>
      <c r="U5" s="99"/>
      <c r="V5" s="99"/>
      <c r="W5" s="99"/>
      <c r="X5" s="99"/>
      <c r="Y5" s="99"/>
      <c r="Z5" s="99"/>
      <c r="AA5" s="99"/>
      <c r="AB5" s="99"/>
      <c r="AC5" s="99"/>
      <c r="AD5" s="99"/>
      <c r="AE5" s="99"/>
      <c r="AF5" s="99"/>
      <c r="AG5" s="99"/>
      <c r="AH5" s="99"/>
    </row>
    <row r="6" spans="1:34" ht="31.5" customHeight="1">
      <c r="A6" s="99"/>
      <c r="B6" s="200" t="s">
        <v>228</v>
      </c>
      <c r="C6" s="196"/>
      <c r="D6" s="202"/>
      <c r="E6" s="331"/>
      <c r="F6" s="361"/>
      <c r="G6" s="361"/>
      <c r="H6" s="361"/>
      <c r="I6" s="361"/>
      <c r="J6" s="361"/>
      <c r="K6" s="361"/>
      <c r="L6" s="588"/>
      <c r="M6" s="203"/>
      <c r="N6" s="592" t="s">
        <v>229</v>
      </c>
      <c r="O6" s="314"/>
      <c r="P6" s="314"/>
      <c r="Q6" s="309"/>
      <c r="R6" s="331"/>
      <c r="S6" s="418"/>
      <c r="T6" s="198"/>
      <c r="U6" s="99"/>
      <c r="V6" s="99"/>
      <c r="W6" s="99"/>
      <c r="X6" s="99"/>
      <c r="Y6" s="99"/>
      <c r="Z6" s="99"/>
      <c r="AA6" s="99"/>
      <c r="AB6" s="99"/>
      <c r="AC6" s="99"/>
      <c r="AD6" s="99"/>
      <c r="AE6" s="99"/>
      <c r="AF6" s="99"/>
      <c r="AG6" s="99"/>
      <c r="AH6" s="99"/>
    </row>
    <row r="7" spans="1:34" ht="162.75" customHeight="1">
      <c r="A7" s="99"/>
      <c r="B7" s="204" t="s">
        <v>230</v>
      </c>
      <c r="C7" s="205" t="s">
        <v>231</v>
      </c>
      <c r="D7" s="205" t="s">
        <v>232</v>
      </c>
      <c r="E7" s="206" t="s">
        <v>233</v>
      </c>
      <c r="F7" s="207" t="s">
        <v>234</v>
      </c>
      <c r="G7" s="208" t="s">
        <v>235</v>
      </c>
      <c r="H7" s="209" t="s">
        <v>236</v>
      </c>
      <c r="I7" s="210" t="s">
        <v>237</v>
      </c>
      <c r="J7" s="211" t="s">
        <v>238</v>
      </c>
      <c r="K7" s="212" t="s">
        <v>239</v>
      </c>
      <c r="L7" s="213" t="s">
        <v>240</v>
      </c>
      <c r="M7" s="214"/>
      <c r="N7" s="593" t="s">
        <v>241</v>
      </c>
      <c r="O7" s="309"/>
      <c r="P7" s="593" t="s">
        <v>242</v>
      </c>
      <c r="Q7" s="309"/>
      <c r="R7" s="215"/>
      <c r="S7" s="216" t="s">
        <v>243</v>
      </c>
      <c r="T7" s="217"/>
      <c r="U7" s="99"/>
      <c r="V7" s="99"/>
      <c r="W7" s="99"/>
      <c r="X7" s="99"/>
      <c r="Y7" s="99"/>
      <c r="Z7" s="99"/>
      <c r="AA7" s="99"/>
      <c r="AB7" s="99"/>
      <c r="AC7" s="99"/>
      <c r="AD7" s="99"/>
      <c r="AE7" s="99"/>
      <c r="AF7" s="99"/>
      <c r="AG7" s="99"/>
      <c r="AH7" s="99"/>
    </row>
    <row r="8" spans="1:34" ht="40.5" customHeight="1">
      <c r="A8" s="564" t="s">
        <v>244</v>
      </c>
      <c r="B8" s="218" t="str">
        <f>IF('Quick Response'!L9="","",'Quick Response'!L9)</f>
        <v>VWS-W21SKA1-2509-006</v>
      </c>
      <c r="C8" s="219" t="str">
        <f>IF('Action plan &amp; Genba review'!A12="","",'Action plan &amp; Genba review'!A12)</f>
        <v>Frequency of heating resistor change not defined</v>
      </c>
      <c r="D8" s="578">
        <v>1</v>
      </c>
      <c r="E8" s="220" t="str">
        <f>IF('Action plan &amp; Genba review'!C12="","",'Action plan &amp; Genba review'!C12)</f>
        <v>Define new frequency of the heating resistor change ( replace the frequency per date "monthly control &amp; replace after failure"  to the frequency per cycle "control after 180K cycle &amp; systematic replace after 500K cycle")</v>
      </c>
      <c r="F8" s="221" t="str">
        <f>IF('Action plan &amp; Genba review'!D12="","",'Action plan &amp; Genba review'!D12)</f>
        <v>Maintenace level2 instruction // PS3.1-M2 Ind 3</v>
      </c>
      <c r="G8" s="222" t="str">
        <f>IF('Action plan &amp; Genba review'!I12="","",'Action plan &amp; Genba review'!I12)</f>
        <v/>
      </c>
      <c r="H8" s="223" t="str">
        <f>IF('Action plan &amp; Genba review'!J12="","",'Action plan &amp; Genba review'!J12)</f>
        <v/>
      </c>
      <c r="I8" s="566"/>
      <c r="J8" s="566"/>
      <c r="K8" s="566"/>
      <c r="L8" s="566"/>
      <c r="M8" s="225"/>
      <c r="N8" s="570"/>
      <c r="O8" s="328"/>
      <c r="P8" s="570"/>
      <c r="Q8" s="328"/>
      <c r="R8" s="225"/>
      <c r="S8" s="581"/>
      <c r="T8" s="99"/>
      <c r="U8" s="99"/>
      <c r="V8" s="99"/>
      <c r="W8" s="99"/>
      <c r="X8" s="99"/>
      <c r="Y8" s="99"/>
      <c r="Z8" s="99"/>
      <c r="AA8" s="99"/>
      <c r="AB8" s="99"/>
      <c r="AC8" s="99"/>
      <c r="AD8" s="99"/>
      <c r="AE8" s="99"/>
      <c r="AF8" s="99"/>
      <c r="AG8" s="99"/>
      <c r="AH8" s="99"/>
    </row>
    <row r="9" spans="1:34" ht="40.5" customHeight="1">
      <c r="A9" s="483"/>
      <c r="B9" s="579" t="s">
        <v>245</v>
      </c>
      <c r="C9" s="314"/>
      <c r="D9" s="307"/>
      <c r="E9" s="224"/>
      <c r="F9" s="224"/>
      <c r="G9" s="224"/>
      <c r="H9" s="224"/>
      <c r="I9" s="307"/>
      <c r="J9" s="307"/>
      <c r="K9" s="307"/>
      <c r="L9" s="307"/>
      <c r="M9" s="225"/>
      <c r="N9" s="331"/>
      <c r="O9" s="332"/>
      <c r="P9" s="331"/>
      <c r="Q9" s="332"/>
      <c r="R9" s="225"/>
      <c r="S9" s="307"/>
      <c r="T9" s="99"/>
      <c r="U9" s="99"/>
      <c r="V9" s="99"/>
      <c r="W9" s="99"/>
      <c r="X9" s="99"/>
      <c r="Y9" s="99"/>
      <c r="Z9" s="99"/>
      <c r="AA9" s="99"/>
      <c r="AB9" s="99"/>
      <c r="AC9" s="99"/>
      <c r="AD9" s="99"/>
      <c r="AE9" s="99"/>
      <c r="AF9" s="226"/>
      <c r="AG9" s="226"/>
      <c r="AH9" s="226"/>
    </row>
    <row r="10" spans="1:34" ht="40.5" customHeight="1">
      <c r="A10" s="483"/>
      <c r="B10" s="218" t="str">
        <f>IF('Quick Response'!L9="","",'Quick Response'!L9)</f>
        <v>VWS-W21SKA1-2509-006</v>
      </c>
      <c r="C10" s="219" t="str">
        <f>IF('Action plan &amp; Genba review'!A13="","",'Action plan &amp; Genba review'!A13)</f>
        <v>The risk of part quality issues after a power shut down was not fully considered during the creation or update of the check-list.</v>
      </c>
      <c r="D10" s="578">
        <v>2</v>
      </c>
      <c r="E10" s="220" t="str">
        <f>IF('Action plan &amp; Genba review'!C13="","",'Action plan &amp; Genba review'!C13)</f>
        <v>Update the start of production (precize the obligation to scrap all parts under process in case of power shut down)</v>
      </c>
      <c r="F10" s="221" t="str">
        <f>IF('Action plan &amp; Genba review'!D13="","",'Action plan &amp; Genba review'!D13)</f>
        <v>start of production// C6.Fo.S3.16 Ind2</v>
      </c>
      <c r="G10" s="222" t="str">
        <f>IF('Action plan &amp; Genba review'!I13="","",'Action plan &amp; Genba review'!I13)</f>
        <v/>
      </c>
      <c r="H10" s="223" t="str">
        <f>IF('Action plan &amp; Genba review'!J13="","",'Action plan &amp; Genba review'!J13)</f>
        <v/>
      </c>
      <c r="I10" s="566"/>
      <c r="J10" s="566"/>
      <c r="K10" s="566"/>
      <c r="L10" s="566"/>
      <c r="M10" s="225"/>
      <c r="N10" s="570"/>
      <c r="O10" s="328"/>
      <c r="P10" s="570"/>
      <c r="Q10" s="328"/>
      <c r="R10" s="225"/>
      <c r="S10" s="581"/>
      <c r="T10" s="99"/>
      <c r="U10" s="99"/>
      <c r="V10" s="99"/>
      <c r="W10" s="99"/>
      <c r="X10" s="99"/>
      <c r="Y10" s="99"/>
      <c r="Z10" s="99"/>
      <c r="AA10" s="99"/>
      <c r="AB10" s="99"/>
      <c r="AC10" s="99"/>
      <c r="AD10" s="99"/>
      <c r="AE10" s="99"/>
      <c r="AF10" s="226"/>
      <c r="AG10" s="226"/>
      <c r="AH10" s="226"/>
    </row>
    <row r="11" spans="1:34" ht="40.5" customHeight="1">
      <c r="A11" s="483"/>
      <c r="B11" s="579" t="s">
        <v>245</v>
      </c>
      <c r="C11" s="314"/>
      <c r="D11" s="307"/>
      <c r="E11" s="224"/>
      <c r="F11" s="224"/>
      <c r="G11" s="224"/>
      <c r="H11" s="224"/>
      <c r="I11" s="307"/>
      <c r="J11" s="307"/>
      <c r="K11" s="307"/>
      <c r="L11" s="307"/>
      <c r="M11" s="227"/>
      <c r="N11" s="331"/>
      <c r="O11" s="332"/>
      <c r="P11" s="331"/>
      <c r="Q11" s="332"/>
      <c r="R11" s="583"/>
      <c r="S11" s="307"/>
      <c r="T11" s="99"/>
      <c r="U11" s="99"/>
      <c r="V11" s="99"/>
      <c r="W11" s="99"/>
      <c r="X11" s="99"/>
      <c r="Y11" s="99"/>
      <c r="Z11" s="99"/>
      <c r="AA11" s="99"/>
      <c r="AB11" s="99"/>
      <c r="AC11" s="99"/>
      <c r="AD11" s="99"/>
      <c r="AE11" s="99"/>
      <c r="AF11" s="226"/>
      <c r="AG11" s="226"/>
      <c r="AH11" s="226"/>
    </row>
    <row r="12" spans="1:34" ht="40.5" customHeight="1">
      <c r="A12" s="483"/>
      <c r="B12" s="218" t="str">
        <f>IF('Quick Response'!L9="","",'Quick Response'!L9)</f>
        <v>VWS-W21SKA1-2509-006</v>
      </c>
      <c r="C12" s="219" t="str">
        <f>IF('Action plan &amp; Genba review'!A16="","",'Action plan &amp; Genba review'!A16)</f>
        <v>No automatic system to lock bad part</v>
      </c>
      <c r="D12" s="578">
        <v>3</v>
      </c>
      <c r="E12" s="220" t="str">
        <f>IF('Action plan &amp; Genba review'!C16="","",'Action plan &amp; Genba review'!C16)</f>
        <v>The machine is blocked in case of incomplete cycle or power shut down,  to unlock the part, the part must be put in the jail of the bad part</v>
      </c>
      <c r="F12" s="221" t="str">
        <f>IF('Action plan &amp; Genba review'!D16="","",'Action plan &amp; Genba review'!D16)</f>
        <v/>
      </c>
      <c r="G12" s="222" t="str">
        <f>IF('Action plan &amp; Genba review'!I16="","",'Action plan &amp; Genba review'!I16)</f>
        <v/>
      </c>
      <c r="H12" s="223" t="str">
        <f>IF('Action plan &amp; Genba review'!J16="","",'Action plan &amp; Genba review'!J16)</f>
        <v/>
      </c>
      <c r="I12" s="566"/>
      <c r="J12" s="566"/>
      <c r="K12" s="566"/>
      <c r="L12" s="566"/>
      <c r="M12" s="225"/>
      <c r="N12" s="570"/>
      <c r="O12" s="328"/>
      <c r="P12" s="570"/>
      <c r="Q12" s="328"/>
      <c r="R12" s="330"/>
      <c r="S12" s="581"/>
      <c r="T12" s="99"/>
      <c r="U12" s="99"/>
      <c r="V12" s="99"/>
      <c r="W12" s="99"/>
      <c r="X12" s="99"/>
      <c r="Y12" s="99"/>
      <c r="Z12" s="99"/>
      <c r="AA12" s="99"/>
      <c r="AB12" s="99"/>
      <c r="AC12" s="99"/>
      <c r="AD12" s="99"/>
      <c r="AE12" s="99"/>
      <c r="AF12" s="99"/>
      <c r="AG12" s="99"/>
      <c r="AH12" s="99"/>
    </row>
    <row r="13" spans="1:34" ht="40.5" customHeight="1">
      <c r="A13" s="483"/>
      <c r="B13" s="579" t="s">
        <v>245</v>
      </c>
      <c r="C13" s="314"/>
      <c r="D13" s="307"/>
      <c r="E13" s="224"/>
      <c r="F13" s="224"/>
      <c r="G13" s="224"/>
      <c r="H13" s="224"/>
      <c r="I13" s="307"/>
      <c r="J13" s="307"/>
      <c r="K13" s="307"/>
      <c r="L13" s="307"/>
      <c r="M13" s="225"/>
      <c r="N13" s="331"/>
      <c r="O13" s="332"/>
      <c r="P13" s="331"/>
      <c r="Q13" s="332"/>
      <c r="R13" s="330"/>
      <c r="S13" s="307"/>
      <c r="T13" s="99"/>
      <c r="U13" s="99"/>
      <c r="V13" s="99"/>
      <c r="W13" s="99"/>
      <c r="X13" s="99"/>
      <c r="Y13" s="99"/>
      <c r="Z13" s="99"/>
      <c r="AA13" s="99"/>
      <c r="AB13" s="99"/>
      <c r="AC13" s="99"/>
      <c r="AD13" s="99"/>
      <c r="AE13" s="99"/>
      <c r="AF13" s="99"/>
      <c r="AG13" s="99"/>
      <c r="AH13" s="99"/>
    </row>
    <row r="14" spans="1:34" ht="40.5" customHeight="1">
      <c r="A14" s="483"/>
      <c r="B14" s="218" t="str">
        <f>IF('Quick Response'!L9="","",'Quick Response'!L9)</f>
        <v>VWS-W21SKA1-2509-006</v>
      </c>
      <c r="C14" s="219" t="str">
        <f>IF('Action plan &amp; Genba review'!A17="","",'Action plan &amp; Genba review'!A17)</f>
        <v xml:space="preserve">No transverzalisation of the LLC </v>
      </c>
      <c r="D14" s="578">
        <v>4</v>
      </c>
      <c r="E14" s="220" t="str">
        <f>IF('Action plan &amp; Genba review'!C17="","",'Action plan &amp; Genba review'!C17)</f>
        <v>Reinforce the transversalisation between similar  process &amp; line</v>
      </c>
      <c r="F14" s="221" t="str">
        <f>IF('Action plan &amp; Genba review'!D17="","",'Action plan &amp; Genba review'!D17)</f>
        <v/>
      </c>
      <c r="G14" s="222" t="str">
        <f>IF('Action plan &amp; Genba review'!I17="","",'Action plan &amp; Genba review'!I17)</f>
        <v/>
      </c>
      <c r="H14" s="223" t="str">
        <f>IF('Action plan &amp; Genba review'!J17="","",'Action plan &amp; Genba review'!J17)</f>
        <v/>
      </c>
      <c r="I14" s="566"/>
      <c r="J14" s="566"/>
      <c r="K14" s="566"/>
      <c r="L14" s="566"/>
      <c r="M14" s="225"/>
      <c r="N14" s="570"/>
      <c r="O14" s="328"/>
      <c r="P14" s="570"/>
      <c r="Q14" s="328"/>
      <c r="R14" s="330"/>
      <c r="S14" s="581"/>
      <c r="T14" s="99"/>
      <c r="U14" s="99"/>
      <c r="V14" s="99"/>
      <c r="W14" s="99"/>
      <c r="X14" s="99"/>
      <c r="Y14" s="99"/>
      <c r="Z14" s="99"/>
      <c r="AA14" s="99"/>
      <c r="AB14" s="99"/>
      <c r="AC14" s="99"/>
      <c r="AD14" s="99"/>
      <c r="AE14" s="99"/>
      <c r="AF14" s="99"/>
      <c r="AG14" s="99"/>
      <c r="AH14" s="99"/>
    </row>
    <row r="15" spans="1:34" ht="40.5" customHeight="1">
      <c r="A15" s="483"/>
      <c r="B15" s="579" t="s">
        <v>245</v>
      </c>
      <c r="C15" s="314"/>
      <c r="D15" s="307"/>
      <c r="E15" s="228"/>
      <c r="F15" s="228"/>
      <c r="G15" s="228"/>
      <c r="H15" s="228"/>
      <c r="I15" s="307"/>
      <c r="J15" s="307"/>
      <c r="K15" s="307"/>
      <c r="L15" s="307"/>
      <c r="M15" s="225"/>
      <c r="N15" s="331"/>
      <c r="O15" s="332"/>
      <c r="P15" s="331"/>
      <c r="Q15" s="332"/>
      <c r="R15" s="330"/>
      <c r="S15" s="307"/>
      <c r="T15" s="99"/>
      <c r="U15" s="99"/>
      <c r="V15" s="99"/>
      <c r="W15" s="99"/>
      <c r="X15" s="99"/>
      <c r="Y15" s="99"/>
      <c r="Z15" s="99"/>
      <c r="AA15" s="99"/>
      <c r="AB15" s="99"/>
      <c r="AC15" s="99"/>
      <c r="AD15" s="99"/>
      <c r="AE15" s="99"/>
      <c r="AF15" s="99"/>
      <c r="AG15" s="99"/>
      <c r="AH15" s="99"/>
    </row>
    <row r="16" spans="1:34" ht="40.5" customHeight="1">
      <c r="A16" s="483"/>
      <c r="B16" s="218" t="str">
        <f>IF('Quick Response'!L9="","",'Quick Response'!L9)</f>
        <v>VWS-W21SKA1-2509-006</v>
      </c>
      <c r="C16" s="219" t="str">
        <f>IF('Action plan &amp; Genba review'!A18="","",'Action plan &amp; Genba review'!A18)</f>
        <v xml:space="preserve">No transverzalisation of the LLC </v>
      </c>
      <c r="D16" s="578">
        <v>5</v>
      </c>
      <c r="E16" s="220" t="str">
        <f>IF('Action plan &amp; Genba review'!C18="","",'Action plan &amp; Genba review'!C18)</f>
        <v>Define LLC matrix base on critical incident ( WR, C1)</v>
      </c>
      <c r="F16" s="221" t="str">
        <f>IF('Action plan &amp; Genba review'!D18="","",'Action plan &amp; Genba review'!D18)</f>
        <v/>
      </c>
      <c r="G16" s="222" t="str">
        <f>IF('Action plan &amp; Genba review'!I18="","",'Action plan &amp; Genba review'!I18)</f>
        <v/>
      </c>
      <c r="H16" s="223" t="str">
        <f>IF('Action plan &amp; Genba review'!J18="","",'Action plan &amp; Genba review'!J18)</f>
        <v/>
      </c>
      <c r="I16" s="566"/>
      <c r="J16" s="566"/>
      <c r="K16" s="566"/>
      <c r="L16" s="566"/>
      <c r="M16" s="225"/>
      <c r="N16" s="570"/>
      <c r="O16" s="328"/>
      <c r="P16" s="570"/>
      <c r="Q16" s="328"/>
      <c r="R16" s="330"/>
      <c r="S16" s="581"/>
      <c r="T16" s="99"/>
      <c r="U16" s="99"/>
      <c r="V16" s="99"/>
      <c r="W16" s="99"/>
      <c r="X16" s="99"/>
      <c r="Y16" s="99"/>
      <c r="Z16" s="99"/>
      <c r="AA16" s="99"/>
      <c r="AB16" s="99"/>
      <c r="AC16" s="99"/>
      <c r="AD16" s="99"/>
      <c r="AE16" s="99"/>
      <c r="AF16" s="99"/>
      <c r="AG16" s="99"/>
      <c r="AH16" s="99"/>
    </row>
    <row r="17" spans="1:34" ht="40.5" customHeight="1">
      <c r="A17" s="483"/>
      <c r="B17" s="579" t="s">
        <v>245</v>
      </c>
      <c r="C17" s="314"/>
      <c r="D17" s="307"/>
      <c r="E17" s="228"/>
      <c r="F17" s="228"/>
      <c r="G17" s="228"/>
      <c r="H17" s="228"/>
      <c r="I17" s="307"/>
      <c r="J17" s="307"/>
      <c r="K17" s="307"/>
      <c r="L17" s="307"/>
      <c r="M17" s="225"/>
      <c r="N17" s="331"/>
      <c r="O17" s="332"/>
      <c r="P17" s="331"/>
      <c r="Q17" s="332"/>
      <c r="R17" s="330"/>
      <c r="S17" s="307"/>
      <c r="T17" s="99"/>
      <c r="U17" s="99"/>
      <c r="V17" s="99"/>
      <c r="W17" s="99"/>
      <c r="X17" s="99"/>
      <c r="Y17" s="99"/>
      <c r="Z17" s="99"/>
      <c r="AA17" s="99"/>
      <c r="AB17" s="99"/>
      <c r="AC17" s="99"/>
      <c r="AD17" s="99"/>
      <c r="AE17" s="99"/>
      <c r="AF17" s="99"/>
      <c r="AG17" s="99"/>
      <c r="AH17" s="99"/>
    </row>
    <row r="18" spans="1:34" ht="40.5" customHeight="1">
      <c r="A18" s="483"/>
      <c r="B18" s="218" t="str">
        <f>IF('Quick Response'!L9="","",'Quick Response'!L9)</f>
        <v>VWS-W21SKA1-2509-006</v>
      </c>
      <c r="C18" s="219" t="str">
        <f>IF('Action plan &amp; Genba review'!A19="","",'Action plan &amp; Genba review'!A19)</f>
        <v/>
      </c>
      <c r="D18" s="578">
        <v>6</v>
      </c>
      <c r="E18" s="220" t="str">
        <f>IF('Action plan &amp; Genba review'!C19="","",'Action plan &amp; Genba review'!C19)</f>
        <v/>
      </c>
      <c r="F18" s="221" t="str">
        <f>IF('Action plan &amp; Genba review'!D19="","",'Action plan &amp; Genba review'!D19)</f>
        <v/>
      </c>
      <c r="G18" s="222" t="str">
        <f>IF('Action plan &amp; Genba review'!I19="","",'Action plan &amp; Genba review'!I19)</f>
        <v/>
      </c>
      <c r="H18" s="223" t="str">
        <f>IF('Action plan &amp; Genba review'!J19="","",'Action plan &amp; Genba review'!J19)</f>
        <v/>
      </c>
      <c r="I18" s="566"/>
      <c r="J18" s="566"/>
      <c r="K18" s="566"/>
      <c r="L18" s="566"/>
      <c r="M18" s="225"/>
      <c r="N18" s="570"/>
      <c r="O18" s="328"/>
      <c r="P18" s="570"/>
      <c r="Q18" s="328"/>
      <c r="R18" s="330"/>
      <c r="S18" s="581"/>
      <c r="T18" s="99"/>
      <c r="U18" s="99"/>
      <c r="V18" s="99"/>
      <c r="W18" s="99"/>
      <c r="X18" s="99"/>
      <c r="Y18" s="99"/>
      <c r="Z18" s="99"/>
      <c r="AA18" s="99"/>
      <c r="AB18" s="99"/>
      <c r="AC18" s="99"/>
      <c r="AD18" s="99"/>
      <c r="AE18" s="99"/>
      <c r="AF18" s="99"/>
      <c r="AG18" s="99"/>
      <c r="AH18" s="99"/>
    </row>
    <row r="19" spans="1:34" ht="40.5" customHeight="1">
      <c r="A19" s="483"/>
      <c r="B19" s="579" t="s">
        <v>245</v>
      </c>
      <c r="C19" s="314"/>
      <c r="D19" s="307"/>
      <c r="E19" s="228"/>
      <c r="F19" s="228"/>
      <c r="G19" s="228"/>
      <c r="H19" s="228"/>
      <c r="I19" s="307"/>
      <c r="J19" s="307"/>
      <c r="K19" s="307"/>
      <c r="L19" s="307"/>
      <c r="M19" s="225"/>
      <c r="N19" s="331"/>
      <c r="O19" s="332"/>
      <c r="P19" s="331"/>
      <c r="Q19" s="332"/>
      <c r="R19" s="330"/>
      <c r="S19" s="307"/>
      <c r="T19" s="99"/>
      <c r="U19" s="99"/>
      <c r="V19" s="99"/>
      <c r="W19" s="99"/>
      <c r="X19" s="99"/>
      <c r="Y19" s="99"/>
      <c r="Z19" s="99"/>
      <c r="AA19" s="99"/>
      <c r="AB19" s="99"/>
      <c r="AC19" s="99"/>
      <c r="AD19" s="99"/>
      <c r="AE19" s="99"/>
      <c r="AF19" s="99"/>
      <c r="AG19" s="99"/>
      <c r="AH19" s="99"/>
    </row>
    <row r="20" spans="1:34" ht="40.5" customHeight="1">
      <c r="A20" s="483"/>
      <c r="B20" s="218" t="str">
        <f>IF('Quick Response'!L9="","",'Quick Response'!L9)</f>
        <v>VWS-W21SKA1-2509-006</v>
      </c>
      <c r="C20" s="219" t="str">
        <f>IF('Action plan &amp; Genba review'!A20="","",'Action plan &amp; Genba review'!A20)</f>
        <v/>
      </c>
      <c r="D20" s="578">
        <v>7</v>
      </c>
      <c r="E20" s="220" t="str">
        <f>IF('Action plan &amp; Genba review'!C20="","",'Action plan &amp; Genba review'!C20)</f>
        <v/>
      </c>
      <c r="F20" s="221" t="str">
        <f>IF('Action plan &amp; Genba review'!D20="","",'Action plan &amp; Genba review'!D20)</f>
        <v/>
      </c>
      <c r="G20" s="222" t="str">
        <f>IF('Action plan &amp; Genba review'!I20="","",'Action plan &amp; Genba review'!I20)</f>
        <v/>
      </c>
      <c r="H20" s="223" t="str">
        <f>IF('Action plan &amp; Genba review'!J20="","",'Action plan &amp; Genba review'!J20)</f>
        <v/>
      </c>
      <c r="I20" s="566"/>
      <c r="J20" s="566"/>
      <c r="K20" s="566"/>
      <c r="L20" s="566"/>
      <c r="M20" s="225"/>
      <c r="N20" s="570"/>
      <c r="O20" s="328"/>
      <c r="P20" s="570"/>
      <c r="Q20" s="328"/>
      <c r="R20" s="330"/>
      <c r="S20" s="581"/>
      <c r="T20" s="99"/>
      <c r="U20" s="99"/>
      <c r="V20" s="99"/>
      <c r="W20" s="99"/>
      <c r="X20" s="99"/>
      <c r="Y20" s="99"/>
      <c r="Z20" s="99"/>
      <c r="AA20" s="99"/>
      <c r="AB20" s="99"/>
      <c r="AC20" s="99"/>
      <c r="AD20" s="99"/>
      <c r="AE20" s="99"/>
      <c r="AF20" s="99"/>
      <c r="AG20" s="99"/>
      <c r="AH20" s="99"/>
    </row>
    <row r="21" spans="1:34" ht="40.5" customHeight="1">
      <c r="A21" s="483"/>
      <c r="B21" s="579" t="s">
        <v>245</v>
      </c>
      <c r="C21" s="314"/>
      <c r="D21" s="307"/>
      <c r="E21" s="228"/>
      <c r="F21" s="228"/>
      <c r="G21" s="228"/>
      <c r="H21" s="228"/>
      <c r="I21" s="307"/>
      <c r="J21" s="307"/>
      <c r="K21" s="307"/>
      <c r="L21" s="307"/>
      <c r="M21" s="225"/>
      <c r="N21" s="331"/>
      <c r="O21" s="332"/>
      <c r="P21" s="331"/>
      <c r="Q21" s="332"/>
      <c r="R21" s="330"/>
      <c r="S21" s="307"/>
      <c r="T21" s="99"/>
      <c r="U21" s="99"/>
      <c r="V21" s="99"/>
      <c r="W21" s="99"/>
      <c r="X21" s="99"/>
      <c r="Y21" s="99"/>
      <c r="Z21" s="99"/>
      <c r="AA21" s="99"/>
      <c r="AB21" s="99"/>
      <c r="AC21" s="99"/>
      <c r="AD21" s="99"/>
      <c r="AE21" s="99"/>
      <c r="AF21" s="99"/>
      <c r="AG21" s="99"/>
      <c r="AH21" s="99"/>
    </row>
    <row r="22" spans="1:34" ht="40.5" customHeight="1">
      <c r="A22" s="483"/>
      <c r="B22" s="218" t="str">
        <f>IF('Quick Response'!L9="","",'Quick Response'!L9)</f>
        <v>VWS-W21SKA1-2509-006</v>
      </c>
      <c r="C22" s="219" t="str">
        <f>IF('Action plan &amp; Genba review'!A21="","",'Action plan &amp; Genba review'!A21)</f>
        <v/>
      </c>
      <c r="D22" s="578">
        <v>8</v>
      </c>
      <c r="E22" s="220" t="str">
        <f>IF('Action plan &amp; Genba review'!C21="","",'Action plan &amp; Genba review'!C21)</f>
        <v/>
      </c>
      <c r="F22" s="221" t="str">
        <f>IF('Action plan &amp; Genba review'!D21="","",'Action plan &amp; Genba review'!D21)</f>
        <v/>
      </c>
      <c r="G22" s="222" t="str">
        <f>IF('Action plan &amp; Genba review'!I21="","",'Action plan &amp; Genba review'!I21)</f>
        <v/>
      </c>
      <c r="H22" s="223" t="str">
        <f>IF('Action plan &amp; Genba review'!J21="","",'Action plan &amp; Genba review'!J21)</f>
        <v/>
      </c>
      <c r="I22" s="566"/>
      <c r="J22" s="566"/>
      <c r="K22" s="566"/>
      <c r="L22" s="566"/>
      <c r="M22" s="225"/>
      <c r="N22" s="570"/>
      <c r="O22" s="328"/>
      <c r="P22" s="570"/>
      <c r="Q22" s="328"/>
      <c r="R22" s="330"/>
      <c r="S22" s="581"/>
      <c r="T22" s="99"/>
      <c r="U22" s="99"/>
      <c r="V22" s="99"/>
      <c r="W22" s="99"/>
      <c r="X22" s="99"/>
      <c r="Y22" s="99"/>
      <c r="Z22" s="99"/>
      <c r="AA22" s="99"/>
      <c r="AB22" s="99"/>
      <c r="AC22" s="99"/>
      <c r="AD22" s="99"/>
      <c r="AE22" s="99"/>
      <c r="AF22" s="99"/>
      <c r="AG22" s="99"/>
      <c r="AH22" s="99"/>
    </row>
    <row r="23" spans="1:34" ht="40.5" customHeight="1">
      <c r="A23" s="483"/>
      <c r="B23" s="579" t="s">
        <v>245</v>
      </c>
      <c r="C23" s="314"/>
      <c r="D23" s="307"/>
      <c r="E23" s="228"/>
      <c r="F23" s="228"/>
      <c r="G23" s="228"/>
      <c r="H23" s="228"/>
      <c r="I23" s="307"/>
      <c r="J23" s="307"/>
      <c r="K23" s="307"/>
      <c r="L23" s="307"/>
      <c r="M23" s="225"/>
      <c r="N23" s="331"/>
      <c r="O23" s="332"/>
      <c r="P23" s="331"/>
      <c r="Q23" s="332"/>
      <c r="R23" s="330"/>
      <c r="S23" s="307"/>
      <c r="T23" s="99"/>
      <c r="U23" s="99"/>
      <c r="V23" s="99"/>
      <c r="W23" s="99"/>
      <c r="X23" s="99"/>
      <c r="Y23" s="99"/>
      <c r="Z23" s="99"/>
      <c r="AA23" s="99"/>
      <c r="AB23" s="99"/>
      <c r="AC23" s="99"/>
      <c r="AD23" s="99"/>
      <c r="AE23" s="99"/>
      <c r="AF23" s="99"/>
      <c r="AG23" s="99"/>
      <c r="AH23" s="99"/>
    </row>
    <row r="24" spans="1:34" ht="40.5" customHeight="1">
      <c r="A24" s="483"/>
      <c r="B24" s="218" t="str">
        <f>IF('Quick Response'!L9="","",'Quick Response'!L9)</f>
        <v>VWS-W21SKA1-2509-006</v>
      </c>
      <c r="C24" s="219" t="str">
        <f>IF('Action plan &amp; Genba review'!A22="","",'Action plan &amp; Genba review'!A22)</f>
        <v/>
      </c>
      <c r="D24" s="578">
        <v>9</v>
      </c>
      <c r="E24" s="220" t="str">
        <f>IF('Action plan &amp; Genba review'!C22="","",'Action plan &amp; Genba review'!C22)</f>
        <v/>
      </c>
      <c r="F24" s="221" t="str">
        <f>IF('Action plan &amp; Genba review'!D22="","",'Action plan &amp; Genba review'!D22)</f>
        <v/>
      </c>
      <c r="G24" s="222" t="str">
        <f>IF('Action plan &amp; Genba review'!I22="","",'Action plan &amp; Genba review'!I22)</f>
        <v/>
      </c>
      <c r="H24" s="223" t="str">
        <f>IF('Action plan &amp; Genba review'!J22="","",'Action plan &amp; Genba review'!J22)</f>
        <v/>
      </c>
      <c r="I24" s="566"/>
      <c r="J24" s="566"/>
      <c r="K24" s="566"/>
      <c r="L24" s="566"/>
      <c r="M24" s="225"/>
      <c r="N24" s="570"/>
      <c r="O24" s="328"/>
      <c r="P24" s="570"/>
      <c r="Q24" s="328"/>
      <c r="R24" s="330"/>
      <c r="S24" s="581"/>
      <c r="T24" s="99"/>
      <c r="U24" s="99"/>
      <c r="V24" s="99"/>
      <c r="W24" s="99"/>
      <c r="X24" s="99"/>
      <c r="Y24" s="99"/>
      <c r="Z24" s="99"/>
      <c r="AA24" s="99"/>
      <c r="AB24" s="99"/>
      <c r="AC24" s="99"/>
      <c r="AD24" s="99"/>
      <c r="AE24" s="99"/>
      <c r="AF24" s="99"/>
      <c r="AG24" s="99"/>
      <c r="AH24" s="99"/>
    </row>
    <row r="25" spans="1:34" ht="40.5" customHeight="1">
      <c r="A25" s="483"/>
      <c r="B25" s="579" t="s">
        <v>245</v>
      </c>
      <c r="C25" s="314"/>
      <c r="D25" s="307"/>
      <c r="E25" s="228"/>
      <c r="F25" s="228"/>
      <c r="G25" s="228"/>
      <c r="H25" s="228"/>
      <c r="I25" s="307"/>
      <c r="J25" s="307"/>
      <c r="K25" s="307"/>
      <c r="L25" s="307"/>
      <c r="M25" s="225"/>
      <c r="N25" s="331"/>
      <c r="O25" s="332"/>
      <c r="P25" s="331"/>
      <c r="Q25" s="332"/>
      <c r="R25" s="330"/>
      <c r="S25" s="307"/>
      <c r="T25" s="99"/>
      <c r="U25" s="99"/>
      <c r="V25" s="99"/>
      <c r="W25" s="99"/>
      <c r="X25" s="99"/>
      <c r="Y25" s="99"/>
      <c r="Z25" s="99"/>
      <c r="AA25" s="99"/>
      <c r="AB25" s="99"/>
      <c r="AC25" s="99"/>
      <c r="AD25" s="99"/>
      <c r="AE25" s="99"/>
      <c r="AF25" s="99"/>
      <c r="AG25" s="99"/>
      <c r="AH25" s="99"/>
    </row>
    <row r="26" spans="1:34" ht="40.5" customHeight="1">
      <c r="A26" s="483"/>
      <c r="B26" s="218" t="str">
        <f>IF('Quick Response'!L9="","",'Quick Response'!L9)</f>
        <v>VWS-W21SKA1-2509-006</v>
      </c>
      <c r="C26" s="219" t="str">
        <f>IF('Action plan &amp; Genba review'!A23="","",'Action plan &amp; Genba review'!A23)</f>
        <v/>
      </c>
      <c r="D26" s="578">
        <v>10</v>
      </c>
      <c r="E26" s="220" t="str">
        <f>IF('Action plan &amp; Genba review'!C23="","",'Action plan &amp; Genba review'!C23)</f>
        <v/>
      </c>
      <c r="F26" s="221" t="str">
        <f>IF('Action plan &amp; Genba review'!D23="","",'Action plan &amp; Genba review'!D23)</f>
        <v/>
      </c>
      <c r="G26" s="222" t="str">
        <f>IF('Action plan &amp; Genba review'!I23="","",'Action plan &amp; Genba review'!I23)</f>
        <v/>
      </c>
      <c r="H26" s="223" t="str">
        <f>IF('Action plan &amp; Genba review'!J23="","",'Action plan &amp; Genba review'!J23)</f>
        <v/>
      </c>
      <c r="I26" s="566"/>
      <c r="J26" s="566"/>
      <c r="K26" s="566"/>
      <c r="L26" s="566"/>
      <c r="M26" s="225"/>
      <c r="N26" s="570"/>
      <c r="O26" s="328"/>
      <c r="P26" s="570"/>
      <c r="Q26" s="328"/>
      <c r="R26" s="330"/>
      <c r="S26" s="581"/>
      <c r="T26" s="99"/>
      <c r="U26" s="99"/>
      <c r="V26" s="99"/>
      <c r="W26" s="99"/>
      <c r="X26" s="99"/>
      <c r="Y26" s="99"/>
      <c r="Z26" s="99"/>
      <c r="AA26" s="99"/>
      <c r="AB26" s="99"/>
      <c r="AC26" s="99"/>
      <c r="AD26" s="99"/>
      <c r="AE26" s="99"/>
      <c r="AF26" s="99"/>
      <c r="AG26" s="99"/>
      <c r="AH26" s="99"/>
    </row>
    <row r="27" spans="1:34" ht="40.5" customHeight="1">
      <c r="A27" s="565"/>
      <c r="B27" s="579" t="s">
        <v>245</v>
      </c>
      <c r="C27" s="314"/>
      <c r="D27" s="307"/>
      <c r="E27" s="228"/>
      <c r="F27" s="228"/>
      <c r="G27" s="228"/>
      <c r="H27" s="228"/>
      <c r="I27" s="307"/>
      <c r="J27" s="307"/>
      <c r="K27" s="307"/>
      <c r="L27" s="307"/>
      <c r="M27" s="225"/>
      <c r="N27" s="331"/>
      <c r="O27" s="332"/>
      <c r="P27" s="331"/>
      <c r="Q27" s="332"/>
      <c r="R27" s="330"/>
      <c r="S27" s="307"/>
      <c r="T27" s="99"/>
      <c r="U27" s="99"/>
      <c r="V27" s="99"/>
      <c r="W27" s="99"/>
      <c r="X27" s="99"/>
      <c r="Y27" s="99"/>
      <c r="Z27" s="99"/>
      <c r="AA27" s="99"/>
      <c r="AB27" s="99"/>
      <c r="AC27" s="99"/>
      <c r="AD27" s="99"/>
      <c r="AE27" s="99"/>
      <c r="AF27" s="99"/>
      <c r="AG27" s="99"/>
      <c r="AH27" s="99"/>
    </row>
    <row r="28" spans="1:34" ht="15" customHeight="1">
      <c r="A28" s="99"/>
      <c r="B28" s="229"/>
      <c r="C28" s="229"/>
      <c r="D28" s="230"/>
      <c r="E28" s="231"/>
      <c r="F28" s="231"/>
      <c r="G28" s="231"/>
      <c r="H28" s="231"/>
      <c r="I28" s="232"/>
      <c r="J28" s="232"/>
      <c r="K28" s="232"/>
      <c r="L28" s="232"/>
      <c r="M28" s="225"/>
      <c r="N28" s="582"/>
      <c r="O28" s="312"/>
      <c r="P28" s="312"/>
      <c r="Q28" s="312"/>
      <c r="R28" s="330"/>
      <c r="S28" s="233"/>
      <c r="T28" s="99"/>
      <c r="U28" s="99"/>
      <c r="V28" s="99"/>
      <c r="W28" s="99"/>
      <c r="X28" s="99"/>
      <c r="Y28" s="99"/>
      <c r="Z28" s="99"/>
      <c r="AA28" s="99"/>
      <c r="AB28" s="99"/>
      <c r="AC28" s="99"/>
      <c r="AD28" s="99"/>
      <c r="AE28" s="99"/>
      <c r="AF28" s="99"/>
      <c r="AG28" s="99"/>
      <c r="AH28" s="99"/>
    </row>
    <row r="29" spans="1:34" ht="40.5" customHeight="1">
      <c r="A29" s="564" t="s">
        <v>246</v>
      </c>
      <c r="B29" s="218" t="str">
        <f>IF('Quick Response'!L9="","",'Quick Response'!L9)</f>
        <v>VWS-W21SKA1-2509-006</v>
      </c>
      <c r="C29" s="219" t="str">
        <f>IF('Action plan &amp; Genba review'!A33="","",'Action plan &amp; Genba review'!A33)</f>
        <v>There is no guideline for welding aspect control in the documentation</v>
      </c>
      <c r="D29" s="578">
        <v>11</v>
      </c>
      <c r="E29" s="220" t="str">
        <f>IF('Action plan &amp; Genba review'!C33="","",'Action plan &amp; Genba review'!C33)</f>
        <v>Create the guide line of the electrical welding contrôle</v>
      </c>
      <c r="F29" s="221" t="str">
        <f>IF('Action plan &amp; Genba review'!D33="","",'Action plan &amp; Genba review'!D33)</f>
        <v/>
      </c>
      <c r="G29" s="222" t="str">
        <f>IF('Action plan &amp; Genba review'!I33="","",'Action plan &amp; Genba review'!I33)</f>
        <v/>
      </c>
      <c r="H29" s="223" t="str">
        <f>IF('Action plan &amp; Genba review'!J33="","",'Action plan &amp; Genba review'!J33)</f>
        <v/>
      </c>
      <c r="I29" s="566"/>
      <c r="J29" s="566"/>
      <c r="K29" s="566"/>
      <c r="L29" s="566"/>
      <c r="M29" s="225"/>
      <c r="N29" s="570"/>
      <c r="O29" s="328"/>
      <c r="P29" s="570"/>
      <c r="Q29" s="328"/>
      <c r="R29" s="567"/>
      <c r="S29" s="581"/>
      <c r="T29" s="99"/>
      <c r="U29" s="99"/>
      <c r="V29" s="99"/>
      <c r="W29" s="99"/>
      <c r="X29" s="99"/>
      <c r="Y29" s="99"/>
      <c r="Z29" s="99"/>
      <c r="AA29" s="99"/>
      <c r="AB29" s="99"/>
      <c r="AC29" s="99"/>
      <c r="AD29" s="99"/>
      <c r="AE29" s="99"/>
      <c r="AF29" s="99"/>
      <c r="AG29" s="99"/>
      <c r="AH29" s="99"/>
    </row>
    <row r="30" spans="1:34" ht="40.5" customHeight="1">
      <c r="A30" s="483"/>
      <c r="B30" s="579" t="s">
        <v>245</v>
      </c>
      <c r="C30" s="314"/>
      <c r="D30" s="307"/>
      <c r="E30" s="224"/>
      <c r="F30" s="224"/>
      <c r="G30" s="224"/>
      <c r="H30" s="224"/>
      <c r="I30" s="307"/>
      <c r="J30" s="307"/>
      <c r="K30" s="307"/>
      <c r="L30" s="307"/>
      <c r="M30" s="225"/>
      <c r="N30" s="331"/>
      <c r="O30" s="332"/>
      <c r="P30" s="331"/>
      <c r="Q30" s="332"/>
      <c r="R30" s="568"/>
      <c r="S30" s="307"/>
      <c r="T30" s="99"/>
      <c r="U30" s="99"/>
      <c r="V30" s="99"/>
      <c r="W30" s="99"/>
      <c r="X30" s="99"/>
      <c r="Y30" s="99"/>
      <c r="Z30" s="99"/>
      <c r="AA30" s="99"/>
      <c r="AB30" s="99"/>
      <c r="AC30" s="99"/>
      <c r="AD30" s="99"/>
      <c r="AE30" s="99"/>
      <c r="AF30" s="234" t="s">
        <v>247</v>
      </c>
      <c r="AG30" s="234" t="s">
        <v>247</v>
      </c>
      <c r="AH30" s="226"/>
    </row>
    <row r="31" spans="1:34" ht="40.5" customHeight="1">
      <c r="A31" s="483"/>
      <c r="B31" s="218" t="str">
        <f>IF('Quick Response'!L9="","",'Quick Response'!L9)</f>
        <v>VWS-W21SKA1-2509-006</v>
      </c>
      <c r="C31" s="219" t="str">
        <f>IF('Action plan &amp; Genba review'!A34="","",'Action plan &amp; Genba review'!A34)</f>
        <v xml:space="preserve">Incomplete  transvalisation of all actions in all Valeo lines </v>
      </c>
      <c r="D31" s="578">
        <v>12</v>
      </c>
      <c r="E31" s="220" t="str">
        <f>IF('Action plan &amp; Genba review'!C34="","",'Action plan &amp; Genba review'!C34)</f>
        <v>Define LLC matrix base on critical incident ( WR, C1)</v>
      </c>
      <c r="F31" s="221" t="str">
        <f>IF('Action plan &amp; Genba review'!D34="","",'Action plan &amp; Genba review'!D34)</f>
        <v/>
      </c>
      <c r="G31" s="222" t="str">
        <f>IF('Action plan &amp; Genba review'!I34="","",'Action plan &amp; Genba review'!I34)</f>
        <v/>
      </c>
      <c r="H31" s="223" t="str">
        <f>IF('Action plan &amp; Genba review'!J34="","",'Action plan &amp; Genba review'!J34)</f>
        <v/>
      </c>
      <c r="I31" s="566"/>
      <c r="J31" s="566"/>
      <c r="K31" s="566"/>
      <c r="L31" s="566"/>
      <c r="M31" s="225"/>
      <c r="N31" s="570"/>
      <c r="O31" s="328"/>
      <c r="P31" s="570"/>
      <c r="Q31" s="328"/>
      <c r="R31" s="568"/>
      <c r="S31" s="581"/>
      <c r="T31" s="99"/>
      <c r="U31" s="99"/>
      <c r="V31" s="99"/>
      <c r="W31" s="99"/>
      <c r="X31" s="99"/>
      <c r="Y31" s="99"/>
      <c r="Z31" s="99"/>
      <c r="AA31" s="99"/>
      <c r="AB31" s="99"/>
      <c r="AC31" s="99"/>
      <c r="AD31" s="99"/>
      <c r="AE31" s="99"/>
      <c r="AF31" s="234" t="s">
        <v>248</v>
      </c>
      <c r="AG31" s="234" t="s">
        <v>248</v>
      </c>
      <c r="AH31" s="226"/>
    </row>
    <row r="32" spans="1:34" ht="40.5" customHeight="1">
      <c r="A32" s="483"/>
      <c r="B32" s="579" t="s">
        <v>245</v>
      </c>
      <c r="C32" s="314"/>
      <c r="D32" s="307"/>
      <c r="E32" s="224"/>
      <c r="F32" s="224"/>
      <c r="G32" s="224"/>
      <c r="H32" s="224"/>
      <c r="I32" s="307"/>
      <c r="J32" s="307"/>
      <c r="K32" s="307"/>
      <c r="L32" s="307"/>
      <c r="M32" s="227"/>
      <c r="N32" s="331"/>
      <c r="O32" s="332"/>
      <c r="P32" s="331"/>
      <c r="Q32" s="332"/>
      <c r="R32" s="568"/>
      <c r="S32" s="307"/>
      <c r="T32" s="99"/>
      <c r="U32" s="99"/>
      <c r="V32" s="99"/>
      <c r="W32" s="99"/>
      <c r="X32" s="99"/>
      <c r="Y32" s="99"/>
      <c r="Z32" s="99"/>
      <c r="AA32" s="99"/>
      <c r="AB32" s="99"/>
      <c r="AC32" s="99"/>
      <c r="AD32" s="99"/>
      <c r="AE32" s="99"/>
      <c r="AF32" s="234" t="s">
        <v>249</v>
      </c>
      <c r="AG32" s="234" t="s">
        <v>249</v>
      </c>
      <c r="AH32" s="226"/>
    </row>
    <row r="33" spans="1:34" ht="40.5" customHeight="1">
      <c r="A33" s="483"/>
      <c r="B33" s="218" t="str">
        <f>IF('Quick Response'!L9="","",'Quick Response'!L9)</f>
        <v>VWS-W21SKA1-2509-006</v>
      </c>
      <c r="C33" s="219" t="str">
        <f>IF('Action plan &amp; Genba review'!A35="","",'Action plan &amp; Genba review'!A35)</f>
        <v>the instruction did not cover the complete scenario of power shut down method</v>
      </c>
      <c r="D33" s="578">
        <v>13</v>
      </c>
      <c r="E33" s="220" t="str">
        <f>IF('Action plan &amp; Genba review'!C35="","",'Action plan &amp; Genba review'!C35)</f>
        <v>Update the start of production (precize the obligation to scrap all parts under process in case of power shut down)</v>
      </c>
      <c r="F33" s="221" t="str">
        <f>IF('Action plan &amp; Genba review'!D35="","",'Action plan &amp; Genba review'!D35)</f>
        <v>C6.Fo.S3.16 Ind3</v>
      </c>
      <c r="G33" s="222" t="str">
        <f>IF('Action plan &amp; Genba review'!I35="","",'Action plan &amp; Genba review'!I35)</f>
        <v/>
      </c>
      <c r="H33" s="223" t="str">
        <f>IF('Action plan &amp; Genba review'!J35="","",'Action plan &amp; Genba review'!J35)</f>
        <v/>
      </c>
      <c r="I33" s="566"/>
      <c r="J33" s="566"/>
      <c r="K33" s="566"/>
      <c r="L33" s="566"/>
      <c r="M33" s="225"/>
      <c r="N33" s="570"/>
      <c r="O33" s="328"/>
      <c r="P33" s="570"/>
      <c r="Q33" s="328"/>
      <c r="R33" s="568"/>
      <c r="S33" s="581"/>
      <c r="T33" s="99"/>
      <c r="U33" s="99"/>
      <c r="V33" s="99"/>
      <c r="W33" s="99"/>
      <c r="X33" s="99"/>
      <c r="Y33" s="99"/>
      <c r="Z33" s="99"/>
      <c r="AA33" s="99"/>
      <c r="AB33" s="99"/>
      <c r="AC33" s="99"/>
      <c r="AD33" s="99"/>
      <c r="AE33" s="99"/>
      <c r="AF33" s="99"/>
      <c r="AG33" s="99"/>
      <c r="AH33" s="99"/>
    </row>
    <row r="34" spans="1:34" ht="40.5" customHeight="1">
      <c r="A34" s="483"/>
      <c r="B34" s="579" t="s">
        <v>245</v>
      </c>
      <c r="C34" s="314"/>
      <c r="D34" s="307"/>
      <c r="E34" s="224"/>
      <c r="F34" s="224"/>
      <c r="G34" s="224"/>
      <c r="H34" s="224"/>
      <c r="I34" s="307"/>
      <c r="J34" s="307"/>
      <c r="K34" s="307"/>
      <c r="L34" s="307"/>
      <c r="M34" s="225"/>
      <c r="N34" s="331"/>
      <c r="O34" s="332"/>
      <c r="P34" s="331"/>
      <c r="Q34" s="332"/>
      <c r="R34" s="568"/>
      <c r="S34" s="307"/>
      <c r="T34" s="99"/>
      <c r="U34" s="99"/>
      <c r="V34" s="99"/>
      <c r="W34" s="99"/>
      <c r="X34" s="99"/>
      <c r="Y34" s="99"/>
      <c r="Z34" s="99"/>
      <c r="AA34" s="99"/>
      <c r="AB34" s="99"/>
      <c r="AC34" s="99"/>
      <c r="AD34" s="99"/>
      <c r="AE34" s="99"/>
      <c r="AF34" s="99"/>
      <c r="AG34" s="99"/>
      <c r="AH34" s="99"/>
    </row>
    <row r="35" spans="1:34" ht="40.5" customHeight="1">
      <c r="A35" s="483"/>
      <c r="B35" s="218" t="str">
        <f>IF('Quick Response'!L9="","",'Quick Response'!L9)</f>
        <v>VWS-W21SKA1-2509-006</v>
      </c>
      <c r="C35" s="219" t="str">
        <f>IF('Action plan &amp; Genba review'!A36="","",'Action plan &amp; Genba review'!A36)</f>
        <v xml:space="preserve">Incomplete  transvalisation of all actions in all Valeo lines </v>
      </c>
      <c r="D35" s="578">
        <v>14</v>
      </c>
      <c r="E35" s="220" t="str">
        <f>IF('Action plan &amp; Genba review'!C36="","",'Action plan &amp; Genba review'!C36)</f>
        <v xml:space="preserve">Put in place the camera in VM4 line to control the welding of the thermal switch leg </v>
      </c>
      <c r="F35" s="221" t="str">
        <f>IF('Action plan &amp; Genba review'!D36="","",'Action plan &amp; Genba review'!D36)</f>
        <v/>
      </c>
      <c r="G35" s="222" t="str">
        <f>IF('Action plan &amp; Genba review'!I36="","",'Action plan &amp; Genba review'!I36)</f>
        <v/>
      </c>
      <c r="H35" s="223" t="str">
        <f>IF('Action plan &amp; Genba review'!J36="","",'Action plan &amp; Genba review'!J36)</f>
        <v/>
      </c>
      <c r="I35" s="566"/>
      <c r="J35" s="566"/>
      <c r="K35" s="566"/>
      <c r="L35" s="566"/>
      <c r="M35" s="225"/>
      <c r="N35" s="570"/>
      <c r="O35" s="328"/>
      <c r="P35" s="570"/>
      <c r="Q35" s="328"/>
      <c r="R35" s="568"/>
      <c r="S35" s="581"/>
      <c r="T35" s="99"/>
      <c r="U35" s="99"/>
      <c r="V35" s="99"/>
      <c r="W35" s="99"/>
      <c r="X35" s="99"/>
      <c r="Y35" s="99"/>
      <c r="Z35" s="99"/>
      <c r="AA35" s="99"/>
      <c r="AB35" s="99"/>
      <c r="AC35" s="99"/>
      <c r="AD35" s="99"/>
      <c r="AE35" s="99"/>
      <c r="AF35" s="99"/>
      <c r="AG35" s="99"/>
      <c r="AH35" s="99"/>
    </row>
    <row r="36" spans="1:34" ht="40.5" customHeight="1">
      <c r="A36" s="483"/>
      <c r="B36" s="579" t="s">
        <v>245</v>
      </c>
      <c r="C36" s="314"/>
      <c r="D36" s="307"/>
      <c r="E36" s="228"/>
      <c r="F36" s="228"/>
      <c r="G36" s="228"/>
      <c r="H36" s="228"/>
      <c r="I36" s="307"/>
      <c r="J36" s="307"/>
      <c r="K36" s="307"/>
      <c r="L36" s="307"/>
      <c r="M36" s="225"/>
      <c r="N36" s="331"/>
      <c r="O36" s="332"/>
      <c r="P36" s="331"/>
      <c r="Q36" s="332"/>
      <c r="R36" s="568"/>
      <c r="S36" s="307"/>
      <c r="T36" s="99"/>
      <c r="U36" s="99"/>
      <c r="V36" s="99"/>
      <c r="W36" s="99"/>
      <c r="X36" s="99"/>
      <c r="Y36" s="99"/>
      <c r="Z36" s="99"/>
      <c r="AA36" s="99"/>
      <c r="AB36" s="99"/>
      <c r="AC36" s="99"/>
      <c r="AD36" s="99"/>
      <c r="AE36" s="99"/>
      <c r="AF36" s="99"/>
      <c r="AG36" s="99"/>
      <c r="AH36" s="99"/>
    </row>
    <row r="37" spans="1:34" ht="40.5" customHeight="1">
      <c r="A37" s="483"/>
      <c r="B37" s="218" t="str">
        <f>IF('Quick Response'!L9="","",'Quick Response'!L9)</f>
        <v>VWS-W21SKA1-2509-006</v>
      </c>
      <c r="C37" s="219" t="str">
        <f>IF('Action plan &amp; Genba review'!A37="","",'Action plan &amp; Genba review'!A37)</f>
        <v xml:space="preserve">The control instruction don't precize the obligation of the presence of the electrode trace in both side </v>
      </c>
      <c r="D37" s="578">
        <v>15</v>
      </c>
      <c r="E37" s="220" t="str">
        <f>IF('Action plan &amp; Genba review'!C37="","",'Action plan &amp; Genba review'!C37)</f>
        <v xml:space="preserve">Update the control instruction to precize the obligation of the electrod trace in both side </v>
      </c>
      <c r="F37" s="221" t="str">
        <f>IF('Action plan &amp; Genba review'!D37="","",'Action plan &amp; Genba review'!D37)</f>
        <v>PS12-M9 ind,6</v>
      </c>
      <c r="G37" s="222" t="str">
        <f>IF('Action plan &amp; Genba review'!I37="","",'Action plan &amp; Genba review'!I37)</f>
        <v/>
      </c>
      <c r="H37" s="223" t="str">
        <f>IF('Action plan &amp; Genba review'!J37="","",'Action plan &amp; Genba review'!J37)</f>
        <v/>
      </c>
      <c r="I37" s="566"/>
      <c r="J37" s="566"/>
      <c r="K37" s="566"/>
      <c r="L37" s="566"/>
      <c r="M37" s="225"/>
      <c r="N37" s="570"/>
      <c r="O37" s="328"/>
      <c r="P37" s="570"/>
      <c r="Q37" s="328"/>
      <c r="R37" s="568"/>
      <c r="S37" s="581"/>
      <c r="T37" s="99"/>
      <c r="U37" s="99"/>
      <c r="V37" s="99"/>
      <c r="W37" s="99"/>
      <c r="X37" s="99"/>
      <c r="Y37" s="99"/>
      <c r="Z37" s="99"/>
      <c r="AA37" s="99"/>
      <c r="AB37" s="99"/>
      <c r="AC37" s="99"/>
      <c r="AD37" s="99"/>
      <c r="AE37" s="99"/>
      <c r="AF37" s="99"/>
      <c r="AG37" s="99"/>
      <c r="AH37" s="99"/>
    </row>
    <row r="38" spans="1:34" ht="40.5" customHeight="1">
      <c r="A38" s="483"/>
      <c r="B38" s="579" t="s">
        <v>245</v>
      </c>
      <c r="C38" s="314"/>
      <c r="D38" s="307"/>
      <c r="E38" s="228"/>
      <c r="F38" s="228"/>
      <c r="G38" s="228"/>
      <c r="H38" s="228"/>
      <c r="I38" s="307"/>
      <c r="J38" s="307"/>
      <c r="K38" s="307"/>
      <c r="L38" s="307"/>
      <c r="M38" s="225"/>
      <c r="N38" s="331"/>
      <c r="O38" s="332"/>
      <c r="P38" s="331"/>
      <c r="Q38" s="332"/>
      <c r="R38" s="568"/>
      <c r="S38" s="307"/>
      <c r="T38" s="99"/>
      <c r="U38" s="99"/>
      <c r="V38" s="99"/>
      <c r="W38" s="99"/>
      <c r="X38" s="99"/>
      <c r="Y38" s="99"/>
      <c r="Z38" s="99"/>
      <c r="AA38" s="99"/>
      <c r="AB38" s="99"/>
      <c r="AC38" s="99"/>
      <c r="AD38" s="99"/>
      <c r="AE38" s="99"/>
      <c r="AF38" s="99"/>
      <c r="AG38" s="99"/>
      <c r="AH38" s="99"/>
    </row>
    <row r="39" spans="1:34" ht="40.5" customHeight="1">
      <c r="A39" s="483"/>
      <c r="B39" s="218" t="str">
        <f>IF('Quick Response'!L9="","",'Quick Response'!L9)</f>
        <v>VWS-W21SKA1-2509-006</v>
      </c>
      <c r="C39" s="219" t="str">
        <f>IF('Action plan &amp; Genba review'!A38="","",'Action plan &amp; Genba review'!A38)</f>
        <v>There is not enough awareness of the risks associated with special events</v>
      </c>
      <c r="D39" s="578">
        <v>16</v>
      </c>
      <c r="E39" s="220" t="str">
        <f>IF('Action plan &amp; Genba review'!C38="","",'Action plan &amp; Genba review'!C38)</f>
        <v xml:space="preserve">Organize  specific training session per line ( operators &amp; midle managment) on the risk of special events &amp; the importance of the escalation </v>
      </c>
      <c r="F39" s="221" t="str">
        <f>IF('Action plan &amp; Genba review'!D38="","",'Action plan &amp; Genba review'!D38)</f>
        <v/>
      </c>
      <c r="G39" s="222" t="str">
        <f>IF('Action plan &amp; Genba review'!I38="","",'Action plan &amp; Genba review'!I38)</f>
        <v/>
      </c>
      <c r="H39" s="223" t="str">
        <f>IF('Action plan &amp; Genba review'!J38="","",'Action plan &amp; Genba review'!J38)</f>
        <v/>
      </c>
      <c r="I39" s="566"/>
      <c r="J39" s="566"/>
      <c r="K39" s="566"/>
      <c r="L39" s="566"/>
      <c r="M39" s="225"/>
      <c r="N39" s="570"/>
      <c r="O39" s="328"/>
      <c r="P39" s="570"/>
      <c r="Q39" s="328"/>
      <c r="R39" s="568"/>
      <c r="S39" s="581"/>
      <c r="T39" s="99"/>
      <c r="U39" s="99"/>
      <c r="V39" s="99"/>
      <c r="W39" s="99"/>
      <c r="X39" s="99"/>
      <c r="Y39" s="99"/>
      <c r="Z39" s="99"/>
      <c r="AA39" s="99"/>
      <c r="AB39" s="99"/>
      <c r="AC39" s="99"/>
      <c r="AD39" s="99"/>
      <c r="AE39" s="99"/>
      <c r="AF39" s="99"/>
      <c r="AG39" s="99"/>
      <c r="AH39" s="99"/>
    </row>
    <row r="40" spans="1:34" ht="40.5" customHeight="1">
      <c r="A40" s="483"/>
      <c r="B40" s="579" t="s">
        <v>245</v>
      </c>
      <c r="C40" s="314"/>
      <c r="D40" s="307"/>
      <c r="E40" s="228"/>
      <c r="F40" s="228"/>
      <c r="G40" s="228"/>
      <c r="H40" s="228"/>
      <c r="I40" s="307"/>
      <c r="J40" s="307"/>
      <c r="K40" s="307"/>
      <c r="L40" s="307"/>
      <c r="M40" s="225"/>
      <c r="N40" s="331"/>
      <c r="O40" s="332"/>
      <c r="P40" s="331"/>
      <c r="Q40" s="332"/>
      <c r="R40" s="568"/>
      <c r="S40" s="307"/>
      <c r="T40" s="99"/>
      <c r="U40" s="99"/>
      <c r="V40" s="99"/>
      <c r="W40" s="99"/>
      <c r="X40" s="99"/>
      <c r="Y40" s="99"/>
      <c r="Z40" s="99"/>
      <c r="AA40" s="99"/>
      <c r="AB40" s="99"/>
      <c r="AC40" s="99"/>
      <c r="AD40" s="99"/>
      <c r="AE40" s="99"/>
      <c r="AF40" s="99"/>
      <c r="AG40" s="99"/>
      <c r="AH40" s="99"/>
    </row>
    <row r="41" spans="1:34" ht="40.5" customHeight="1">
      <c r="A41" s="483"/>
      <c r="B41" s="218" t="str">
        <f>IF('Quick Response'!L9="","",'Quick Response'!L9)</f>
        <v>VWS-W21SKA1-2509-006</v>
      </c>
      <c r="C41" s="219" t="str">
        <f>IF('Action plan &amp; Genba review'!A39="","",'Action plan &amp; Genba review'!A39)</f>
        <v>There is not enough awareness of the risks associated with special events</v>
      </c>
      <c r="D41" s="578">
        <v>17</v>
      </c>
      <c r="E41" s="220" t="str">
        <f>IF('Action plan &amp; Genba review'!C39="","",'Action plan &amp; Genba review'!C39)</f>
        <v>Organize strong communication  to improve the mindset "reminder that product safety comes before productivity." (QRAP for each events)</v>
      </c>
      <c r="F41" s="221" t="str">
        <f>IF('Action plan &amp; Genba review'!D39="","",'Action plan &amp; Genba review'!D39)</f>
        <v/>
      </c>
      <c r="G41" s="222" t="str">
        <f>IF('Action plan &amp; Genba review'!I39="","",'Action plan &amp; Genba review'!I39)</f>
        <v/>
      </c>
      <c r="H41" s="223" t="str">
        <f>IF('Action plan &amp; Genba review'!J39="","",'Action plan &amp; Genba review'!J39)</f>
        <v/>
      </c>
      <c r="I41" s="566"/>
      <c r="J41" s="566"/>
      <c r="K41" s="566"/>
      <c r="L41" s="566"/>
      <c r="M41" s="225"/>
      <c r="N41" s="570"/>
      <c r="O41" s="328"/>
      <c r="P41" s="570"/>
      <c r="Q41" s="328"/>
      <c r="R41" s="568"/>
      <c r="S41" s="581"/>
      <c r="T41" s="99"/>
      <c r="U41" s="99"/>
      <c r="V41" s="99"/>
      <c r="W41" s="99"/>
      <c r="X41" s="99"/>
      <c r="Y41" s="99"/>
      <c r="Z41" s="99"/>
      <c r="AA41" s="99"/>
      <c r="AB41" s="99"/>
      <c r="AC41" s="99"/>
      <c r="AD41" s="99"/>
      <c r="AE41" s="99"/>
      <c r="AF41" s="99"/>
      <c r="AG41" s="99"/>
      <c r="AH41" s="99"/>
    </row>
    <row r="42" spans="1:34" ht="40.5" customHeight="1">
      <c r="A42" s="483"/>
      <c r="B42" s="579" t="s">
        <v>245</v>
      </c>
      <c r="C42" s="314"/>
      <c r="D42" s="307"/>
      <c r="E42" s="228"/>
      <c r="F42" s="228"/>
      <c r="G42" s="228"/>
      <c r="H42" s="228"/>
      <c r="I42" s="307"/>
      <c r="J42" s="307"/>
      <c r="K42" s="307"/>
      <c r="L42" s="307"/>
      <c r="M42" s="225"/>
      <c r="N42" s="331"/>
      <c r="O42" s="332"/>
      <c r="P42" s="331"/>
      <c r="Q42" s="332"/>
      <c r="R42" s="568"/>
      <c r="S42" s="307"/>
      <c r="T42" s="99"/>
      <c r="U42" s="99"/>
      <c r="V42" s="99"/>
      <c r="W42" s="99"/>
      <c r="X42" s="99"/>
      <c r="Y42" s="99"/>
      <c r="Z42" s="99"/>
      <c r="AA42" s="99"/>
      <c r="AB42" s="99"/>
      <c r="AC42" s="99"/>
      <c r="AD42" s="99"/>
      <c r="AE42" s="99"/>
      <c r="AF42" s="99"/>
      <c r="AG42" s="99"/>
      <c r="AH42" s="99"/>
    </row>
    <row r="43" spans="1:34" ht="40.5" customHeight="1">
      <c r="A43" s="483"/>
      <c r="B43" s="218" t="str">
        <f>IF('Quick Response'!L9="","",'Quick Response'!L9)</f>
        <v>VWS-W21SKA1-2509-006</v>
      </c>
      <c r="C43" s="219" t="str">
        <f>IF('Action plan &amp; Genba review'!A40="","",'Action plan &amp; Genba review'!A40)</f>
        <v/>
      </c>
      <c r="D43" s="578">
        <v>18</v>
      </c>
      <c r="E43" s="220" t="str">
        <f>IF('Action plan &amp; Genba review'!C40="","",'Action plan &amp; Genba review'!C40)</f>
        <v/>
      </c>
      <c r="F43" s="221" t="str">
        <f>IF('Action plan &amp; Genba review'!D40="","",'Action plan &amp; Genba review'!D40)</f>
        <v/>
      </c>
      <c r="G43" s="222" t="str">
        <f>IF('Action plan &amp; Genba review'!I40="","",'Action plan &amp; Genba review'!I40)</f>
        <v/>
      </c>
      <c r="H43" s="223" t="str">
        <f>IF('Action plan &amp; Genba review'!J40="","",'Action plan &amp; Genba review'!J40)</f>
        <v/>
      </c>
      <c r="I43" s="566"/>
      <c r="J43" s="566"/>
      <c r="K43" s="566"/>
      <c r="L43" s="566"/>
      <c r="M43" s="225"/>
      <c r="N43" s="570"/>
      <c r="O43" s="328"/>
      <c r="P43" s="570"/>
      <c r="Q43" s="328"/>
      <c r="R43" s="568"/>
      <c r="S43" s="581"/>
      <c r="T43" s="99"/>
      <c r="U43" s="99"/>
      <c r="V43" s="99"/>
      <c r="W43" s="99"/>
      <c r="X43" s="99"/>
      <c r="Y43" s="99"/>
      <c r="Z43" s="99"/>
      <c r="AA43" s="99"/>
      <c r="AB43" s="99"/>
      <c r="AC43" s="99"/>
      <c r="AD43" s="99"/>
      <c r="AE43" s="99"/>
      <c r="AF43" s="99"/>
      <c r="AG43" s="99"/>
      <c r="AH43" s="99"/>
    </row>
    <row r="44" spans="1:34" ht="40.5" customHeight="1">
      <c r="A44" s="483"/>
      <c r="B44" s="579" t="s">
        <v>245</v>
      </c>
      <c r="C44" s="314"/>
      <c r="D44" s="307"/>
      <c r="E44" s="228"/>
      <c r="F44" s="228"/>
      <c r="G44" s="228"/>
      <c r="H44" s="228"/>
      <c r="I44" s="307"/>
      <c r="J44" s="307"/>
      <c r="K44" s="307"/>
      <c r="L44" s="307"/>
      <c r="M44" s="225"/>
      <c r="N44" s="331"/>
      <c r="O44" s="332"/>
      <c r="P44" s="331"/>
      <c r="Q44" s="332"/>
      <c r="R44" s="568"/>
      <c r="S44" s="307"/>
      <c r="T44" s="99"/>
      <c r="U44" s="99"/>
      <c r="V44" s="99"/>
      <c r="W44" s="99"/>
      <c r="X44" s="99"/>
      <c r="Y44" s="99"/>
      <c r="Z44" s="99"/>
      <c r="AA44" s="99"/>
      <c r="AB44" s="99"/>
      <c r="AC44" s="99"/>
      <c r="AD44" s="99"/>
      <c r="AE44" s="99"/>
      <c r="AF44" s="99"/>
      <c r="AG44" s="99"/>
      <c r="AH44" s="99"/>
    </row>
    <row r="45" spans="1:34" ht="40.5" customHeight="1">
      <c r="A45" s="483"/>
      <c r="B45" s="218" t="str">
        <f>IF('Quick Response'!L9="","",'Quick Response'!L9)</f>
        <v>VWS-W21SKA1-2509-006</v>
      </c>
      <c r="C45" s="219" t="str">
        <f>IF('Action plan &amp; Genba review'!A41="","",'Action plan &amp; Genba review'!A41)</f>
        <v/>
      </c>
      <c r="D45" s="578">
        <v>19</v>
      </c>
      <c r="E45" s="220" t="str">
        <f>IF('Action plan &amp; Genba review'!C41="","",'Action plan &amp; Genba review'!C41)</f>
        <v/>
      </c>
      <c r="F45" s="221" t="str">
        <f>IF('Action plan &amp; Genba review'!D41="","",'Action plan &amp; Genba review'!D41)</f>
        <v/>
      </c>
      <c r="G45" s="222" t="str">
        <f>IF('Action plan &amp; Genba review'!I41="","",'Action plan &amp; Genba review'!I41)</f>
        <v/>
      </c>
      <c r="H45" s="223" t="str">
        <f>IF('Action plan &amp; Genba review'!J41="","",'Action plan &amp; Genba review'!J41)</f>
        <v/>
      </c>
      <c r="I45" s="566"/>
      <c r="J45" s="566"/>
      <c r="K45" s="566"/>
      <c r="L45" s="566"/>
      <c r="M45" s="225"/>
      <c r="N45" s="570"/>
      <c r="O45" s="328"/>
      <c r="P45" s="570"/>
      <c r="Q45" s="328"/>
      <c r="R45" s="568"/>
      <c r="S45" s="581"/>
      <c r="T45" s="99"/>
      <c r="U45" s="99"/>
      <c r="V45" s="99"/>
      <c r="W45" s="99"/>
      <c r="X45" s="99"/>
      <c r="Y45" s="99"/>
      <c r="Z45" s="99"/>
      <c r="AA45" s="99"/>
      <c r="AB45" s="99"/>
      <c r="AC45" s="99"/>
      <c r="AD45" s="99"/>
      <c r="AE45" s="99"/>
      <c r="AF45" s="99"/>
      <c r="AG45" s="99"/>
      <c r="AH45" s="99"/>
    </row>
    <row r="46" spans="1:34" ht="40.5" customHeight="1">
      <c r="A46" s="483"/>
      <c r="B46" s="579" t="s">
        <v>245</v>
      </c>
      <c r="C46" s="314"/>
      <c r="D46" s="307"/>
      <c r="E46" s="228"/>
      <c r="F46" s="228"/>
      <c r="G46" s="228"/>
      <c r="H46" s="228"/>
      <c r="I46" s="389"/>
      <c r="J46" s="389"/>
      <c r="K46" s="389"/>
      <c r="L46" s="389"/>
      <c r="M46" s="225"/>
      <c r="N46" s="329"/>
      <c r="O46" s="330"/>
      <c r="P46" s="329"/>
      <c r="Q46" s="330"/>
      <c r="R46" s="568"/>
      <c r="S46" s="307"/>
      <c r="T46" s="99"/>
      <c r="U46" s="99"/>
      <c r="V46" s="99"/>
      <c r="W46" s="99"/>
      <c r="X46" s="99"/>
      <c r="Y46" s="99"/>
      <c r="Z46" s="99"/>
      <c r="AA46" s="99"/>
      <c r="AB46" s="99"/>
      <c r="AC46" s="99"/>
      <c r="AD46" s="99"/>
      <c r="AE46" s="99"/>
      <c r="AF46" s="99"/>
      <c r="AG46" s="99"/>
      <c r="AH46" s="99"/>
    </row>
    <row r="47" spans="1:34" ht="40.5" customHeight="1">
      <c r="A47" s="483"/>
      <c r="B47" s="218" t="str">
        <f>IF('Quick Response'!L9="","",'Quick Response'!L9)</f>
        <v>VWS-W21SKA1-2509-006</v>
      </c>
      <c r="C47" s="219" t="str">
        <f>IF('Action plan &amp; Genba review'!A42="","",'Action plan &amp; Genba review'!A42)</f>
        <v/>
      </c>
      <c r="D47" s="578">
        <v>20</v>
      </c>
      <c r="E47" s="220" t="str">
        <f>IF('Action plan &amp; Genba review'!C42="","",'Action plan &amp; Genba review'!C42)</f>
        <v/>
      </c>
      <c r="F47" s="221" t="str">
        <f>IF('Action plan &amp; Genba review'!D42="","",'Action plan &amp; Genba review'!D42)</f>
        <v/>
      </c>
      <c r="G47" s="222" t="str">
        <f>IF('Action plan &amp; Genba review'!I42="","",'Action plan &amp; Genba review'!I42)</f>
        <v/>
      </c>
      <c r="H47" s="235" t="str">
        <f>IF('Action plan &amp; Genba review'!J42="","",'Action plan &amp; Genba review'!J42)</f>
        <v/>
      </c>
      <c r="I47" s="566"/>
      <c r="J47" s="566"/>
      <c r="K47" s="566"/>
      <c r="L47" s="566"/>
      <c r="M47" s="225"/>
      <c r="N47" s="570"/>
      <c r="O47" s="328"/>
      <c r="P47" s="570"/>
      <c r="Q47" s="328"/>
      <c r="R47" s="568"/>
      <c r="S47" s="581"/>
      <c r="T47" s="99"/>
      <c r="U47" s="99"/>
      <c r="V47" s="99"/>
      <c r="W47" s="99"/>
      <c r="X47" s="99"/>
      <c r="Y47" s="99"/>
      <c r="Z47" s="99"/>
      <c r="AA47" s="99"/>
      <c r="AB47" s="99"/>
      <c r="AC47" s="99"/>
      <c r="AD47" s="99"/>
      <c r="AE47" s="99"/>
      <c r="AF47" s="99"/>
      <c r="AG47" s="99"/>
      <c r="AH47" s="99"/>
    </row>
    <row r="48" spans="1:34" ht="40.5" customHeight="1">
      <c r="A48" s="565"/>
      <c r="B48" s="579" t="s">
        <v>245</v>
      </c>
      <c r="C48" s="314"/>
      <c r="D48" s="307"/>
      <c r="E48" s="228"/>
      <c r="F48" s="228"/>
      <c r="G48" s="228"/>
      <c r="H48" s="236"/>
      <c r="I48" s="307"/>
      <c r="J48" s="307"/>
      <c r="K48" s="307"/>
      <c r="L48" s="307"/>
      <c r="M48" s="225"/>
      <c r="N48" s="331"/>
      <c r="O48" s="332"/>
      <c r="P48" s="331"/>
      <c r="Q48" s="332"/>
      <c r="R48" s="569"/>
      <c r="S48" s="307"/>
      <c r="T48" s="99"/>
      <c r="U48" s="99"/>
      <c r="V48" s="99"/>
      <c r="W48" s="99"/>
      <c r="X48" s="99"/>
      <c r="Y48" s="99"/>
      <c r="Z48" s="99"/>
      <c r="AA48" s="99"/>
      <c r="AB48" s="99"/>
      <c r="AC48" s="99"/>
      <c r="AD48" s="99"/>
      <c r="AE48" s="99"/>
      <c r="AF48" s="99"/>
      <c r="AG48" s="99"/>
      <c r="AH48" s="99"/>
    </row>
    <row r="49" spans="1:34" ht="16.5" customHeight="1">
      <c r="A49" s="237"/>
      <c r="B49" s="237"/>
      <c r="C49" s="194"/>
      <c r="D49" s="194"/>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row>
    <row r="50" spans="1:34" ht="48.75" customHeight="1">
      <c r="A50" s="99"/>
      <c r="B50" s="229"/>
      <c r="C50" s="229"/>
      <c r="D50" s="230"/>
      <c r="E50" s="231"/>
      <c r="F50" s="231"/>
      <c r="G50" s="231"/>
      <c r="H50" s="231"/>
      <c r="I50" s="571" t="s">
        <v>250</v>
      </c>
      <c r="J50" s="572"/>
      <c r="K50" s="572"/>
      <c r="L50" s="573"/>
      <c r="M50" s="225"/>
      <c r="N50" s="577" t="s">
        <v>251</v>
      </c>
      <c r="O50" s="572"/>
      <c r="P50" s="572"/>
      <c r="Q50" s="573"/>
      <c r="R50" s="238"/>
      <c r="S50" s="239">
        <f>MIN(S8:S48)</f>
        <v>0</v>
      </c>
      <c r="T50" s="99"/>
      <c r="U50" s="99"/>
      <c r="V50" s="99"/>
      <c r="W50" s="99"/>
      <c r="X50" s="99"/>
      <c r="Y50" s="99"/>
      <c r="Z50" s="99"/>
      <c r="AA50" s="99"/>
      <c r="AB50" s="99"/>
      <c r="AC50" s="99"/>
      <c r="AD50" s="99"/>
      <c r="AE50" s="99"/>
      <c r="AF50" s="99"/>
      <c r="AG50" s="99"/>
      <c r="AH50" s="99"/>
    </row>
    <row r="51" spans="1:34" ht="27" customHeight="1">
      <c r="A51" s="99"/>
      <c r="B51" s="240"/>
      <c r="C51" s="241"/>
      <c r="D51" s="241"/>
      <c r="E51" s="99"/>
      <c r="F51" s="241"/>
      <c r="G51" s="241"/>
      <c r="H51" s="183"/>
      <c r="I51" s="183"/>
      <c r="J51" s="183"/>
      <c r="K51" s="183"/>
      <c r="L51" s="241"/>
      <c r="M51" s="99"/>
      <c r="N51" s="99"/>
      <c r="O51" s="99"/>
      <c r="P51" s="99"/>
      <c r="Q51" s="99"/>
      <c r="R51" s="194"/>
      <c r="S51" s="183"/>
      <c r="T51" s="241"/>
      <c r="U51" s="99"/>
      <c r="V51" s="99"/>
      <c r="W51" s="99"/>
      <c r="X51" s="99"/>
      <c r="Y51" s="99"/>
      <c r="Z51" s="99"/>
      <c r="AA51" s="99"/>
      <c r="AB51" s="99"/>
      <c r="AC51" s="99"/>
      <c r="AD51" s="99"/>
      <c r="AE51" s="99"/>
      <c r="AF51" s="99"/>
      <c r="AG51" s="99"/>
      <c r="AH51" s="99"/>
    </row>
    <row r="52" spans="1:34" ht="27" customHeight="1">
      <c r="A52" s="99"/>
      <c r="B52" s="240"/>
      <c r="C52" s="241"/>
      <c r="D52" s="241"/>
      <c r="E52" s="99"/>
      <c r="F52" s="241"/>
      <c r="G52" s="241"/>
      <c r="H52" s="242"/>
      <c r="I52" s="574" t="s">
        <v>252</v>
      </c>
      <c r="J52" s="573"/>
      <c r="K52" s="575" t="str">
        <f>IFERROR(IF((COUNTIF(I8:L48,"OK")/(COUNTA(I8:L48)))=1,"100%",(COUNTIF(I8:L48,"OK")/(COUNTA(I8:L48)))),"")</f>
        <v/>
      </c>
      <c r="L52" s="573"/>
      <c r="M52" s="99"/>
      <c r="N52" s="99"/>
      <c r="O52" s="99"/>
      <c r="P52" s="99"/>
      <c r="Q52" s="99"/>
      <c r="R52" s="194"/>
      <c r="S52" s="183"/>
      <c r="T52" s="241"/>
      <c r="U52" s="99"/>
      <c r="V52" s="99"/>
      <c r="W52" s="99"/>
      <c r="X52" s="99"/>
      <c r="Y52" s="99"/>
      <c r="Z52" s="99"/>
      <c r="AA52" s="99"/>
      <c r="AB52" s="99"/>
      <c r="AC52" s="99"/>
      <c r="AD52" s="99"/>
      <c r="AE52" s="99"/>
      <c r="AF52" s="99"/>
      <c r="AG52" s="99"/>
      <c r="AH52" s="99"/>
    </row>
    <row r="53" spans="1:34" ht="27" customHeight="1">
      <c r="A53" s="99"/>
      <c r="B53" s="99"/>
      <c r="C53" s="241"/>
      <c r="D53" s="241"/>
      <c r="E53" s="241"/>
      <c r="F53" s="241"/>
      <c r="G53" s="241"/>
      <c r="H53" s="241"/>
      <c r="I53" s="241"/>
      <c r="J53" s="241"/>
      <c r="K53" s="241"/>
      <c r="L53" s="241"/>
      <c r="M53" s="241"/>
      <c r="N53" s="241"/>
      <c r="O53" s="241"/>
      <c r="P53" s="241"/>
      <c r="Q53" s="241"/>
      <c r="R53" s="194"/>
      <c r="S53" s="241"/>
      <c r="T53" s="241"/>
      <c r="U53" s="99"/>
      <c r="V53" s="99"/>
      <c r="W53" s="99"/>
      <c r="X53" s="99"/>
      <c r="Y53" s="99"/>
      <c r="Z53" s="99"/>
      <c r="AA53" s="99"/>
      <c r="AB53" s="99"/>
      <c r="AC53" s="99"/>
      <c r="AD53" s="99"/>
      <c r="AE53" s="99"/>
      <c r="AF53" s="99"/>
      <c r="AG53" s="99"/>
      <c r="AH53" s="99"/>
    </row>
    <row r="54" spans="1:34" ht="30" customHeight="1">
      <c r="A54" s="99"/>
      <c r="B54" s="99"/>
      <c r="C54" s="241"/>
      <c r="D54" s="241"/>
      <c r="E54" s="576" t="s">
        <v>253</v>
      </c>
      <c r="F54" s="572"/>
      <c r="G54" s="572"/>
      <c r="H54" s="572"/>
      <c r="I54" s="572"/>
      <c r="J54" s="572"/>
      <c r="K54" s="573"/>
      <c r="L54" s="99"/>
      <c r="M54" s="241"/>
      <c r="N54" s="241"/>
      <c r="O54" s="241"/>
      <c r="P54" s="241"/>
      <c r="Q54" s="241"/>
      <c r="R54" s="194"/>
      <c r="S54" s="241"/>
      <c r="T54" s="241"/>
      <c r="U54" s="99"/>
      <c r="V54" s="99"/>
      <c r="W54" s="99"/>
      <c r="X54" s="99"/>
      <c r="Y54" s="99"/>
      <c r="Z54" s="99"/>
      <c r="AA54" s="99"/>
      <c r="AB54" s="99"/>
      <c r="AC54" s="99"/>
      <c r="AD54" s="99"/>
      <c r="AE54" s="99"/>
      <c r="AF54" s="99"/>
      <c r="AG54" s="99"/>
      <c r="AH54" s="99"/>
    </row>
    <row r="55" spans="1:34" ht="25.5" customHeight="1">
      <c r="A55" s="99"/>
      <c r="B55" s="99"/>
      <c r="C55" s="241"/>
      <c r="D55" s="243" t="s">
        <v>232</v>
      </c>
      <c r="E55" s="244" t="s">
        <v>237</v>
      </c>
      <c r="F55" s="245" t="s">
        <v>237</v>
      </c>
      <c r="G55" s="246" t="s">
        <v>237</v>
      </c>
      <c r="H55" s="247" t="s">
        <v>237</v>
      </c>
      <c r="I55" s="248" t="s">
        <v>254</v>
      </c>
      <c r="J55" s="248" t="s">
        <v>255</v>
      </c>
      <c r="K55" s="249" t="s">
        <v>256</v>
      </c>
      <c r="L55" s="99"/>
      <c r="M55" s="99"/>
      <c r="N55" s="99"/>
      <c r="O55" s="99"/>
      <c r="P55" s="99"/>
      <c r="Q55" s="99"/>
      <c r="R55" s="194"/>
      <c r="S55" s="99"/>
      <c r="T55" s="241"/>
      <c r="U55" s="99"/>
      <c r="V55" s="99"/>
      <c r="W55" s="99"/>
      <c r="X55" s="99"/>
      <c r="Y55" s="99"/>
      <c r="Z55" s="99"/>
      <c r="AA55" s="99"/>
      <c r="AB55" s="99"/>
      <c r="AC55" s="99"/>
      <c r="AD55" s="99"/>
      <c r="AE55" s="99"/>
      <c r="AF55" s="99"/>
      <c r="AG55" s="99"/>
      <c r="AH55" s="99"/>
    </row>
    <row r="56" spans="1:34" ht="15" customHeight="1">
      <c r="A56" s="99"/>
      <c r="B56" s="99"/>
      <c r="C56" s="580" t="s">
        <v>244</v>
      </c>
      <c r="D56" s="563">
        <v>1</v>
      </c>
      <c r="E56" s="557"/>
      <c r="F56" s="559"/>
      <c r="G56" s="560"/>
      <c r="H56" s="561"/>
      <c r="I56" s="562"/>
      <c r="J56" s="562"/>
      <c r="K56" s="562"/>
      <c r="L56" s="99"/>
      <c r="M56" s="99"/>
      <c r="N56" s="99"/>
      <c r="O56" s="99"/>
      <c r="P56" s="99"/>
      <c r="Q56" s="99"/>
      <c r="R56" s="99"/>
      <c r="S56" s="99"/>
      <c r="T56" s="99"/>
      <c r="U56" s="99"/>
      <c r="V56" s="99"/>
      <c r="W56" s="99"/>
      <c r="X56" s="99"/>
      <c r="Y56" s="99"/>
      <c r="Z56" s="99"/>
      <c r="AA56" s="99"/>
      <c r="AB56" s="99"/>
      <c r="AC56" s="99"/>
      <c r="AD56" s="99"/>
      <c r="AE56" s="99"/>
      <c r="AF56" s="99"/>
      <c r="AG56" s="99"/>
      <c r="AH56" s="99"/>
    </row>
    <row r="57" spans="1:34" ht="15" customHeight="1">
      <c r="A57" s="99"/>
      <c r="B57" s="99"/>
      <c r="C57" s="389"/>
      <c r="D57" s="307"/>
      <c r="E57" s="307"/>
      <c r="F57" s="307"/>
      <c r="G57" s="307"/>
      <c r="H57" s="307"/>
      <c r="I57" s="307"/>
      <c r="J57" s="307"/>
      <c r="K57" s="307"/>
      <c r="L57" s="99"/>
      <c r="M57" s="99"/>
      <c r="N57" s="99"/>
      <c r="O57" s="99"/>
      <c r="P57" s="99"/>
      <c r="Q57" s="99"/>
      <c r="R57" s="99"/>
      <c r="S57" s="99"/>
      <c r="T57" s="99"/>
      <c r="U57" s="99"/>
      <c r="V57" s="99"/>
      <c r="W57" s="99"/>
      <c r="X57" s="99"/>
      <c r="Y57" s="99"/>
      <c r="Z57" s="99"/>
      <c r="AA57" s="99"/>
      <c r="AB57" s="99"/>
      <c r="AC57" s="99"/>
      <c r="AD57" s="99"/>
      <c r="AE57" s="99"/>
      <c r="AF57" s="99"/>
      <c r="AG57" s="99"/>
      <c r="AH57" s="99"/>
    </row>
    <row r="58" spans="1:34" ht="15" customHeight="1">
      <c r="A58" s="99"/>
      <c r="B58" s="99"/>
      <c r="C58" s="389"/>
      <c r="D58" s="558">
        <v>2</v>
      </c>
      <c r="E58" s="557"/>
      <c r="F58" s="559"/>
      <c r="G58" s="560"/>
      <c r="H58" s="561"/>
      <c r="I58" s="562"/>
      <c r="J58" s="562"/>
      <c r="K58" s="562"/>
      <c r="L58" s="99"/>
      <c r="M58" s="99"/>
      <c r="N58" s="99"/>
      <c r="O58" s="99"/>
      <c r="P58" s="99"/>
      <c r="Q58" s="99"/>
      <c r="R58" s="99"/>
      <c r="S58" s="99"/>
      <c r="T58" s="99"/>
      <c r="U58" s="99"/>
      <c r="V58" s="99"/>
      <c r="W58" s="99"/>
      <c r="X58" s="99"/>
      <c r="Y58" s="99"/>
      <c r="Z58" s="99"/>
      <c r="AA58" s="99"/>
      <c r="AB58" s="99"/>
      <c r="AC58" s="99"/>
      <c r="AD58" s="99"/>
      <c r="AE58" s="99"/>
      <c r="AF58" s="99"/>
      <c r="AG58" s="99"/>
      <c r="AH58" s="99"/>
    </row>
    <row r="59" spans="1:34" ht="14.25" customHeight="1">
      <c r="A59" s="99"/>
      <c r="B59" s="99"/>
      <c r="C59" s="389"/>
      <c r="D59" s="307"/>
      <c r="E59" s="307"/>
      <c r="F59" s="307"/>
      <c r="G59" s="307"/>
      <c r="H59" s="307"/>
      <c r="I59" s="307"/>
      <c r="J59" s="307"/>
      <c r="K59" s="307"/>
      <c r="L59" s="99"/>
      <c r="M59" s="99"/>
      <c r="N59" s="99"/>
      <c r="O59" s="99"/>
      <c r="P59" s="99"/>
      <c r="Q59" s="99"/>
      <c r="R59" s="99"/>
      <c r="S59" s="99"/>
      <c r="T59" s="99"/>
      <c r="U59" s="99"/>
      <c r="V59" s="99"/>
      <c r="W59" s="99"/>
      <c r="X59" s="99"/>
      <c r="Y59" s="99"/>
      <c r="Z59" s="99"/>
      <c r="AA59" s="99"/>
      <c r="AB59" s="99"/>
      <c r="AC59" s="99"/>
      <c r="AD59" s="99"/>
      <c r="AE59" s="99"/>
      <c r="AF59" s="99"/>
      <c r="AG59" s="99"/>
      <c r="AH59" s="99"/>
    </row>
    <row r="60" spans="1:34" ht="14.25" customHeight="1">
      <c r="A60" s="99"/>
      <c r="B60" s="99"/>
      <c r="C60" s="389"/>
      <c r="D60" s="558">
        <v>3</v>
      </c>
      <c r="E60" s="557"/>
      <c r="F60" s="559"/>
      <c r="G60" s="560"/>
      <c r="H60" s="561"/>
      <c r="I60" s="562"/>
      <c r="J60" s="562"/>
      <c r="K60" s="562"/>
      <c r="L60" s="99"/>
      <c r="M60" s="99"/>
      <c r="N60" s="99"/>
      <c r="O60" s="99"/>
      <c r="P60" s="99"/>
      <c r="Q60" s="99"/>
      <c r="R60" s="99"/>
      <c r="S60" s="99"/>
      <c r="T60" s="99"/>
      <c r="U60" s="99"/>
      <c r="V60" s="99"/>
      <c r="W60" s="99"/>
      <c r="X60" s="99"/>
      <c r="Y60" s="99"/>
      <c r="Z60" s="99"/>
      <c r="AA60" s="99"/>
      <c r="AB60" s="99"/>
      <c r="AC60" s="99"/>
      <c r="AD60" s="99"/>
      <c r="AE60" s="99"/>
      <c r="AF60" s="99"/>
      <c r="AG60" s="99"/>
      <c r="AH60" s="99"/>
    </row>
    <row r="61" spans="1:34" ht="14.25" customHeight="1">
      <c r="A61" s="99"/>
      <c r="B61" s="99"/>
      <c r="C61" s="389"/>
      <c r="D61" s="307"/>
      <c r="E61" s="307"/>
      <c r="F61" s="307"/>
      <c r="G61" s="307"/>
      <c r="H61" s="307"/>
      <c r="I61" s="307"/>
      <c r="J61" s="307"/>
      <c r="K61" s="307"/>
      <c r="L61" s="99"/>
      <c r="M61" s="99"/>
      <c r="N61" s="99"/>
      <c r="O61" s="99"/>
      <c r="P61" s="99"/>
      <c r="Q61" s="99"/>
      <c r="R61" s="99"/>
      <c r="S61" s="99"/>
      <c r="T61" s="99"/>
      <c r="U61" s="99"/>
      <c r="V61" s="99"/>
      <c r="W61" s="99"/>
      <c r="X61" s="99"/>
      <c r="Y61" s="99"/>
      <c r="Z61" s="99"/>
      <c r="AA61" s="99"/>
      <c r="AB61" s="99"/>
      <c r="AC61" s="99"/>
      <c r="AD61" s="99"/>
      <c r="AE61" s="99"/>
      <c r="AF61" s="99"/>
      <c r="AG61" s="99"/>
      <c r="AH61" s="99"/>
    </row>
    <row r="62" spans="1:34" ht="14.25" customHeight="1">
      <c r="A62" s="99"/>
      <c r="B62" s="99"/>
      <c r="C62" s="389"/>
      <c r="D62" s="558">
        <v>4</v>
      </c>
      <c r="E62" s="557"/>
      <c r="F62" s="559"/>
      <c r="G62" s="560"/>
      <c r="H62" s="561"/>
      <c r="I62" s="562"/>
      <c r="J62" s="562"/>
      <c r="K62" s="562"/>
      <c r="L62" s="99"/>
      <c r="M62" s="99"/>
      <c r="N62" s="99"/>
      <c r="O62" s="99"/>
      <c r="P62" s="99"/>
      <c r="Q62" s="99"/>
      <c r="R62" s="99"/>
      <c r="S62" s="99"/>
      <c r="T62" s="99"/>
      <c r="U62" s="99"/>
      <c r="V62" s="99"/>
      <c r="W62" s="99"/>
      <c r="X62" s="99"/>
      <c r="Y62" s="99"/>
      <c r="Z62" s="99"/>
      <c r="AA62" s="99"/>
      <c r="AB62" s="99"/>
      <c r="AC62" s="99"/>
      <c r="AD62" s="99"/>
      <c r="AE62" s="99"/>
      <c r="AF62" s="99"/>
      <c r="AG62" s="99"/>
      <c r="AH62" s="99"/>
    </row>
    <row r="63" spans="1:34" ht="14.25" customHeight="1">
      <c r="A63" s="99"/>
      <c r="B63" s="99"/>
      <c r="C63" s="389"/>
      <c r="D63" s="307"/>
      <c r="E63" s="509"/>
      <c r="F63" s="509"/>
      <c r="G63" s="509"/>
      <c r="H63" s="509"/>
      <c r="I63" s="389"/>
      <c r="J63" s="389"/>
      <c r="K63" s="389"/>
      <c r="L63" s="99"/>
      <c r="M63" s="99"/>
      <c r="N63" s="99"/>
      <c r="O63" s="99"/>
      <c r="P63" s="99"/>
      <c r="Q63" s="99"/>
      <c r="R63" s="99"/>
      <c r="S63" s="99"/>
      <c r="T63" s="99"/>
      <c r="U63" s="99"/>
      <c r="V63" s="99"/>
      <c r="W63" s="99"/>
      <c r="X63" s="99"/>
      <c r="Y63" s="99"/>
      <c r="Z63" s="99"/>
      <c r="AA63" s="99"/>
      <c r="AB63" s="99"/>
      <c r="AC63" s="99"/>
      <c r="AD63" s="99"/>
      <c r="AE63" s="99"/>
      <c r="AF63" s="99"/>
      <c r="AG63" s="99"/>
      <c r="AH63" s="99"/>
    </row>
    <row r="64" spans="1:34" ht="14.25" customHeight="1">
      <c r="A64" s="99"/>
      <c r="B64" s="99"/>
      <c r="C64" s="389"/>
      <c r="D64" s="563">
        <v>5</v>
      </c>
      <c r="E64" s="557"/>
      <c r="F64" s="559"/>
      <c r="G64" s="560"/>
      <c r="H64" s="561"/>
      <c r="I64" s="562"/>
      <c r="J64" s="562"/>
      <c r="K64" s="562"/>
      <c r="L64" s="99"/>
      <c r="M64" s="99"/>
      <c r="N64" s="99"/>
      <c r="O64" s="99"/>
      <c r="P64" s="99"/>
      <c r="Q64" s="99"/>
      <c r="R64" s="99"/>
      <c r="S64" s="99"/>
      <c r="T64" s="99"/>
      <c r="U64" s="99"/>
      <c r="V64" s="99"/>
      <c r="W64" s="99"/>
      <c r="X64" s="99"/>
      <c r="Y64" s="99"/>
      <c r="Z64" s="99"/>
      <c r="AA64" s="99"/>
      <c r="AB64" s="99"/>
      <c r="AC64" s="99"/>
      <c r="AD64" s="99"/>
      <c r="AE64" s="99"/>
      <c r="AF64" s="99"/>
      <c r="AG64" s="99"/>
      <c r="AH64" s="99"/>
    </row>
    <row r="65" spans="1:34" ht="14.25" customHeight="1">
      <c r="A65" s="99"/>
      <c r="B65" s="99"/>
      <c r="C65" s="389"/>
      <c r="D65" s="307"/>
      <c r="E65" s="307"/>
      <c r="F65" s="307"/>
      <c r="G65" s="307"/>
      <c r="H65" s="307"/>
      <c r="I65" s="307"/>
      <c r="J65" s="307"/>
      <c r="K65" s="307"/>
      <c r="L65" s="99"/>
      <c r="M65" s="99"/>
      <c r="N65" s="99"/>
      <c r="O65" s="99"/>
      <c r="P65" s="99"/>
      <c r="Q65" s="99"/>
      <c r="R65" s="99"/>
      <c r="S65" s="99"/>
      <c r="T65" s="99"/>
      <c r="U65" s="99"/>
      <c r="V65" s="99"/>
      <c r="W65" s="99"/>
      <c r="X65" s="99"/>
      <c r="Y65" s="99"/>
      <c r="Z65" s="99"/>
      <c r="AA65" s="99"/>
      <c r="AB65" s="99"/>
      <c r="AC65" s="99"/>
      <c r="AD65" s="99"/>
      <c r="AE65" s="99"/>
      <c r="AF65" s="99"/>
      <c r="AG65" s="99"/>
      <c r="AH65" s="99"/>
    </row>
    <row r="66" spans="1:34" ht="14.25" customHeight="1">
      <c r="A66" s="99"/>
      <c r="B66" s="99"/>
      <c r="C66" s="389"/>
      <c r="D66" s="558">
        <v>6</v>
      </c>
      <c r="E66" s="557"/>
      <c r="F66" s="559"/>
      <c r="G66" s="560"/>
      <c r="H66" s="561"/>
      <c r="I66" s="562"/>
      <c r="J66" s="562"/>
      <c r="K66" s="562"/>
      <c r="L66" s="99"/>
      <c r="M66" s="99"/>
      <c r="N66" s="99"/>
      <c r="O66" s="99"/>
      <c r="P66" s="99"/>
      <c r="Q66" s="99"/>
      <c r="R66" s="99"/>
      <c r="S66" s="99"/>
      <c r="T66" s="99"/>
      <c r="U66" s="99"/>
      <c r="V66" s="99"/>
      <c r="W66" s="99"/>
      <c r="X66" s="99"/>
      <c r="Y66" s="99"/>
      <c r="Z66" s="99"/>
      <c r="AA66" s="99"/>
      <c r="AB66" s="99"/>
      <c r="AC66" s="99"/>
      <c r="AD66" s="99"/>
      <c r="AE66" s="99"/>
      <c r="AF66" s="99"/>
      <c r="AG66" s="99"/>
      <c r="AH66" s="99"/>
    </row>
    <row r="67" spans="1:34" ht="14.25" customHeight="1">
      <c r="A67" s="99"/>
      <c r="B67" s="99"/>
      <c r="C67" s="389"/>
      <c r="D67" s="307"/>
      <c r="E67" s="307"/>
      <c r="F67" s="307"/>
      <c r="G67" s="307"/>
      <c r="H67" s="307"/>
      <c r="I67" s="307"/>
      <c r="J67" s="307"/>
      <c r="K67" s="307"/>
      <c r="L67" s="99"/>
      <c r="M67" s="99"/>
      <c r="N67" s="99"/>
      <c r="O67" s="99"/>
      <c r="P67" s="99"/>
      <c r="Q67" s="99"/>
      <c r="R67" s="99"/>
      <c r="S67" s="99"/>
      <c r="T67" s="99"/>
      <c r="U67" s="99"/>
      <c r="V67" s="99"/>
      <c r="W67" s="99"/>
      <c r="X67" s="99"/>
      <c r="Y67" s="99"/>
      <c r="Z67" s="99"/>
      <c r="AA67" s="99"/>
      <c r="AB67" s="99"/>
      <c r="AC67" s="99"/>
      <c r="AD67" s="99"/>
      <c r="AE67" s="99"/>
      <c r="AF67" s="99"/>
      <c r="AG67" s="99"/>
      <c r="AH67" s="99"/>
    </row>
    <row r="68" spans="1:34" ht="14.25" customHeight="1">
      <c r="A68" s="99"/>
      <c r="B68" s="99"/>
      <c r="C68" s="389"/>
      <c r="D68" s="558">
        <v>7</v>
      </c>
      <c r="E68" s="557"/>
      <c r="F68" s="559"/>
      <c r="G68" s="560"/>
      <c r="H68" s="561"/>
      <c r="I68" s="562"/>
      <c r="J68" s="562"/>
      <c r="K68" s="562"/>
      <c r="L68" s="99"/>
      <c r="M68" s="99"/>
      <c r="N68" s="99"/>
      <c r="O68" s="99"/>
      <c r="P68" s="99"/>
      <c r="Q68" s="99"/>
      <c r="R68" s="99"/>
      <c r="S68" s="99"/>
      <c r="T68" s="99"/>
      <c r="U68" s="99"/>
      <c r="V68" s="99"/>
      <c r="W68" s="99"/>
      <c r="X68" s="99"/>
      <c r="Y68" s="99"/>
      <c r="Z68" s="99"/>
      <c r="AA68" s="99"/>
      <c r="AB68" s="99"/>
      <c r="AC68" s="99"/>
      <c r="AD68" s="99"/>
      <c r="AE68" s="99"/>
      <c r="AF68" s="99"/>
      <c r="AG68" s="99"/>
      <c r="AH68" s="99"/>
    </row>
    <row r="69" spans="1:34" ht="14.25" customHeight="1">
      <c r="A69" s="99"/>
      <c r="B69" s="99"/>
      <c r="C69" s="389"/>
      <c r="D69" s="307"/>
      <c r="E69" s="307"/>
      <c r="F69" s="307"/>
      <c r="G69" s="307"/>
      <c r="H69" s="307"/>
      <c r="I69" s="307"/>
      <c r="J69" s="307"/>
      <c r="K69" s="307"/>
      <c r="L69" s="99"/>
      <c r="M69" s="99"/>
      <c r="N69" s="99"/>
      <c r="O69" s="99"/>
      <c r="P69" s="99"/>
      <c r="Q69" s="99"/>
      <c r="R69" s="99"/>
      <c r="S69" s="99"/>
      <c r="T69" s="99"/>
      <c r="U69" s="99"/>
      <c r="V69" s="99"/>
      <c r="W69" s="99"/>
      <c r="X69" s="99"/>
      <c r="Y69" s="99"/>
      <c r="Z69" s="99"/>
      <c r="AA69" s="99"/>
      <c r="AB69" s="99"/>
      <c r="AC69" s="99"/>
      <c r="AD69" s="99"/>
      <c r="AE69" s="99"/>
      <c r="AF69" s="99"/>
      <c r="AG69" s="99"/>
      <c r="AH69" s="99"/>
    </row>
    <row r="70" spans="1:34" ht="14.25" customHeight="1">
      <c r="A70" s="99"/>
      <c r="B70" s="99"/>
      <c r="C70" s="389"/>
      <c r="D70" s="563">
        <v>8</v>
      </c>
      <c r="E70" s="557"/>
      <c r="F70" s="559"/>
      <c r="G70" s="560"/>
      <c r="H70" s="561"/>
      <c r="I70" s="562"/>
      <c r="J70" s="562"/>
      <c r="K70" s="562"/>
      <c r="L70" s="99"/>
      <c r="M70" s="99"/>
      <c r="N70" s="99"/>
      <c r="O70" s="99"/>
      <c r="P70" s="99"/>
      <c r="Q70" s="99"/>
      <c r="R70" s="99"/>
      <c r="S70" s="99"/>
      <c r="T70" s="99"/>
      <c r="U70" s="99"/>
      <c r="V70" s="99"/>
      <c r="W70" s="99"/>
      <c r="X70" s="99"/>
      <c r="Y70" s="99"/>
      <c r="Z70" s="99"/>
      <c r="AA70" s="99"/>
      <c r="AB70" s="99"/>
      <c r="AC70" s="99"/>
      <c r="AD70" s="99"/>
      <c r="AE70" s="99"/>
      <c r="AF70" s="99"/>
      <c r="AG70" s="99"/>
      <c r="AH70" s="99"/>
    </row>
    <row r="71" spans="1:34" ht="14.25" customHeight="1">
      <c r="A71" s="99"/>
      <c r="B71" s="99"/>
      <c r="C71" s="389"/>
      <c r="D71" s="307"/>
      <c r="E71" s="307"/>
      <c r="F71" s="307"/>
      <c r="G71" s="307"/>
      <c r="H71" s="307"/>
      <c r="I71" s="307"/>
      <c r="J71" s="307"/>
      <c r="K71" s="307"/>
      <c r="L71" s="99"/>
      <c r="M71" s="99"/>
      <c r="N71" s="99"/>
      <c r="O71" s="99"/>
      <c r="P71" s="99"/>
      <c r="Q71" s="99"/>
      <c r="R71" s="99"/>
      <c r="S71" s="99"/>
      <c r="T71" s="99"/>
      <c r="U71" s="99"/>
      <c r="V71" s="99"/>
      <c r="W71" s="99"/>
      <c r="X71" s="99"/>
      <c r="Y71" s="99"/>
      <c r="Z71" s="99"/>
      <c r="AA71" s="99"/>
      <c r="AB71" s="99"/>
      <c r="AC71" s="99"/>
      <c r="AD71" s="99"/>
      <c r="AE71" s="99"/>
      <c r="AF71" s="99"/>
      <c r="AG71" s="99"/>
      <c r="AH71" s="99"/>
    </row>
    <row r="72" spans="1:34" ht="14.25" customHeight="1">
      <c r="A72" s="99"/>
      <c r="B72" s="99"/>
      <c r="C72" s="389"/>
      <c r="D72" s="558">
        <v>9</v>
      </c>
      <c r="E72" s="557"/>
      <c r="F72" s="559"/>
      <c r="G72" s="560"/>
      <c r="H72" s="561"/>
      <c r="I72" s="562"/>
      <c r="J72" s="562"/>
      <c r="K72" s="562"/>
      <c r="L72" s="99"/>
      <c r="M72" s="99"/>
      <c r="N72" s="99"/>
      <c r="O72" s="99"/>
      <c r="P72" s="99"/>
      <c r="Q72" s="99"/>
      <c r="R72" s="99"/>
      <c r="S72" s="99"/>
      <c r="T72" s="99"/>
      <c r="U72" s="99"/>
      <c r="V72" s="99"/>
      <c r="W72" s="99"/>
      <c r="X72" s="99"/>
      <c r="Y72" s="99"/>
      <c r="Z72" s="99"/>
      <c r="AA72" s="99"/>
      <c r="AB72" s="99"/>
      <c r="AC72" s="99"/>
      <c r="AD72" s="99"/>
      <c r="AE72" s="99"/>
      <c r="AF72" s="99"/>
      <c r="AG72" s="99"/>
      <c r="AH72" s="99"/>
    </row>
    <row r="73" spans="1:34" ht="14.25" customHeight="1">
      <c r="A73" s="99"/>
      <c r="B73" s="99"/>
      <c r="C73" s="389"/>
      <c r="D73" s="307"/>
      <c r="E73" s="307"/>
      <c r="F73" s="307"/>
      <c r="G73" s="307"/>
      <c r="H73" s="307"/>
      <c r="I73" s="307"/>
      <c r="J73" s="307"/>
      <c r="K73" s="307"/>
      <c r="L73" s="99"/>
      <c r="M73" s="99"/>
      <c r="N73" s="99"/>
      <c r="O73" s="99"/>
      <c r="P73" s="99"/>
      <c r="Q73" s="99"/>
      <c r="R73" s="99"/>
      <c r="S73" s="99"/>
      <c r="T73" s="99"/>
      <c r="U73" s="99"/>
      <c r="V73" s="99"/>
      <c r="W73" s="99"/>
      <c r="X73" s="99"/>
      <c r="Y73" s="99"/>
      <c r="Z73" s="99"/>
      <c r="AA73" s="99"/>
      <c r="AB73" s="99"/>
      <c r="AC73" s="99"/>
      <c r="AD73" s="99"/>
      <c r="AE73" s="99"/>
      <c r="AF73" s="99"/>
      <c r="AG73" s="99"/>
      <c r="AH73" s="99"/>
    </row>
    <row r="74" spans="1:34" ht="14.25" customHeight="1">
      <c r="A74" s="99"/>
      <c r="B74" s="99"/>
      <c r="C74" s="389"/>
      <c r="D74" s="558">
        <v>10</v>
      </c>
      <c r="E74" s="557"/>
      <c r="F74" s="559"/>
      <c r="G74" s="560"/>
      <c r="H74" s="561"/>
      <c r="I74" s="562"/>
      <c r="J74" s="562"/>
      <c r="K74" s="562"/>
      <c r="L74" s="99"/>
      <c r="M74" s="99"/>
      <c r="N74" s="99"/>
      <c r="O74" s="99"/>
      <c r="P74" s="99"/>
      <c r="Q74" s="99"/>
      <c r="R74" s="99"/>
      <c r="S74" s="99"/>
      <c r="T74" s="99"/>
      <c r="U74" s="99"/>
      <c r="V74" s="99"/>
      <c r="W74" s="99"/>
      <c r="X74" s="99"/>
      <c r="Y74" s="99"/>
      <c r="Z74" s="99"/>
      <c r="AA74" s="99"/>
      <c r="AB74" s="99"/>
      <c r="AC74" s="99"/>
      <c r="AD74" s="99"/>
      <c r="AE74" s="99"/>
      <c r="AF74" s="99"/>
      <c r="AG74" s="99"/>
      <c r="AH74" s="99"/>
    </row>
    <row r="75" spans="1:34" ht="14.25" customHeight="1">
      <c r="A75" s="99"/>
      <c r="B75" s="99"/>
      <c r="C75" s="307"/>
      <c r="D75" s="307"/>
      <c r="E75" s="307"/>
      <c r="F75" s="307"/>
      <c r="G75" s="307"/>
      <c r="H75" s="307"/>
      <c r="I75" s="307"/>
      <c r="J75" s="307"/>
      <c r="K75" s="307"/>
      <c r="L75" s="99"/>
      <c r="M75" s="99"/>
      <c r="N75" s="99"/>
      <c r="O75" s="99"/>
      <c r="P75" s="99"/>
      <c r="Q75" s="99"/>
      <c r="R75" s="99"/>
      <c r="S75" s="99"/>
      <c r="T75" s="99"/>
      <c r="U75" s="99"/>
      <c r="V75" s="99"/>
      <c r="W75" s="99"/>
      <c r="X75" s="99"/>
      <c r="Y75" s="99"/>
      <c r="Z75" s="99"/>
      <c r="AA75" s="99"/>
      <c r="AB75" s="99"/>
      <c r="AC75" s="99"/>
      <c r="AD75" s="99"/>
      <c r="AE75" s="99"/>
      <c r="AF75" s="99"/>
      <c r="AG75" s="99"/>
      <c r="AH75" s="99"/>
    </row>
    <row r="76" spans="1:34" ht="14.25" customHeight="1">
      <c r="A76" s="99"/>
      <c r="B76" s="99"/>
      <c r="C76" s="580" t="s">
        <v>246</v>
      </c>
      <c r="D76" s="558">
        <v>11</v>
      </c>
      <c r="E76" s="557"/>
      <c r="F76" s="559"/>
      <c r="G76" s="560"/>
      <c r="H76" s="561"/>
      <c r="I76" s="562"/>
      <c r="J76" s="562"/>
      <c r="K76" s="562"/>
      <c r="L76" s="99"/>
      <c r="M76" s="99"/>
      <c r="N76" s="99"/>
      <c r="O76" s="99"/>
      <c r="P76" s="99"/>
      <c r="Q76" s="99"/>
      <c r="R76" s="99"/>
      <c r="S76" s="99"/>
      <c r="T76" s="99"/>
      <c r="U76" s="99"/>
      <c r="V76" s="99"/>
      <c r="W76" s="99"/>
      <c r="X76" s="99"/>
      <c r="Y76" s="99"/>
      <c r="Z76" s="99"/>
      <c r="AA76" s="99"/>
      <c r="AB76" s="99"/>
      <c r="AC76" s="99"/>
      <c r="AD76" s="99"/>
      <c r="AE76" s="99"/>
      <c r="AF76" s="99"/>
      <c r="AG76" s="99"/>
      <c r="AH76" s="99"/>
    </row>
    <row r="77" spans="1:34" ht="14.25" customHeight="1">
      <c r="A77" s="99"/>
      <c r="B77" s="99"/>
      <c r="C77" s="389"/>
      <c r="D77" s="307"/>
      <c r="E77" s="307"/>
      <c r="F77" s="307"/>
      <c r="G77" s="307"/>
      <c r="H77" s="307"/>
      <c r="I77" s="307"/>
      <c r="J77" s="307"/>
      <c r="K77" s="307"/>
      <c r="L77" s="99"/>
      <c r="M77" s="99"/>
      <c r="N77" s="99"/>
      <c r="O77" s="99"/>
      <c r="P77" s="99"/>
      <c r="Q77" s="99"/>
      <c r="R77" s="99"/>
      <c r="S77" s="99"/>
      <c r="T77" s="99"/>
      <c r="U77" s="99"/>
      <c r="V77" s="99"/>
      <c r="W77" s="99"/>
      <c r="X77" s="99"/>
      <c r="Y77" s="99"/>
      <c r="Z77" s="99"/>
      <c r="AA77" s="99"/>
      <c r="AB77" s="99"/>
      <c r="AC77" s="99"/>
      <c r="AD77" s="99"/>
      <c r="AE77" s="99"/>
      <c r="AF77" s="99"/>
      <c r="AG77" s="99"/>
      <c r="AH77" s="99"/>
    </row>
    <row r="78" spans="1:34" ht="14.25" customHeight="1">
      <c r="A78" s="99"/>
      <c r="B78" s="99"/>
      <c r="C78" s="389"/>
      <c r="D78" s="558">
        <v>12</v>
      </c>
      <c r="E78" s="557"/>
      <c r="F78" s="559"/>
      <c r="G78" s="560"/>
      <c r="H78" s="561"/>
      <c r="I78" s="562"/>
      <c r="J78" s="562"/>
      <c r="K78" s="562"/>
      <c r="L78" s="99"/>
      <c r="M78" s="99"/>
      <c r="N78" s="99"/>
      <c r="O78" s="99"/>
      <c r="P78" s="99"/>
      <c r="Q78" s="99"/>
      <c r="R78" s="99"/>
      <c r="S78" s="99"/>
      <c r="T78" s="99"/>
      <c r="U78" s="99"/>
      <c r="V78" s="99"/>
      <c r="W78" s="99"/>
      <c r="X78" s="99"/>
      <c r="Y78" s="99"/>
      <c r="Z78" s="99"/>
      <c r="AA78" s="99"/>
      <c r="AB78" s="99"/>
      <c r="AC78" s="99"/>
      <c r="AD78" s="99"/>
      <c r="AE78" s="99"/>
      <c r="AF78" s="99"/>
      <c r="AG78" s="99"/>
      <c r="AH78" s="99"/>
    </row>
    <row r="79" spans="1:34" ht="14.25" customHeight="1">
      <c r="A79" s="99"/>
      <c r="B79" s="99"/>
      <c r="C79" s="389"/>
      <c r="D79" s="307"/>
      <c r="E79" s="307"/>
      <c r="F79" s="307"/>
      <c r="G79" s="307"/>
      <c r="H79" s="307"/>
      <c r="I79" s="307"/>
      <c r="J79" s="307"/>
      <c r="K79" s="307"/>
      <c r="L79" s="99"/>
      <c r="M79" s="99"/>
      <c r="N79" s="99"/>
      <c r="O79" s="99"/>
      <c r="P79" s="99"/>
      <c r="Q79" s="99"/>
      <c r="R79" s="99"/>
      <c r="S79" s="99"/>
      <c r="T79" s="99"/>
      <c r="U79" s="99"/>
      <c r="V79" s="99"/>
      <c r="W79" s="99"/>
      <c r="X79" s="99"/>
      <c r="Y79" s="99"/>
      <c r="Z79" s="99"/>
      <c r="AA79" s="99"/>
      <c r="AB79" s="99"/>
      <c r="AC79" s="99"/>
      <c r="AD79" s="99"/>
      <c r="AE79" s="99"/>
      <c r="AF79" s="99"/>
      <c r="AG79" s="99"/>
      <c r="AH79" s="99"/>
    </row>
    <row r="80" spans="1:34" ht="14.25" customHeight="1">
      <c r="A80" s="99"/>
      <c r="B80" s="99"/>
      <c r="C80" s="389"/>
      <c r="D80" s="558">
        <v>13</v>
      </c>
      <c r="E80" s="557"/>
      <c r="F80" s="559"/>
      <c r="G80" s="560"/>
      <c r="H80" s="561"/>
      <c r="I80" s="562"/>
      <c r="J80" s="562"/>
      <c r="K80" s="562"/>
      <c r="L80" s="99"/>
      <c r="M80" s="99"/>
      <c r="N80" s="99"/>
      <c r="O80" s="99"/>
      <c r="P80" s="99"/>
      <c r="Q80" s="99"/>
      <c r="R80" s="99"/>
      <c r="S80" s="99"/>
      <c r="T80" s="99"/>
      <c r="U80" s="99"/>
      <c r="V80" s="99"/>
      <c r="W80" s="99"/>
      <c r="X80" s="99"/>
      <c r="Y80" s="99"/>
      <c r="Z80" s="99"/>
      <c r="AA80" s="99"/>
      <c r="AB80" s="99"/>
      <c r="AC80" s="99"/>
      <c r="AD80" s="99"/>
      <c r="AE80" s="99"/>
      <c r="AF80" s="99"/>
      <c r="AG80" s="99"/>
      <c r="AH80" s="99"/>
    </row>
    <row r="81" spans="1:34" ht="14.25" customHeight="1">
      <c r="A81" s="99"/>
      <c r="B81" s="99"/>
      <c r="C81" s="389"/>
      <c r="D81" s="307"/>
      <c r="E81" s="307"/>
      <c r="F81" s="307"/>
      <c r="G81" s="307"/>
      <c r="H81" s="307"/>
      <c r="I81" s="307"/>
      <c r="J81" s="307"/>
      <c r="K81" s="307"/>
      <c r="L81" s="99"/>
      <c r="M81" s="99"/>
      <c r="N81" s="99"/>
      <c r="O81" s="99"/>
      <c r="P81" s="99"/>
      <c r="Q81" s="99"/>
      <c r="R81" s="99"/>
      <c r="S81" s="99"/>
      <c r="T81" s="99"/>
      <c r="U81" s="99"/>
      <c r="V81" s="99"/>
      <c r="W81" s="99"/>
      <c r="X81" s="99"/>
      <c r="Y81" s="99"/>
      <c r="Z81" s="99"/>
      <c r="AA81" s="99"/>
      <c r="AB81" s="99"/>
      <c r="AC81" s="99"/>
      <c r="AD81" s="99"/>
      <c r="AE81" s="99"/>
      <c r="AF81" s="99"/>
      <c r="AG81" s="99"/>
      <c r="AH81" s="99"/>
    </row>
    <row r="82" spans="1:34" ht="14.25" customHeight="1">
      <c r="A82" s="99"/>
      <c r="B82" s="99"/>
      <c r="C82" s="389"/>
      <c r="D82" s="558">
        <v>14</v>
      </c>
      <c r="E82" s="557"/>
      <c r="F82" s="559"/>
      <c r="G82" s="560"/>
      <c r="H82" s="561"/>
      <c r="I82" s="562"/>
      <c r="J82" s="562"/>
      <c r="K82" s="562"/>
      <c r="L82" s="99"/>
      <c r="M82" s="99"/>
      <c r="N82" s="99"/>
      <c r="O82" s="99"/>
      <c r="P82" s="99"/>
      <c r="Q82" s="99"/>
      <c r="R82" s="99"/>
      <c r="S82" s="99"/>
      <c r="T82" s="99"/>
      <c r="U82" s="99"/>
      <c r="V82" s="99"/>
      <c r="W82" s="99"/>
      <c r="X82" s="99"/>
      <c r="Y82" s="99"/>
      <c r="Z82" s="99"/>
      <c r="AA82" s="99"/>
      <c r="AB82" s="99"/>
      <c r="AC82" s="99"/>
      <c r="AD82" s="99"/>
      <c r="AE82" s="99"/>
      <c r="AF82" s="99"/>
      <c r="AG82" s="99"/>
      <c r="AH82" s="99"/>
    </row>
    <row r="83" spans="1:34" ht="14.25" customHeight="1">
      <c r="A83" s="99"/>
      <c r="B83" s="99"/>
      <c r="C83" s="389"/>
      <c r="D83" s="307"/>
      <c r="E83" s="307"/>
      <c r="F83" s="307"/>
      <c r="G83" s="307"/>
      <c r="H83" s="307"/>
      <c r="I83" s="307"/>
      <c r="J83" s="307"/>
      <c r="K83" s="307"/>
      <c r="L83" s="99"/>
      <c r="M83" s="99"/>
      <c r="N83" s="99"/>
      <c r="O83" s="99"/>
      <c r="P83" s="99"/>
      <c r="Q83" s="99"/>
      <c r="R83" s="99"/>
      <c r="S83" s="99"/>
      <c r="T83" s="99"/>
      <c r="U83" s="99"/>
      <c r="V83" s="99"/>
      <c r="W83" s="99"/>
      <c r="X83" s="99"/>
      <c r="Y83" s="99"/>
      <c r="Z83" s="99"/>
      <c r="AA83" s="99"/>
      <c r="AB83" s="99"/>
      <c r="AC83" s="99"/>
      <c r="AD83" s="99"/>
      <c r="AE83" s="99"/>
      <c r="AF83" s="99"/>
      <c r="AG83" s="99"/>
      <c r="AH83" s="99"/>
    </row>
    <row r="84" spans="1:34" ht="14.25" customHeight="1">
      <c r="A84" s="99"/>
      <c r="B84" s="99"/>
      <c r="C84" s="389"/>
      <c r="D84" s="563">
        <v>15</v>
      </c>
      <c r="E84" s="557"/>
      <c r="F84" s="559"/>
      <c r="G84" s="560"/>
      <c r="H84" s="561"/>
      <c r="I84" s="562"/>
      <c r="J84" s="562"/>
      <c r="K84" s="562"/>
      <c r="L84" s="99"/>
      <c r="M84" s="99"/>
      <c r="N84" s="99"/>
      <c r="O84" s="99"/>
      <c r="P84" s="99"/>
      <c r="Q84" s="99"/>
      <c r="R84" s="99"/>
      <c r="S84" s="99"/>
      <c r="T84" s="99"/>
      <c r="U84" s="99"/>
      <c r="V84" s="99"/>
      <c r="W84" s="99"/>
      <c r="X84" s="99"/>
      <c r="Y84" s="99"/>
      <c r="Z84" s="99"/>
      <c r="AA84" s="99"/>
      <c r="AB84" s="99"/>
      <c r="AC84" s="99"/>
      <c r="AD84" s="99"/>
      <c r="AE84" s="99"/>
      <c r="AF84" s="99"/>
      <c r="AG84" s="99"/>
      <c r="AH84" s="99"/>
    </row>
    <row r="85" spans="1:34" ht="14.25" customHeight="1">
      <c r="A85" s="99"/>
      <c r="B85" s="99"/>
      <c r="C85" s="389"/>
      <c r="D85" s="307"/>
      <c r="E85" s="307"/>
      <c r="F85" s="307"/>
      <c r="G85" s="307"/>
      <c r="H85" s="307"/>
      <c r="I85" s="307"/>
      <c r="J85" s="307"/>
      <c r="K85" s="307"/>
      <c r="L85" s="99"/>
      <c r="M85" s="99"/>
      <c r="N85" s="99"/>
      <c r="O85" s="99"/>
      <c r="P85" s="99"/>
      <c r="Q85" s="99"/>
      <c r="R85" s="99"/>
      <c r="S85" s="99"/>
      <c r="T85" s="99"/>
      <c r="U85" s="99"/>
      <c r="V85" s="99"/>
      <c r="W85" s="99"/>
      <c r="X85" s="99"/>
      <c r="Y85" s="99"/>
      <c r="Z85" s="99"/>
      <c r="AA85" s="99"/>
      <c r="AB85" s="99"/>
      <c r="AC85" s="99"/>
      <c r="AD85" s="99"/>
      <c r="AE85" s="99"/>
      <c r="AF85" s="99"/>
      <c r="AG85" s="99"/>
      <c r="AH85" s="99"/>
    </row>
    <row r="86" spans="1:34" ht="14.25" customHeight="1">
      <c r="A86" s="99"/>
      <c r="B86" s="99"/>
      <c r="C86" s="389"/>
      <c r="D86" s="558">
        <v>16</v>
      </c>
      <c r="E86" s="557"/>
      <c r="F86" s="559"/>
      <c r="G86" s="560"/>
      <c r="H86" s="561"/>
      <c r="I86" s="562"/>
      <c r="J86" s="562"/>
      <c r="K86" s="562"/>
      <c r="L86" s="99"/>
      <c r="M86" s="99"/>
      <c r="N86" s="99"/>
      <c r="O86" s="99"/>
      <c r="P86" s="99"/>
      <c r="Q86" s="99"/>
      <c r="R86" s="99"/>
      <c r="S86" s="99"/>
      <c r="T86" s="99"/>
      <c r="U86" s="99"/>
      <c r="V86" s="99"/>
      <c r="W86" s="99"/>
      <c r="X86" s="99"/>
      <c r="Y86" s="99"/>
      <c r="Z86" s="99"/>
      <c r="AA86" s="99"/>
      <c r="AB86" s="99"/>
      <c r="AC86" s="99"/>
      <c r="AD86" s="99"/>
      <c r="AE86" s="99"/>
      <c r="AF86" s="99"/>
      <c r="AG86" s="99"/>
      <c r="AH86" s="99"/>
    </row>
    <row r="87" spans="1:34" ht="14.25" customHeight="1">
      <c r="A87" s="99"/>
      <c r="B87" s="99"/>
      <c r="C87" s="389"/>
      <c r="D87" s="307"/>
      <c r="E87" s="307"/>
      <c r="F87" s="307"/>
      <c r="G87" s="307"/>
      <c r="H87" s="307"/>
      <c r="I87" s="307"/>
      <c r="J87" s="307"/>
      <c r="K87" s="307"/>
      <c r="L87" s="99"/>
      <c r="M87" s="99"/>
      <c r="N87" s="99"/>
      <c r="O87" s="99"/>
      <c r="P87" s="99"/>
      <c r="Q87" s="99"/>
      <c r="R87" s="99"/>
      <c r="S87" s="99"/>
      <c r="T87" s="99"/>
      <c r="U87" s="99"/>
      <c r="V87" s="99"/>
      <c r="W87" s="99"/>
      <c r="X87" s="99"/>
      <c r="Y87" s="99"/>
      <c r="Z87" s="99"/>
      <c r="AA87" s="99"/>
      <c r="AB87" s="99"/>
      <c r="AC87" s="99"/>
      <c r="AD87" s="99"/>
      <c r="AE87" s="99"/>
      <c r="AF87" s="99"/>
      <c r="AG87" s="99"/>
      <c r="AH87" s="99"/>
    </row>
    <row r="88" spans="1:34" ht="14.25" customHeight="1">
      <c r="A88" s="99"/>
      <c r="B88" s="99"/>
      <c r="C88" s="389"/>
      <c r="D88" s="558">
        <v>17</v>
      </c>
      <c r="E88" s="557"/>
      <c r="F88" s="559"/>
      <c r="G88" s="560"/>
      <c r="H88" s="561"/>
      <c r="I88" s="562"/>
      <c r="J88" s="562"/>
      <c r="K88" s="562"/>
      <c r="L88" s="99"/>
      <c r="M88" s="99"/>
      <c r="N88" s="99"/>
      <c r="O88" s="99"/>
      <c r="P88" s="99"/>
      <c r="Q88" s="99"/>
      <c r="R88" s="99"/>
      <c r="S88" s="99"/>
      <c r="T88" s="99"/>
      <c r="U88" s="99"/>
      <c r="V88" s="99"/>
      <c r="W88" s="99"/>
      <c r="X88" s="99"/>
      <c r="Y88" s="99"/>
      <c r="Z88" s="99"/>
      <c r="AA88" s="99"/>
      <c r="AB88" s="99"/>
      <c r="AC88" s="99"/>
      <c r="AD88" s="99"/>
      <c r="AE88" s="99"/>
      <c r="AF88" s="99"/>
      <c r="AG88" s="99"/>
      <c r="AH88" s="99"/>
    </row>
    <row r="89" spans="1:34" ht="14.25" customHeight="1">
      <c r="A89" s="99"/>
      <c r="B89" s="99"/>
      <c r="C89" s="389"/>
      <c r="D89" s="307"/>
      <c r="E89" s="307"/>
      <c r="F89" s="307"/>
      <c r="G89" s="307"/>
      <c r="H89" s="307"/>
      <c r="I89" s="307"/>
      <c r="J89" s="307"/>
      <c r="K89" s="307"/>
      <c r="L89" s="99"/>
      <c r="M89" s="99"/>
      <c r="N89" s="99"/>
      <c r="O89" s="99"/>
      <c r="P89" s="99"/>
      <c r="Q89" s="99"/>
      <c r="R89" s="99"/>
      <c r="S89" s="99"/>
      <c r="T89" s="99"/>
      <c r="U89" s="99"/>
      <c r="V89" s="99"/>
      <c r="W89" s="99"/>
      <c r="X89" s="99"/>
      <c r="Y89" s="99"/>
      <c r="Z89" s="99"/>
      <c r="AA89" s="99"/>
      <c r="AB89" s="99"/>
      <c r="AC89" s="99"/>
      <c r="AD89" s="99"/>
      <c r="AE89" s="99"/>
      <c r="AF89" s="99"/>
      <c r="AG89" s="99"/>
      <c r="AH89" s="99"/>
    </row>
    <row r="90" spans="1:34" ht="14.25" customHeight="1">
      <c r="A90" s="99"/>
      <c r="B90" s="99"/>
      <c r="C90" s="389"/>
      <c r="D90" s="563">
        <v>18</v>
      </c>
      <c r="E90" s="557"/>
      <c r="F90" s="559"/>
      <c r="G90" s="560"/>
      <c r="H90" s="561"/>
      <c r="I90" s="562"/>
      <c r="J90" s="562"/>
      <c r="K90" s="562"/>
      <c r="L90" s="99"/>
      <c r="M90" s="99"/>
      <c r="N90" s="99"/>
      <c r="O90" s="99"/>
      <c r="P90" s="99"/>
      <c r="Q90" s="99"/>
      <c r="R90" s="99"/>
      <c r="S90" s="99"/>
      <c r="T90" s="99"/>
      <c r="U90" s="99"/>
      <c r="V90" s="99"/>
      <c r="W90" s="99"/>
      <c r="X90" s="99"/>
      <c r="Y90" s="99"/>
      <c r="Z90" s="99"/>
      <c r="AA90" s="99"/>
      <c r="AB90" s="99"/>
      <c r="AC90" s="99"/>
      <c r="AD90" s="99"/>
      <c r="AE90" s="99"/>
      <c r="AF90" s="99"/>
      <c r="AG90" s="99"/>
      <c r="AH90" s="99"/>
    </row>
    <row r="91" spans="1:34" ht="14.25" customHeight="1">
      <c r="A91" s="99"/>
      <c r="B91" s="99"/>
      <c r="C91" s="389"/>
      <c r="D91" s="307"/>
      <c r="E91" s="307"/>
      <c r="F91" s="307"/>
      <c r="G91" s="307"/>
      <c r="H91" s="307"/>
      <c r="I91" s="307"/>
      <c r="J91" s="307"/>
      <c r="K91" s="307"/>
      <c r="L91" s="99"/>
      <c r="M91" s="99"/>
      <c r="N91" s="99"/>
      <c r="O91" s="99"/>
      <c r="P91" s="99"/>
      <c r="Q91" s="99"/>
      <c r="R91" s="99"/>
      <c r="S91" s="99"/>
      <c r="T91" s="99"/>
      <c r="U91" s="99"/>
      <c r="V91" s="99"/>
      <c r="W91" s="99"/>
      <c r="X91" s="99"/>
      <c r="Y91" s="99"/>
      <c r="Z91" s="99"/>
      <c r="AA91" s="99"/>
      <c r="AB91" s="99"/>
      <c r="AC91" s="99"/>
      <c r="AD91" s="99"/>
      <c r="AE91" s="99"/>
      <c r="AF91" s="99"/>
      <c r="AG91" s="99"/>
      <c r="AH91" s="99"/>
    </row>
    <row r="92" spans="1:34" ht="14.25" customHeight="1">
      <c r="A92" s="99"/>
      <c r="B92" s="99"/>
      <c r="C92" s="389"/>
      <c r="D92" s="558">
        <v>19</v>
      </c>
      <c r="E92" s="557"/>
      <c r="F92" s="559"/>
      <c r="G92" s="560"/>
      <c r="H92" s="561"/>
      <c r="I92" s="562"/>
      <c r="J92" s="562"/>
      <c r="K92" s="562"/>
      <c r="L92" s="99"/>
      <c r="M92" s="99"/>
      <c r="N92" s="99"/>
      <c r="O92" s="99"/>
      <c r="P92" s="99"/>
      <c r="Q92" s="99"/>
      <c r="R92" s="99"/>
      <c r="S92" s="99"/>
      <c r="T92" s="99"/>
      <c r="U92" s="99"/>
      <c r="V92" s="99"/>
      <c r="W92" s="99"/>
      <c r="X92" s="99"/>
      <c r="Y92" s="99"/>
      <c r="Z92" s="99"/>
      <c r="AA92" s="99"/>
      <c r="AB92" s="99"/>
      <c r="AC92" s="99"/>
      <c r="AD92" s="99"/>
      <c r="AE92" s="99"/>
      <c r="AF92" s="99"/>
      <c r="AG92" s="99"/>
      <c r="AH92" s="99"/>
    </row>
    <row r="93" spans="1:34" ht="14.25" customHeight="1">
      <c r="A93" s="99"/>
      <c r="B93" s="99"/>
      <c r="C93" s="389"/>
      <c r="D93" s="307"/>
      <c r="E93" s="307"/>
      <c r="F93" s="307"/>
      <c r="G93" s="307"/>
      <c r="H93" s="307"/>
      <c r="I93" s="307"/>
      <c r="J93" s="307"/>
      <c r="K93" s="307"/>
      <c r="L93" s="99"/>
      <c r="M93" s="99"/>
      <c r="N93" s="99"/>
      <c r="O93" s="99"/>
      <c r="P93" s="99"/>
      <c r="Q93" s="99"/>
      <c r="R93" s="99"/>
      <c r="S93" s="99"/>
      <c r="T93" s="99"/>
      <c r="U93" s="99"/>
      <c r="V93" s="99"/>
      <c r="W93" s="99"/>
      <c r="X93" s="99"/>
      <c r="Y93" s="99"/>
      <c r="Z93" s="99"/>
      <c r="AA93" s="99"/>
      <c r="AB93" s="99"/>
      <c r="AC93" s="99"/>
      <c r="AD93" s="99"/>
      <c r="AE93" s="99"/>
      <c r="AF93" s="99"/>
      <c r="AG93" s="99"/>
      <c r="AH93" s="99"/>
    </row>
    <row r="94" spans="1:34" ht="14.25" customHeight="1">
      <c r="A94" s="99"/>
      <c r="B94" s="99"/>
      <c r="C94" s="389"/>
      <c r="D94" s="558">
        <v>20</v>
      </c>
      <c r="E94" s="557"/>
      <c r="F94" s="559"/>
      <c r="G94" s="560"/>
      <c r="H94" s="561"/>
      <c r="I94" s="562"/>
      <c r="J94" s="562"/>
      <c r="K94" s="562"/>
      <c r="L94" s="99"/>
      <c r="M94" s="99"/>
      <c r="N94" s="99"/>
      <c r="O94" s="99"/>
      <c r="P94" s="99"/>
      <c r="Q94" s="99"/>
      <c r="R94" s="99"/>
      <c r="S94" s="99"/>
      <c r="T94" s="99"/>
      <c r="U94" s="99"/>
      <c r="V94" s="99"/>
      <c r="W94" s="99"/>
      <c r="X94" s="99"/>
      <c r="Y94" s="99"/>
      <c r="Z94" s="99"/>
      <c r="AA94" s="99"/>
      <c r="AB94" s="99"/>
      <c r="AC94" s="99"/>
      <c r="AD94" s="99"/>
      <c r="AE94" s="99"/>
      <c r="AF94" s="99"/>
      <c r="AG94" s="99"/>
      <c r="AH94" s="99"/>
    </row>
    <row r="95" spans="1:34" ht="14.25" customHeight="1">
      <c r="A95" s="99"/>
      <c r="B95" s="99"/>
      <c r="C95" s="307"/>
      <c r="D95" s="307"/>
      <c r="E95" s="307"/>
      <c r="F95" s="307"/>
      <c r="G95" s="307"/>
      <c r="H95" s="307"/>
      <c r="I95" s="307"/>
      <c r="J95" s="307"/>
      <c r="K95" s="307"/>
      <c r="L95" s="99"/>
      <c r="M95" s="99"/>
      <c r="N95" s="99"/>
      <c r="O95" s="99"/>
      <c r="P95" s="99"/>
      <c r="Q95" s="99"/>
      <c r="R95" s="99"/>
      <c r="S95" s="99"/>
      <c r="T95" s="99"/>
      <c r="U95" s="99"/>
      <c r="V95" s="99"/>
      <c r="W95" s="99"/>
      <c r="X95" s="99"/>
      <c r="Y95" s="99"/>
      <c r="Z95" s="99"/>
      <c r="AA95" s="99"/>
      <c r="AB95" s="99"/>
      <c r="AC95" s="99"/>
      <c r="AD95" s="99"/>
      <c r="AE95" s="99"/>
      <c r="AF95" s="99"/>
      <c r="AG95" s="99"/>
      <c r="AH95" s="99"/>
    </row>
    <row r="96" spans="1:34" ht="14.25" customHeight="1">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row>
    <row r="97" spans="1:34" ht="14.25" customHeight="1">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row>
    <row r="98" spans="1:34" ht="14.25" customHeight="1">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row>
    <row r="99" spans="1:34" ht="14.25" customHeight="1">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row>
    <row r="100" spans="1:34" ht="14.25" customHeight="1">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row>
    <row r="101" spans="1:34" ht="14.25" customHeight="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row>
    <row r="102" spans="1:34" ht="14.25" customHeight="1">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row>
    <row r="103" spans="1:34" ht="14.25" customHeight="1">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row>
    <row r="104" spans="1:34" ht="14.25" customHeight="1">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row>
    <row r="105" spans="1:34" ht="14.25" customHeight="1">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row>
    <row r="106" spans="1:34" ht="14.25" customHeight="1">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row>
    <row r="107" spans="1:34" ht="14.25" customHeight="1">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row>
    <row r="108" spans="1:34" ht="14.25" customHeight="1">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row>
    <row r="109" spans="1:34" ht="14.25" customHeight="1">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row>
    <row r="110" spans="1:34" ht="14.25" customHeight="1">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row>
    <row r="111" spans="1:34" ht="14.25" customHeight="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row>
    <row r="112" spans="1:34" ht="14.25" customHeight="1">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row>
    <row r="113" spans="1:34" ht="14.25" customHeight="1">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row>
    <row r="114" spans="1:34" ht="14.25" customHeight="1">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row>
    <row r="115" spans="1:34" ht="14.25" customHeight="1">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row>
    <row r="116" spans="1:34" ht="14.25" customHeight="1">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row>
    <row r="117" spans="1:34" ht="14.25" customHeight="1">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row>
    <row r="118" spans="1:34" ht="14.25" customHeight="1">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row>
    <row r="119" spans="1:34" ht="14.25" customHeight="1">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row>
    <row r="120" spans="1:34" ht="14.25" customHeight="1">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row>
    <row r="121" spans="1:34" ht="14.25" customHeight="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row>
    <row r="122" spans="1:34" ht="14.25" customHeight="1">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row>
    <row r="123" spans="1:34" ht="14.25" customHeight="1">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row>
    <row r="124" spans="1:34" ht="14.25" customHeight="1">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row>
    <row r="125" spans="1:34" ht="14.25" customHeight="1">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row>
    <row r="126" spans="1:34" ht="14.25" customHeight="1">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row>
    <row r="127" spans="1:34" ht="14.25" customHeight="1">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c r="AC127" s="99"/>
      <c r="AD127" s="99"/>
      <c r="AE127" s="99"/>
      <c r="AF127" s="99"/>
      <c r="AG127" s="99"/>
      <c r="AH127" s="99"/>
    </row>
    <row r="128" spans="1:34" ht="14.25" customHeight="1">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c r="AC128" s="99"/>
      <c r="AD128" s="99"/>
      <c r="AE128" s="99"/>
      <c r="AF128" s="99"/>
      <c r="AG128" s="99"/>
      <c r="AH128" s="99"/>
    </row>
    <row r="129" spans="1:34" ht="14.25" customHeight="1">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row>
    <row r="130" spans="1:34" ht="14.25" customHeight="1">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row>
    <row r="131" spans="1:34" ht="14.25" customHeight="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row>
    <row r="132" spans="1:34" ht="14.25" customHeight="1">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row>
    <row r="133" spans="1:34" ht="14.25" customHeight="1">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row>
    <row r="134" spans="1:34" ht="14.25" customHeight="1">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row>
    <row r="135" spans="1:34" ht="14.25" customHeight="1">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row>
    <row r="136" spans="1:34" ht="14.25" customHeight="1">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c r="AA136" s="99"/>
      <c r="AB136" s="99"/>
      <c r="AC136" s="99"/>
      <c r="AD136" s="99"/>
      <c r="AE136" s="99"/>
      <c r="AF136" s="99"/>
      <c r="AG136" s="99"/>
      <c r="AH136" s="99"/>
    </row>
    <row r="137" spans="1:34" ht="14.25" customHeight="1">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row>
    <row r="138" spans="1:34" ht="14.25" customHeight="1">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row>
    <row r="139" spans="1:34" ht="14.25" customHeight="1">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row>
    <row r="140" spans="1:34" ht="14.25" customHeight="1">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c r="AA140" s="99"/>
      <c r="AB140" s="99"/>
      <c r="AC140" s="99"/>
      <c r="AD140" s="99"/>
      <c r="AE140" s="99"/>
      <c r="AF140" s="99"/>
      <c r="AG140" s="99"/>
      <c r="AH140" s="99"/>
    </row>
    <row r="141" spans="1:34" ht="14.25" customHeight="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c r="AA141" s="99"/>
      <c r="AB141" s="99"/>
      <c r="AC141" s="99"/>
      <c r="AD141" s="99"/>
      <c r="AE141" s="99"/>
      <c r="AF141" s="99"/>
      <c r="AG141" s="99"/>
      <c r="AH141" s="99"/>
    </row>
    <row r="142" spans="1:34" ht="14.25" customHeight="1">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row>
    <row r="143" spans="1:34" ht="14.25" customHeight="1">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c r="AA143" s="99"/>
      <c r="AB143" s="99"/>
      <c r="AC143" s="99"/>
      <c r="AD143" s="99"/>
      <c r="AE143" s="99"/>
      <c r="AF143" s="99"/>
      <c r="AG143" s="99"/>
      <c r="AH143" s="99"/>
    </row>
    <row r="144" spans="1:34" ht="14.25" customHeight="1">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c r="AA144" s="99"/>
      <c r="AB144" s="99"/>
      <c r="AC144" s="99"/>
      <c r="AD144" s="99"/>
      <c r="AE144" s="99"/>
      <c r="AF144" s="99"/>
      <c r="AG144" s="99"/>
      <c r="AH144" s="99"/>
    </row>
    <row r="145" spans="1:34" ht="14.25" customHeight="1">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c r="AA145" s="99"/>
      <c r="AB145" s="99"/>
      <c r="AC145" s="99"/>
      <c r="AD145" s="99"/>
      <c r="AE145" s="99"/>
      <c r="AF145" s="99"/>
      <c r="AG145" s="99"/>
      <c r="AH145" s="99"/>
    </row>
    <row r="146" spans="1:34" ht="14.25" customHeight="1">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c r="AA146" s="99"/>
      <c r="AB146" s="99"/>
      <c r="AC146" s="99"/>
      <c r="AD146" s="99"/>
      <c r="AE146" s="99"/>
      <c r="AF146" s="99"/>
      <c r="AG146" s="99"/>
      <c r="AH146" s="99"/>
    </row>
    <row r="147" spans="1:34" ht="14.25" customHeight="1">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c r="AA147" s="99"/>
      <c r="AB147" s="99"/>
      <c r="AC147" s="99"/>
      <c r="AD147" s="99"/>
      <c r="AE147" s="99"/>
      <c r="AF147" s="99"/>
      <c r="AG147" s="99"/>
      <c r="AH147" s="99"/>
    </row>
    <row r="148" spans="1:34" ht="14.25" customHeight="1">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c r="AA148" s="99"/>
      <c r="AB148" s="99"/>
      <c r="AC148" s="99"/>
      <c r="AD148" s="99"/>
      <c r="AE148" s="99"/>
      <c r="AF148" s="99"/>
      <c r="AG148" s="99"/>
      <c r="AH148" s="99"/>
    </row>
    <row r="149" spans="1:34" ht="14.25" customHeight="1">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row>
    <row r="150" spans="1:34" ht="14.25" customHeight="1">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c r="AA150" s="99"/>
      <c r="AB150" s="99"/>
      <c r="AC150" s="99"/>
      <c r="AD150" s="99"/>
      <c r="AE150" s="99"/>
      <c r="AF150" s="99"/>
      <c r="AG150" s="99"/>
      <c r="AH150" s="99"/>
    </row>
    <row r="151" spans="1:34" ht="14.25" customHeight="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c r="AA151" s="99"/>
      <c r="AB151" s="99"/>
      <c r="AC151" s="99"/>
      <c r="AD151" s="99"/>
      <c r="AE151" s="99"/>
      <c r="AF151" s="99"/>
      <c r="AG151" s="99"/>
      <c r="AH151" s="99"/>
    </row>
    <row r="152" spans="1:34" ht="14.25" customHeight="1">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row>
    <row r="153" spans="1:34" ht="14.25" customHeight="1">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c r="AA153" s="99"/>
      <c r="AB153" s="99"/>
      <c r="AC153" s="99"/>
      <c r="AD153" s="99"/>
      <c r="AE153" s="99"/>
      <c r="AF153" s="99"/>
      <c r="AG153" s="99"/>
      <c r="AH153" s="99"/>
    </row>
    <row r="154" spans="1:34" ht="14.25" customHeight="1">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c r="AA154" s="99"/>
      <c r="AB154" s="99"/>
      <c r="AC154" s="99"/>
      <c r="AD154" s="99"/>
      <c r="AE154" s="99"/>
      <c r="AF154" s="99"/>
      <c r="AG154" s="99"/>
      <c r="AH154" s="99"/>
    </row>
    <row r="155" spans="1:34" ht="14.25" customHeight="1">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c r="AA155" s="99"/>
      <c r="AB155" s="99"/>
      <c r="AC155" s="99"/>
      <c r="AD155" s="99"/>
      <c r="AE155" s="99"/>
      <c r="AF155" s="99"/>
      <c r="AG155" s="99"/>
      <c r="AH155" s="99"/>
    </row>
    <row r="156" spans="1:34" ht="14.25" customHeight="1">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c r="AA156" s="99"/>
      <c r="AB156" s="99"/>
      <c r="AC156" s="99"/>
      <c r="AD156" s="99"/>
      <c r="AE156" s="99"/>
      <c r="AF156" s="99"/>
      <c r="AG156" s="99"/>
      <c r="AH156" s="99"/>
    </row>
    <row r="157" spans="1:34" ht="14.25" customHeight="1">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row>
    <row r="158" spans="1:34" ht="14.25" customHeight="1">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c r="AA158" s="99"/>
      <c r="AB158" s="99"/>
      <c r="AC158" s="99"/>
      <c r="AD158" s="99"/>
      <c r="AE158" s="99"/>
      <c r="AF158" s="99"/>
      <c r="AG158" s="99"/>
      <c r="AH158" s="99"/>
    </row>
    <row r="159" spans="1:34" ht="14.25" customHeight="1">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row>
    <row r="160" spans="1:34" ht="14.25" customHeight="1">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c r="AA160" s="99"/>
      <c r="AB160" s="99"/>
      <c r="AC160" s="99"/>
      <c r="AD160" s="99"/>
      <c r="AE160" s="99"/>
      <c r="AF160" s="99"/>
      <c r="AG160" s="99"/>
      <c r="AH160" s="99"/>
    </row>
    <row r="161" spans="1:34" ht="14.25" customHeight="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c r="AA161" s="99"/>
      <c r="AB161" s="99"/>
      <c r="AC161" s="99"/>
      <c r="AD161" s="99"/>
      <c r="AE161" s="99"/>
      <c r="AF161" s="99"/>
      <c r="AG161" s="99"/>
      <c r="AH161" s="99"/>
    </row>
    <row r="162" spans="1:34" ht="14.25" customHeight="1">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c r="AA162" s="99"/>
      <c r="AB162" s="99"/>
      <c r="AC162" s="99"/>
      <c r="AD162" s="99"/>
      <c r="AE162" s="99"/>
      <c r="AF162" s="99"/>
      <c r="AG162" s="99"/>
      <c r="AH162" s="99"/>
    </row>
    <row r="163" spans="1:34" ht="14.25" customHeight="1">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c r="AA163" s="99"/>
      <c r="AB163" s="99"/>
      <c r="AC163" s="99"/>
      <c r="AD163" s="99"/>
      <c r="AE163" s="99"/>
      <c r="AF163" s="99"/>
      <c r="AG163" s="99"/>
      <c r="AH163" s="99"/>
    </row>
    <row r="164" spans="1:34" ht="14.25" customHeight="1">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c r="AA164" s="99"/>
      <c r="AB164" s="99"/>
      <c r="AC164" s="99"/>
      <c r="AD164" s="99"/>
      <c r="AE164" s="99"/>
      <c r="AF164" s="99"/>
      <c r="AG164" s="99"/>
      <c r="AH164" s="99"/>
    </row>
    <row r="165" spans="1:34" ht="14.25" customHeight="1">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c r="AA165" s="99"/>
      <c r="AB165" s="99"/>
      <c r="AC165" s="99"/>
      <c r="AD165" s="99"/>
      <c r="AE165" s="99"/>
      <c r="AF165" s="99"/>
      <c r="AG165" s="99"/>
      <c r="AH165" s="99"/>
    </row>
    <row r="166" spans="1:34" ht="14.25" customHeight="1">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c r="AA166" s="99"/>
      <c r="AB166" s="99"/>
      <c r="AC166" s="99"/>
      <c r="AD166" s="99"/>
      <c r="AE166" s="99"/>
      <c r="AF166" s="99"/>
      <c r="AG166" s="99"/>
      <c r="AH166" s="99"/>
    </row>
    <row r="167" spans="1:34" ht="14.25" customHeight="1">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c r="AA167" s="99"/>
      <c r="AB167" s="99"/>
      <c r="AC167" s="99"/>
      <c r="AD167" s="99"/>
      <c r="AE167" s="99"/>
      <c r="AF167" s="99"/>
      <c r="AG167" s="99"/>
      <c r="AH167" s="99"/>
    </row>
    <row r="168" spans="1:34" ht="14.25" customHeight="1">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row>
    <row r="169" spans="1:34" ht="14.25" customHeight="1">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c r="AA169" s="99"/>
      <c r="AB169" s="99"/>
      <c r="AC169" s="99"/>
      <c r="AD169" s="99"/>
      <c r="AE169" s="99"/>
      <c r="AF169" s="99"/>
      <c r="AG169" s="99"/>
      <c r="AH169" s="99"/>
    </row>
    <row r="170" spans="1:34" ht="14.25" customHeight="1">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c r="AA170" s="99"/>
      <c r="AB170" s="99"/>
      <c r="AC170" s="99"/>
      <c r="AD170" s="99"/>
      <c r="AE170" s="99"/>
      <c r="AF170" s="99"/>
      <c r="AG170" s="99"/>
      <c r="AH170" s="99"/>
    </row>
    <row r="171" spans="1:34" ht="14.25" customHeight="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row>
    <row r="172" spans="1:34" ht="14.25" customHeight="1">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row>
    <row r="173" spans="1:34" ht="14.25" customHeight="1">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c r="AA173" s="99"/>
      <c r="AB173" s="99"/>
      <c r="AC173" s="99"/>
      <c r="AD173" s="99"/>
      <c r="AE173" s="99"/>
      <c r="AF173" s="99"/>
      <c r="AG173" s="99"/>
      <c r="AH173" s="99"/>
    </row>
    <row r="174" spans="1:34" ht="14.25" customHeight="1">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row>
    <row r="175" spans="1:34" ht="14.25" customHeight="1">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c r="AA175" s="99"/>
      <c r="AB175" s="99"/>
      <c r="AC175" s="99"/>
      <c r="AD175" s="99"/>
      <c r="AE175" s="99"/>
      <c r="AF175" s="99"/>
      <c r="AG175" s="99"/>
      <c r="AH175" s="99"/>
    </row>
    <row r="176" spans="1:34" ht="14.25" customHeight="1">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c r="AA176" s="99"/>
      <c r="AB176" s="99"/>
      <c r="AC176" s="99"/>
      <c r="AD176" s="99"/>
      <c r="AE176" s="99"/>
      <c r="AF176" s="99"/>
      <c r="AG176" s="99"/>
      <c r="AH176" s="99"/>
    </row>
    <row r="177" spans="1:34" ht="14.25" customHeight="1">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c r="AA177" s="99"/>
      <c r="AB177" s="99"/>
      <c r="AC177" s="99"/>
      <c r="AD177" s="99"/>
      <c r="AE177" s="99"/>
      <c r="AF177" s="99"/>
      <c r="AG177" s="99"/>
      <c r="AH177" s="99"/>
    </row>
    <row r="178" spans="1:34" ht="14.25" customHeight="1">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c r="AA178" s="99"/>
      <c r="AB178" s="99"/>
      <c r="AC178" s="99"/>
      <c r="AD178" s="99"/>
      <c r="AE178" s="99"/>
      <c r="AF178" s="99"/>
      <c r="AG178" s="99"/>
      <c r="AH178" s="99"/>
    </row>
    <row r="179" spans="1:34" ht="14.25" customHeight="1">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c r="AA179" s="99"/>
      <c r="AB179" s="99"/>
      <c r="AC179" s="99"/>
      <c r="AD179" s="99"/>
      <c r="AE179" s="99"/>
      <c r="AF179" s="99"/>
      <c r="AG179" s="99"/>
      <c r="AH179" s="99"/>
    </row>
    <row r="180" spans="1:34" ht="14.25" customHeight="1">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c r="AA180" s="99"/>
      <c r="AB180" s="99"/>
      <c r="AC180" s="99"/>
      <c r="AD180" s="99"/>
      <c r="AE180" s="99"/>
      <c r="AF180" s="99"/>
      <c r="AG180" s="99"/>
      <c r="AH180" s="99"/>
    </row>
    <row r="181" spans="1:34" ht="14.25" customHeight="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c r="AE181" s="99"/>
      <c r="AF181" s="99"/>
      <c r="AG181" s="99"/>
      <c r="AH181" s="99"/>
    </row>
    <row r="182" spans="1:34" ht="14.25" customHeight="1">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c r="AA182" s="99"/>
      <c r="AB182" s="99"/>
      <c r="AC182" s="99"/>
      <c r="AD182" s="99"/>
      <c r="AE182" s="99"/>
      <c r="AF182" s="99"/>
      <c r="AG182" s="99"/>
      <c r="AH182" s="99"/>
    </row>
    <row r="183" spans="1:34" ht="14.25" customHeight="1">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c r="AA183" s="99"/>
      <c r="AB183" s="99"/>
      <c r="AC183" s="99"/>
      <c r="AD183" s="99"/>
      <c r="AE183" s="99"/>
      <c r="AF183" s="99"/>
      <c r="AG183" s="99"/>
      <c r="AH183" s="99"/>
    </row>
    <row r="184" spans="1:34" ht="14.25" customHeight="1">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c r="AA184" s="99"/>
      <c r="AB184" s="99"/>
      <c r="AC184" s="99"/>
      <c r="AD184" s="99"/>
      <c r="AE184" s="99"/>
      <c r="AF184" s="99"/>
      <c r="AG184" s="99"/>
      <c r="AH184" s="99"/>
    </row>
    <row r="185" spans="1:34" ht="14.25" customHeight="1">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c r="AA185" s="99"/>
      <c r="AB185" s="99"/>
      <c r="AC185" s="99"/>
      <c r="AD185" s="99"/>
      <c r="AE185" s="99"/>
      <c r="AF185" s="99"/>
      <c r="AG185" s="99"/>
      <c r="AH185" s="99"/>
    </row>
    <row r="186" spans="1:34" ht="14.25" customHeight="1">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c r="AA186" s="99"/>
      <c r="AB186" s="99"/>
      <c r="AC186" s="99"/>
      <c r="AD186" s="99"/>
      <c r="AE186" s="99"/>
      <c r="AF186" s="99"/>
      <c r="AG186" s="99"/>
      <c r="AH186" s="99"/>
    </row>
    <row r="187" spans="1:34" ht="14.25" customHeight="1">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c r="AA187" s="99"/>
      <c r="AB187" s="99"/>
      <c r="AC187" s="99"/>
      <c r="AD187" s="99"/>
      <c r="AE187" s="99"/>
      <c r="AF187" s="99"/>
      <c r="AG187" s="99"/>
      <c r="AH187" s="99"/>
    </row>
    <row r="188" spans="1:34" ht="14.25" customHeight="1">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row>
    <row r="189" spans="1:34" ht="14.25" customHeight="1">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c r="AA189" s="99"/>
      <c r="AB189" s="99"/>
      <c r="AC189" s="99"/>
      <c r="AD189" s="99"/>
      <c r="AE189" s="99"/>
      <c r="AF189" s="99"/>
      <c r="AG189" s="99"/>
      <c r="AH189" s="99"/>
    </row>
    <row r="190" spans="1:34" ht="14.25" customHeight="1">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c r="AA190" s="99"/>
      <c r="AB190" s="99"/>
      <c r="AC190" s="99"/>
      <c r="AD190" s="99"/>
      <c r="AE190" s="99"/>
      <c r="AF190" s="99"/>
      <c r="AG190" s="99"/>
      <c r="AH190" s="99"/>
    </row>
    <row r="191" spans="1:34" ht="14.25" customHeight="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c r="AA191" s="99"/>
      <c r="AB191" s="99"/>
      <c r="AC191" s="99"/>
      <c r="AD191" s="99"/>
      <c r="AE191" s="99"/>
      <c r="AF191" s="99"/>
      <c r="AG191" s="99"/>
      <c r="AH191" s="99"/>
    </row>
    <row r="192" spans="1:34" ht="14.25" customHeight="1">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c r="AA192" s="99"/>
      <c r="AB192" s="99"/>
      <c r="AC192" s="99"/>
      <c r="AD192" s="99"/>
      <c r="AE192" s="99"/>
      <c r="AF192" s="99"/>
      <c r="AG192" s="99"/>
      <c r="AH192" s="99"/>
    </row>
    <row r="193" spans="1:34" ht="14.25" customHeight="1">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c r="AA193" s="99"/>
      <c r="AB193" s="99"/>
      <c r="AC193" s="99"/>
      <c r="AD193" s="99"/>
      <c r="AE193" s="99"/>
      <c r="AF193" s="99"/>
      <c r="AG193" s="99"/>
      <c r="AH193" s="99"/>
    </row>
    <row r="194" spans="1:34" ht="14.25" customHeight="1">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c r="AA194" s="99"/>
      <c r="AB194" s="99"/>
      <c r="AC194" s="99"/>
      <c r="AD194" s="99"/>
      <c r="AE194" s="99"/>
      <c r="AF194" s="99"/>
      <c r="AG194" s="99"/>
      <c r="AH194" s="99"/>
    </row>
    <row r="195" spans="1:34" ht="14.25" customHeight="1">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c r="AA195" s="99"/>
      <c r="AB195" s="99"/>
      <c r="AC195" s="99"/>
      <c r="AD195" s="99"/>
      <c r="AE195" s="99"/>
      <c r="AF195" s="99"/>
      <c r="AG195" s="99"/>
      <c r="AH195" s="99"/>
    </row>
    <row r="196" spans="1:34" ht="14.25" customHeight="1">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c r="AA196" s="99"/>
      <c r="AB196" s="99"/>
      <c r="AC196" s="99"/>
      <c r="AD196" s="99"/>
      <c r="AE196" s="99"/>
      <c r="AF196" s="99"/>
      <c r="AG196" s="99"/>
      <c r="AH196" s="99"/>
    </row>
    <row r="197" spans="1:34" ht="14.25" customHeight="1">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c r="AA197" s="99"/>
      <c r="AB197" s="99"/>
      <c r="AC197" s="99"/>
      <c r="AD197" s="99"/>
      <c r="AE197" s="99"/>
      <c r="AF197" s="99"/>
      <c r="AG197" s="99"/>
      <c r="AH197" s="99"/>
    </row>
    <row r="198" spans="1:34" ht="14.25" customHeight="1">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row>
    <row r="199" spans="1:34" ht="14.25" customHeight="1">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c r="AA199" s="99"/>
      <c r="AB199" s="99"/>
      <c r="AC199" s="99"/>
      <c r="AD199" s="99"/>
      <c r="AE199" s="99"/>
      <c r="AF199" s="99"/>
      <c r="AG199" s="99"/>
      <c r="AH199" s="99"/>
    </row>
    <row r="200" spans="1:34" ht="14.25" customHeight="1">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c r="AA200" s="99"/>
      <c r="AB200" s="99"/>
      <c r="AC200" s="99"/>
      <c r="AD200" s="99"/>
      <c r="AE200" s="99"/>
      <c r="AF200" s="99"/>
      <c r="AG200" s="99"/>
      <c r="AH200" s="99"/>
    </row>
    <row r="201" spans="1:34" ht="14.25" customHeight="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c r="AA201" s="99"/>
      <c r="AB201" s="99"/>
      <c r="AC201" s="99"/>
      <c r="AD201" s="99"/>
      <c r="AE201" s="99"/>
      <c r="AF201" s="99"/>
      <c r="AG201" s="99"/>
      <c r="AH201" s="99"/>
    </row>
    <row r="202" spans="1:34" ht="14.25" customHeight="1">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c r="AA202" s="99"/>
      <c r="AB202" s="99"/>
      <c r="AC202" s="99"/>
      <c r="AD202" s="99"/>
      <c r="AE202" s="99"/>
      <c r="AF202" s="99"/>
      <c r="AG202" s="99"/>
      <c r="AH202" s="99"/>
    </row>
    <row r="203" spans="1:34" ht="14.25" customHeight="1">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c r="AA203" s="99"/>
      <c r="AB203" s="99"/>
      <c r="AC203" s="99"/>
      <c r="AD203" s="99"/>
      <c r="AE203" s="99"/>
      <c r="AF203" s="99"/>
      <c r="AG203" s="99"/>
      <c r="AH203" s="99"/>
    </row>
    <row r="204" spans="1:34" ht="14.25" customHeight="1">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c r="AA204" s="99"/>
      <c r="AB204" s="99"/>
      <c r="AC204" s="99"/>
      <c r="AD204" s="99"/>
      <c r="AE204" s="99"/>
      <c r="AF204" s="99"/>
      <c r="AG204" s="99"/>
      <c r="AH204" s="99"/>
    </row>
    <row r="205" spans="1:34" ht="14.25" customHeight="1">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c r="AA205" s="99"/>
      <c r="AB205" s="99"/>
      <c r="AC205" s="99"/>
      <c r="AD205" s="99"/>
      <c r="AE205" s="99"/>
      <c r="AF205" s="99"/>
      <c r="AG205" s="99"/>
      <c r="AH205" s="99"/>
    </row>
    <row r="206" spans="1:34" ht="14.25" customHeight="1">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row>
    <row r="207" spans="1:34" ht="14.25" customHeight="1">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c r="AA207" s="99"/>
      <c r="AB207" s="99"/>
      <c r="AC207" s="99"/>
      <c r="AD207" s="99"/>
      <c r="AE207" s="99"/>
      <c r="AF207" s="99"/>
      <c r="AG207" s="99"/>
      <c r="AH207" s="99"/>
    </row>
    <row r="208" spans="1:34" ht="14.25" customHeight="1">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c r="AA208" s="99"/>
      <c r="AB208" s="99"/>
      <c r="AC208" s="99"/>
      <c r="AD208" s="99"/>
      <c r="AE208" s="99"/>
      <c r="AF208" s="99"/>
      <c r="AG208" s="99"/>
      <c r="AH208" s="99"/>
    </row>
    <row r="209" spans="1:34" ht="14.25" customHeight="1">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c r="AA209" s="99"/>
      <c r="AB209" s="99"/>
      <c r="AC209" s="99"/>
      <c r="AD209" s="99"/>
      <c r="AE209" s="99"/>
      <c r="AF209" s="99"/>
      <c r="AG209" s="99"/>
      <c r="AH209" s="99"/>
    </row>
    <row r="210" spans="1:34" ht="14.25" customHeight="1">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c r="AA210" s="99"/>
      <c r="AB210" s="99"/>
      <c r="AC210" s="99"/>
      <c r="AD210" s="99"/>
      <c r="AE210" s="99"/>
      <c r="AF210" s="99"/>
      <c r="AG210" s="99"/>
      <c r="AH210" s="99"/>
    </row>
    <row r="211" spans="1:34" ht="14.25" customHeight="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row>
    <row r="212" spans="1:34" ht="14.25" customHeight="1">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c r="AA212" s="99"/>
      <c r="AB212" s="99"/>
      <c r="AC212" s="99"/>
      <c r="AD212" s="99"/>
      <c r="AE212" s="99"/>
      <c r="AF212" s="99"/>
      <c r="AG212" s="99"/>
      <c r="AH212" s="99"/>
    </row>
    <row r="213" spans="1:34" ht="14.25" customHeight="1">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c r="AA213" s="99"/>
      <c r="AB213" s="99"/>
      <c r="AC213" s="99"/>
      <c r="AD213" s="99"/>
      <c r="AE213" s="99"/>
      <c r="AF213" s="99"/>
      <c r="AG213" s="99"/>
      <c r="AH213" s="99"/>
    </row>
    <row r="214" spans="1:34" ht="14.25" customHeight="1">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row>
    <row r="215" spans="1:34" ht="14.25" customHeight="1">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row>
    <row r="216" spans="1:34" ht="14.25" customHeight="1">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row>
    <row r="217" spans="1:34" ht="14.25" customHeight="1">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c r="AA217" s="99"/>
      <c r="AB217" s="99"/>
      <c r="AC217" s="99"/>
      <c r="AD217" s="99"/>
      <c r="AE217" s="99"/>
      <c r="AF217" s="99"/>
      <c r="AG217" s="99"/>
      <c r="AH217" s="99"/>
    </row>
    <row r="218" spans="1:34" ht="14.25" customHeight="1">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row>
    <row r="219" spans="1:34" ht="14.25" customHeight="1">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c r="AA219" s="99"/>
      <c r="AB219" s="99"/>
      <c r="AC219" s="99"/>
      <c r="AD219" s="99"/>
      <c r="AE219" s="99"/>
      <c r="AF219" s="99"/>
      <c r="AG219" s="99"/>
      <c r="AH219" s="99"/>
    </row>
    <row r="220" spans="1:34" ht="14.25" customHeight="1">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c r="AA220" s="99"/>
      <c r="AB220" s="99"/>
      <c r="AC220" s="99"/>
      <c r="AD220" s="99"/>
      <c r="AE220" s="99"/>
      <c r="AF220" s="99"/>
      <c r="AG220" s="99"/>
      <c r="AH220" s="99"/>
    </row>
    <row r="221" spans="1:34" ht="14.25" customHeight="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row>
    <row r="222" spans="1:34" ht="14.25" customHeight="1">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c r="AA222" s="99"/>
      <c r="AB222" s="99"/>
      <c r="AC222" s="99"/>
      <c r="AD222" s="99"/>
      <c r="AE222" s="99"/>
      <c r="AF222" s="99"/>
      <c r="AG222" s="99"/>
      <c r="AH222" s="99"/>
    </row>
    <row r="223" spans="1:34" ht="14.25" customHeight="1">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c r="AA223" s="99"/>
      <c r="AB223" s="99"/>
      <c r="AC223" s="99"/>
      <c r="AD223" s="99"/>
      <c r="AE223" s="99"/>
      <c r="AF223" s="99"/>
      <c r="AG223" s="99"/>
      <c r="AH223" s="99"/>
    </row>
    <row r="224" spans="1:34" ht="14.25" customHeight="1">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row>
    <row r="225" spans="1:34" ht="14.25" customHeight="1">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c r="AA225" s="99"/>
      <c r="AB225" s="99"/>
      <c r="AC225" s="99"/>
      <c r="AD225" s="99"/>
      <c r="AE225" s="99"/>
      <c r="AF225" s="99"/>
      <c r="AG225" s="99"/>
      <c r="AH225" s="99"/>
    </row>
    <row r="226" spans="1:34" ht="14.25" customHeight="1">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row>
    <row r="227" spans="1:34" ht="14.25" customHeight="1">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c r="AA227" s="99"/>
      <c r="AB227" s="99"/>
      <c r="AC227" s="99"/>
      <c r="AD227" s="99"/>
      <c r="AE227" s="99"/>
      <c r="AF227" s="99"/>
      <c r="AG227" s="99"/>
      <c r="AH227" s="99"/>
    </row>
    <row r="228" spans="1:34" ht="14.25" customHeight="1">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row>
    <row r="229" spans="1:34" ht="14.25" customHeight="1">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c r="AA229" s="99"/>
      <c r="AB229" s="99"/>
      <c r="AC229" s="99"/>
      <c r="AD229" s="99"/>
      <c r="AE229" s="99"/>
      <c r="AF229" s="99"/>
      <c r="AG229" s="99"/>
      <c r="AH229" s="99"/>
    </row>
    <row r="230" spans="1:34" ht="14.25" customHeight="1">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c r="AA230" s="99"/>
      <c r="AB230" s="99"/>
      <c r="AC230" s="99"/>
      <c r="AD230" s="99"/>
      <c r="AE230" s="99"/>
      <c r="AF230" s="99"/>
      <c r="AG230" s="99"/>
      <c r="AH230" s="99"/>
    </row>
    <row r="231" spans="1:34" ht="14.25" customHeight="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c r="AA231" s="99"/>
      <c r="AB231" s="99"/>
      <c r="AC231" s="99"/>
      <c r="AD231" s="99"/>
      <c r="AE231" s="99"/>
      <c r="AF231" s="99"/>
      <c r="AG231" s="99"/>
      <c r="AH231" s="99"/>
    </row>
    <row r="232" spans="1:34" ht="14.25" customHeight="1">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c r="AA232" s="99"/>
      <c r="AB232" s="99"/>
      <c r="AC232" s="99"/>
      <c r="AD232" s="99"/>
      <c r="AE232" s="99"/>
      <c r="AF232" s="99"/>
      <c r="AG232" s="99"/>
      <c r="AH232" s="99"/>
    </row>
    <row r="233" spans="1:34" ht="14.25" customHeight="1">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c r="AA233" s="99"/>
      <c r="AB233" s="99"/>
      <c r="AC233" s="99"/>
      <c r="AD233" s="99"/>
      <c r="AE233" s="99"/>
      <c r="AF233" s="99"/>
      <c r="AG233" s="99"/>
      <c r="AH233" s="99"/>
    </row>
    <row r="234" spans="1:34" ht="14.25" customHeight="1">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99"/>
      <c r="AG234" s="99"/>
      <c r="AH234" s="99"/>
    </row>
    <row r="235" spans="1:34" ht="14.25" customHeight="1">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c r="AA235" s="99"/>
      <c r="AB235" s="99"/>
      <c r="AC235" s="99"/>
      <c r="AD235" s="99"/>
      <c r="AE235" s="99"/>
      <c r="AF235" s="99"/>
      <c r="AG235" s="99"/>
      <c r="AH235" s="99"/>
    </row>
    <row r="236" spans="1:34" ht="14.25" customHeight="1">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row>
    <row r="237" spans="1:34" ht="14.25" customHeight="1">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c r="AH237" s="99"/>
    </row>
    <row r="238" spans="1:34" ht="14.25" customHeight="1">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c r="AA238" s="99"/>
      <c r="AB238" s="99"/>
      <c r="AC238" s="99"/>
      <c r="AD238" s="99"/>
      <c r="AE238" s="99"/>
      <c r="AF238" s="99"/>
      <c r="AG238" s="99"/>
      <c r="AH238" s="99"/>
    </row>
    <row r="239" spans="1:34" ht="14.25" customHeight="1">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c r="AA239" s="99"/>
      <c r="AB239" s="99"/>
      <c r="AC239" s="99"/>
      <c r="AD239" s="99"/>
      <c r="AE239" s="99"/>
      <c r="AF239" s="99"/>
      <c r="AG239" s="99"/>
      <c r="AH239" s="99"/>
    </row>
    <row r="240" spans="1:34" ht="14.25" customHeight="1">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c r="AH240" s="99"/>
    </row>
    <row r="241" spans="1:34" ht="14.25" customHeight="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c r="AA241" s="99"/>
      <c r="AB241" s="99"/>
      <c r="AC241" s="99"/>
      <c r="AD241" s="99"/>
      <c r="AE241" s="99"/>
      <c r="AF241" s="99"/>
      <c r="AG241" s="99"/>
      <c r="AH241" s="99"/>
    </row>
    <row r="242" spans="1:34" ht="14.25" customHeight="1">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c r="AA242" s="99"/>
      <c r="AB242" s="99"/>
      <c r="AC242" s="99"/>
      <c r="AD242" s="99"/>
      <c r="AE242" s="99"/>
      <c r="AF242" s="99"/>
      <c r="AG242" s="99"/>
      <c r="AH242" s="99"/>
    </row>
    <row r="243" spans="1:34" ht="14.25" customHeight="1">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c r="AH243" s="99"/>
    </row>
    <row r="244" spans="1:34" ht="14.25" customHeight="1">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c r="AA244" s="99"/>
      <c r="AB244" s="99"/>
      <c r="AC244" s="99"/>
      <c r="AD244" s="99"/>
      <c r="AE244" s="99"/>
      <c r="AF244" s="99"/>
      <c r="AG244" s="99"/>
      <c r="AH244" s="99"/>
    </row>
    <row r="245" spans="1:34" ht="14.25" customHeight="1">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c r="AA245" s="99"/>
      <c r="AB245" s="99"/>
      <c r="AC245" s="99"/>
      <c r="AD245" s="99"/>
      <c r="AE245" s="99"/>
      <c r="AF245" s="99"/>
      <c r="AG245" s="99"/>
      <c r="AH245" s="99"/>
    </row>
    <row r="246" spans="1:34" ht="14.25" customHeight="1">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c r="AA246" s="99"/>
      <c r="AB246" s="99"/>
      <c r="AC246" s="99"/>
      <c r="AD246" s="99"/>
      <c r="AE246" s="99"/>
      <c r="AF246" s="99"/>
      <c r="AG246" s="99"/>
      <c r="AH246" s="99"/>
    </row>
    <row r="247" spans="1:34" ht="14.25" customHeight="1">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c r="AA247" s="99"/>
      <c r="AB247" s="99"/>
      <c r="AC247" s="99"/>
      <c r="AD247" s="99"/>
      <c r="AE247" s="99"/>
      <c r="AF247" s="99"/>
      <c r="AG247" s="99"/>
      <c r="AH247" s="99"/>
    </row>
    <row r="248" spans="1:34" ht="14.25" customHeight="1">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c r="AA248" s="99"/>
      <c r="AB248" s="99"/>
      <c r="AC248" s="99"/>
      <c r="AD248" s="99"/>
      <c r="AE248" s="99"/>
      <c r="AF248" s="99"/>
      <c r="AG248" s="99"/>
      <c r="AH248" s="99"/>
    </row>
    <row r="249" spans="1:34" ht="14.25" customHeight="1">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c r="AA249" s="99"/>
      <c r="AB249" s="99"/>
      <c r="AC249" s="99"/>
      <c r="AD249" s="99"/>
      <c r="AE249" s="99"/>
      <c r="AF249" s="99"/>
      <c r="AG249" s="99"/>
      <c r="AH249" s="99"/>
    </row>
    <row r="250" spans="1:34" ht="14.25" customHeight="1">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c r="AA250" s="99"/>
      <c r="AB250" s="99"/>
      <c r="AC250" s="99"/>
      <c r="AD250" s="99"/>
      <c r="AE250" s="99"/>
      <c r="AF250" s="99"/>
      <c r="AG250" s="99"/>
      <c r="AH250" s="99"/>
    </row>
    <row r="251" spans="1:34" ht="14.25" customHeight="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c r="AA251" s="99"/>
      <c r="AB251" s="99"/>
      <c r="AC251" s="99"/>
      <c r="AD251" s="99"/>
      <c r="AE251" s="99"/>
      <c r="AF251" s="99"/>
      <c r="AG251" s="99"/>
      <c r="AH251" s="99"/>
    </row>
    <row r="252" spans="1:34" ht="14.25" customHeight="1">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c r="AA252" s="99"/>
      <c r="AB252" s="99"/>
      <c r="AC252" s="99"/>
      <c r="AD252" s="99"/>
      <c r="AE252" s="99"/>
      <c r="AF252" s="99"/>
      <c r="AG252" s="99"/>
      <c r="AH252" s="99"/>
    </row>
    <row r="253" spans="1:34" ht="14.25" customHeight="1">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c r="AA253" s="99"/>
      <c r="AB253" s="99"/>
      <c r="AC253" s="99"/>
      <c r="AD253" s="99"/>
      <c r="AE253" s="99"/>
      <c r="AF253" s="99"/>
      <c r="AG253" s="99"/>
      <c r="AH253" s="99"/>
    </row>
    <row r="254" spans="1:34" ht="14.25" customHeight="1">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c r="AA254" s="99"/>
      <c r="AB254" s="99"/>
      <c r="AC254" s="99"/>
      <c r="AD254" s="99"/>
      <c r="AE254" s="99"/>
      <c r="AF254" s="99"/>
      <c r="AG254" s="99"/>
      <c r="AH254" s="99"/>
    </row>
    <row r="255" spans="1:34" ht="14.25" customHeight="1">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c r="AA255" s="99"/>
      <c r="AB255" s="99"/>
      <c r="AC255" s="99"/>
      <c r="AD255" s="99"/>
      <c r="AE255" s="99"/>
      <c r="AF255" s="99"/>
      <c r="AG255" s="99"/>
      <c r="AH255" s="99"/>
    </row>
    <row r="256" spans="1:34" ht="14.25" customHeight="1">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c r="AA256" s="99"/>
      <c r="AB256" s="99"/>
      <c r="AC256" s="99"/>
      <c r="AD256" s="99"/>
      <c r="AE256" s="99"/>
      <c r="AF256" s="99"/>
      <c r="AG256" s="99"/>
      <c r="AH256" s="99"/>
    </row>
    <row r="257" spans="1:34" ht="14.25" customHeight="1">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c r="AA257" s="99"/>
      <c r="AB257" s="99"/>
      <c r="AC257" s="99"/>
      <c r="AD257" s="99"/>
      <c r="AE257" s="99"/>
      <c r="AF257" s="99"/>
      <c r="AG257" s="99"/>
      <c r="AH257" s="99"/>
    </row>
    <row r="258" spans="1:34" ht="14.25" customHeight="1">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c r="AA258" s="99"/>
      <c r="AB258" s="99"/>
      <c r="AC258" s="99"/>
      <c r="AD258" s="99"/>
      <c r="AE258" s="99"/>
      <c r="AF258" s="99"/>
      <c r="AG258" s="99"/>
      <c r="AH258" s="99"/>
    </row>
    <row r="259" spans="1:34" ht="14.25" customHeight="1">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c r="AA259" s="99"/>
      <c r="AB259" s="99"/>
      <c r="AC259" s="99"/>
      <c r="AD259" s="99"/>
      <c r="AE259" s="99"/>
      <c r="AF259" s="99"/>
      <c r="AG259" s="99"/>
      <c r="AH259" s="99"/>
    </row>
    <row r="260" spans="1:34" ht="14.25" customHeight="1">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c r="AA260" s="99"/>
      <c r="AB260" s="99"/>
      <c r="AC260" s="99"/>
      <c r="AD260" s="99"/>
      <c r="AE260" s="99"/>
      <c r="AF260" s="99"/>
      <c r="AG260" s="99"/>
      <c r="AH260" s="99"/>
    </row>
    <row r="261" spans="1:34" ht="14.25" customHeight="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c r="AA261" s="99"/>
      <c r="AB261" s="99"/>
      <c r="AC261" s="99"/>
      <c r="AD261" s="99"/>
      <c r="AE261" s="99"/>
      <c r="AF261" s="99"/>
      <c r="AG261" s="99"/>
      <c r="AH261" s="99"/>
    </row>
    <row r="262" spans="1:34" ht="14.25" customHeight="1">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c r="AA262" s="99"/>
      <c r="AB262" s="99"/>
      <c r="AC262" s="99"/>
      <c r="AD262" s="99"/>
      <c r="AE262" s="99"/>
      <c r="AF262" s="99"/>
      <c r="AG262" s="99"/>
      <c r="AH262" s="99"/>
    </row>
    <row r="263" spans="1:34" ht="14.25" customHeight="1">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c r="AA263" s="99"/>
      <c r="AB263" s="99"/>
      <c r="AC263" s="99"/>
      <c r="AD263" s="99"/>
      <c r="AE263" s="99"/>
      <c r="AF263" s="99"/>
      <c r="AG263" s="99"/>
      <c r="AH263" s="99"/>
    </row>
    <row r="264" spans="1:34" ht="14.25" customHeight="1">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c r="AA264" s="99"/>
      <c r="AB264" s="99"/>
      <c r="AC264" s="99"/>
      <c r="AD264" s="99"/>
      <c r="AE264" s="99"/>
      <c r="AF264" s="99"/>
      <c r="AG264" s="99"/>
      <c r="AH264" s="99"/>
    </row>
    <row r="265" spans="1:34" ht="14.25" customHeight="1">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c r="AA265" s="99"/>
      <c r="AB265" s="99"/>
      <c r="AC265" s="99"/>
      <c r="AD265" s="99"/>
      <c r="AE265" s="99"/>
      <c r="AF265" s="99"/>
      <c r="AG265" s="99"/>
      <c r="AH265" s="99"/>
    </row>
    <row r="266" spans="1:34" ht="14.25" customHeight="1">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c r="AA266" s="99"/>
      <c r="AB266" s="99"/>
      <c r="AC266" s="99"/>
      <c r="AD266" s="99"/>
      <c r="AE266" s="99"/>
      <c r="AF266" s="99"/>
      <c r="AG266" s="99"/>
      <c r="AH266" s="99"/>
    </row>
    <row r="267" spans="1:34" ht="14.25" customHeight="1">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c r="AA267" s="99"/>
      <c r="AB267" s="99"/>
      <c r="AC267" s="99"/>
      <c r="AD267" s="99"/>
      <c r="AE267" s="99"/>
      <c r="AF267" s="99"/>
      <c r="AG267" s="99"/>
      <c r="AH267" s="99"/>
    </row>
    <row r="268" spans="1:34" ht="14.25" customHeight="1">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c r="AA268" s="99"/>
      <c r="AB268" s="99"/>
      <c r="AC268" s="99"/>
      <c r="AD268" s="99"/>
      <c r="AE268" s="99"/>
      <c r="AF268" s="99"/>
      <c r="AG268" s="99"/>
      <c r="AH268" s="99"/>
    </row>
    <row r="269" spans="1:34" ht="14.25" customHeight="1">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c r="AA269" s="99"/>
      <c r="AB269" s="99"/>
      <c r="AC269" s="99"/>
      <c r="AD269" s="99"/>
      <c r="AE269" s="99"/>
      <c r="AF269" s="99"/>
      <c r="AG269" s="99"/>
      <c r="AH269" s="99"/>
    </row>
    <row r="270" spans="1:34" ht="14.25" customHeight="1">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c r="AA270" s="99"/>
      <c r="AB270" s="99"/>
      <c r="AC270" s="99"/>
      <c r="AD270" s="99"/>
      <c r="AE270" s="99"/>
      <c r="AF270" s="99"/>
      <c r="AG270" s="99"/>
      <c r="AH270" s="99"/>
    </row>
    <row r="271" spans="1:34" ht="14.25" customHeight="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c r="AA271" s="99"/>
      <c r="AB271" s="99"/>
      <c r="AC271" s="99"/>
      <c r="AD271" s="99"/>
      <c r="AE271" s="99"/>
      <c r="AF271" s="99"/>
      <c r="AG271" s="99"/>
      <c r="AH271" s="99"/>
    </row>
    <row r="272" spans="1:34" ht="14.25" customHeight="1">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c r="AA272" s="99"/>
      <c r="AB272" s="99"/>
      <c r="AC272" s="99"/>
      <c r="AD272" s="99"/>
      <c r="AE272" s="99"/>
      <c r="AF272" s="99"/>
      <c r="AG272" s="99"/>
      <c r="AH272" s="99"/>
    </row>
    <row r="273" spans="1:34" ht="14.25" customHeight="1">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c r="AA273" s="99"/>
      <c r="AB273" s="99"/>
      <c r="AC273" s="99"/>
      <c r="AD273" s="99"/>
      <c r="AE273" s="99"/>
      <c r="AF273" s="99"/>
      <c r="AG273" s="99"/>
      <c r="AH273" s="99"/>
    </row>
    <row r="274" spans="1:34" ht="14.25" customHeight="1">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c r="AA274" s="99"/>
      <c r="AB274" s="99"/>
      <c r="AC274" s="99"/>
      <c r="AD274" s="99"/>
      <c r="AE274" s="99"/>
      <c r="AF274" s="99"/>
      <c r="AG274" s="99"/>
      <c r="AH274" s="99"/>
    </row>
    <row r="275" spans="1:34" ht="14.25" customHeight="1">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c r="AA275" s="99"/>
      <c r="AB275" s="99"/>
      <c r="AC275" s="99"/>
      <c r="AD275" s="99"/>
      <c r="AE275" s="99"/>
      <c r="AF275" s="99"/>
      <c r="AG275" s="99"/>
      <c r="AH275" s="99"/>
    </row>
    <row r="276" spans="1:34" ht="14.25" customHeight="1">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c r="AA276" s="99"/>
      <c r="AB276" s="99"/>
      <c r="AC276" s="99"/>
      <c r="AD276" s="99"/>
      <c r="AE276" s="99"/>
      <c r="AF276" s="99"/>
      <c r="AG276" s="99"/>
      <c r="AH276" s="99"/>
    </row>
    <row r="277" spans="1:34" ht="14.25" customHeight="1">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c r="AA277" s="99"/>
      <c r="AB277" s="99"/>
      <c r="AC277" s="99"/>
      <c r="AD277" s="99"/>
      <c r="AE277" s="99"/>
      <c r="AF277" s="99"/>
      <c r="AG277" s="99"/>
      <c r="AH277" s="99"/>
    </row>
    <row r="278" spans="1:34" ht="14.25" customHeight="1">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c r="AA278" s="99"/>
      <c r="AB278" s="99"/>
      <c r="AC278" s="99"/>
      <c r="AD278" s="99"/>
      <c r="AE278" s="99"/>
      <c r="AF278" s="99"/>
      <c r="AG278" s="99"/>
      <c r="AH278" s="99"/>
    </row>
    <row r="279" spans="1:34" ht="14.25" customHeight="1">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c r="AA279" s="99"/>
      <c r="AB279" s="99"/>
      <c r="AC279" s="99"/>
      <c r="AD279" s="99"/>
      <c r="AE279" s="99"/>
      <c r="AF279" s="99"/>
      <c r="AG279" s="99"/>
      <c r="AH279" s="99"/>
    </row>
    <row r="280" spans="1:34" ht="14.25" customHeight="1">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c r="AA280" s="99"/>
      <c r="AB280" s="99"/>
      <c r="AC280" s="99"/>
      <c r="AD280" s="99"/>
      <c r="AE280" s="99"/>
      <c r="AF280" s="99"/>
      <c r="AG280" s="99"/>
      <c r="AH280" s="99"/>
    </row>
    <row r="281" spans="1:34" ht="14.25" customHeight="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c r="AA281" s="99"/>
      <c r="AB281" s="99"/>
      <c r="AC281" s="99"/>
      <c r="AD281" s="99"/>
      <c r="AE281" s="99"/>
      <c r="AF281" s="99"/>
      <c r="AG281" s="99"/>
      <c r="AH281" s="99"/>
    </row>
    <row r="282" spans="1:34" ht="14.25" customHeight="1">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c r="AA282" s="99"/>
      <c r="AB282" s="99"/>
      <c r="AC282" s="99"/>
      <c r="AD282" s="99"/>
      <c r="AE282" s="99"/>
      <c r="AF282" s="99"/>
      <c r="AG282" s="99"/>
      <c r="AH282" s="99"/>
    </row>
    <row r="283" spans="1:34" ht="14.25" customHeight="1">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c r="AA283" s="99"/>
      <c r="AB283" s="99"/>
      <c r="AC283" s="99"/>
      <c r="AD283" s="99"/>
      <c r="AE283" s="99"/>
      <c r="AF283" s="99"/>
      <c r="AG283" s="99"/>
      <c r="AH283" s="99"/>
    </row>
    <row r="284" spans="1:34" ht="14.25" customHeight="1">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c r="AA284" s="99"/>
      <c r="AB284" s="99"/>
      <c r="AC284" s="99"/>
      <c r="AD284" s="99"/>
      <c r="AE284" s="99"/>
      <c r="AF284" s="99"/>
      <c r="AG284" s="99"/>
      <c r="AH284" s="99"/>
    </row>
    <row r="285" spans="1:34" ht="14.25" customHeight="1">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c r="AA285" s="99"/>
      <c r="AB285" s="99"/>
      <c r="AC285" s="99"/>
      <c r="AD285" s="99"/>
      <c r="AE285" s="99"/>
      <c r="AF285" s="99"/>
      <c r="AG285" s="99"/>
      <c r="AH285" s="99"/>
    </row>
    <row r="286" spans="1:34" ht="14.25" customHeight="1">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c r="AA286" s="99"/>
      <c r="AB286" s="99"/>
      <c r="AC286" s="99"/>
      <c r="AD286" s="99"/>
      <c r="AE286" s="99"/>
      <c r="AF286" s="99"/>
      <c r="AG286" s="99"/>
      <c r="AH286" s="99"/>
    </row>
    <row r="287" spans="1:34" ht="14.25" customHeight="1">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c r="AA287" s="99"/>
      <c r="AB287" s="99"/>
      <c r="AC287" s="99"/>
      <c r="AD287" s="99"/>
      <c r="AE287" s="99"/>
      <c r="AF287" s="99"/>
      <c r="AG287" s="99"/>
      <c r="AH287" s="99"/>
    </row>
    <row r="288" spans="1:34" ht="14.25" customHeight="1">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c r="AA288" s="99"/>
      <c r="AB288" s="99"/>
      <c r="AC288" s="99"/>
      <c r="AD288" s="99"/>
      <c r="AE288" s="99"/>
      <c r="AF288" s="99"/>
      <c r="AG288" s="99"/>
      <c r="AH288" s="99"/>
    </row>
    <row r="289" spans="1:34" ht="14.25" customHeight="1">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c r="AA289" s="99"/>
      <c r="AB289" s="99"/>
      <c r="AC289" s="99"/>
      <c r="AD289" s="99"/>
      <c r="AE289" s="99"/>
      <c r="AF289" s="99"/>
      <c r="AG289" s="99"/>
      <c r="AH289" s="99"/>
    </row>
    <row r="290" spans="1:34" ht="14.25" customHeight="1">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c r="AA290" s="99"/>
      <c r="AB290" s="99"/>
      <c r="AC290" s="99"/>
      <c r="AD290" s="99"/>
      <c r="AE290" s="99"/>
      <c r="AF290" s="99"/>
      <c r="AG290" s="99"/>
      <c r="AH290" s="99"/>
    </row>
    <row r="291" spans="1:34" ht="14.25" customHeight="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c r="AA291" s="99"/>
      <c r="AB291" s="99"/>
      <c r="AC291" s="99"/>
      <c r="AD291" s="99"/>
      <c r="AE291" s="99"/>
      <c r="AF291" s="99"/>
      <c r="AG291" s="99"/>
      <c r="AH291" s="99"/>
    </row>
    <row r="292" spans="1:34" ht="14.25" customHeight="1">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c r="AA292" s="99"/>
      <c r="AB292" s="99"/>
      <c r="AC292" s="99"/>
      <c r="AD292" s="99"/>
      <c r="AE292" s="99"/>
      <c r="AF292" s="99"/>
      <c r="AG292" s="99"/>
      <c r="AH292" s="99"/>
    </row>
    <row r="293" spans="1:34" ht="14.25" customHeight="1">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c r="AA293" s="99"/>
      <c r="AB293" s="99"/>
      <c r="AC293" s="99"/>
      <c r="AD293" s="99"/>
      <c r="AE293" s="99"/>
      <c r="AF293" s="99"/>
      <c r="AG293" s="99"/>
      <c r="AH293" s="99"/>
    </row>
    <row r="294" spans="1:34" ht="14.25" customHeight="1">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c r="AA294" s="99"/>
      <c r="AB294" s="99"/>
      <c r="AC294" s="99"/>
      <c r="AD294" s="99"/>
      <c r="AE294" s="99"/>
      <c r="AF294" s="99"/>
      <c r="AG294" s="99"/>
      <c r="AH294" s="99"/>
    </row>
    <row r="295" spans="1:34" ht="15.75" customHeight="1"/>
    <row r="296" spans="1:34" ht="15.75" customHeight="1"/>
    <row r="297" spans="1:34" ht="15.75" customHeight="1"/>
    <row r="298" spans="1:34" ht="15.75" customHeight="1"/>
    <row r="299" spans="1:34" ht="15.75" customHeight="1"/>
    <row r="300" spans="1:34" ht="15.75" customHeight="1"/>
    <row r="301" spans="1:34" ht="15.75" customHeight="1"/>
    <row r="302" spans="1:34" ht="15.75" customHeight="1"/>
    <row r="303" spans="1:34" ht="15.75" customHeight="1"/>
    <row r="304" spans="1:3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1">
    <mergeCell ref="A1:B1"/>
    <mergeCell ref="C1:S1"/>
    <mergeCell ref="E3:L6"/>
    <mergeCell ref="N3:Q5"/>
    <mergeCell ref="R3:R6"/>
    <mergeCell ref="S3:S6"/>
    <mergeCell ref="N6:Q6"/>
    <mergeCell ref="N7:O7"/>
    <mergeCell ref="N8:O9"/>
    <mergeCell ref="S8:S9"/>
    <mergeCell ref="D8:D9"/>
    <mergeCell ref="B9:C9"/>
    <mergeCell ref="I8:I9"/>
    <mergeCell ref="J8:J9"/>
    <mergeCell ref="P7:Q7"/>
    <mergeCell ref="A8:A27"/>
    <mergeCell ref="K8:K9"/>
    <mergeCell ref="L8:L9"/>
    <mergeCell ref="P8:Q9"/>
    <mergeCell ref="I10:I11"/>
    <mergeCell ref="J10:J11"/>
    <mergeCell ref="K10:K11"/>
    <mergeCell ref="L10:L11"/>
    <mergeCell ref="N10:O11"/>
    <mergeCell ref="S10:S11"/>
    <mergeCell ref="D10:D11"/>
    <mergeCell ref="B11:C11"/>
    <mergeCell ref="K12:K13"/>
    <mergeCell ref="L12:L13"/>
    <mergeCell ref="N12:O13"/>
    <mergeCell ref="P12:Q13"/>
    <mergeCell ref="S12:S13"/>
    <mergeCell ref="B13:C13"/>
    <mergeCell ref="D12:D13"/>
    <mergeCell ref="I12:I13"/>
    <mergeCell ref="J12:J13"/>
    <mergeCell ref="P10:Q11"/>
    <mergeCell ref="D14:D15"/>
    <mergeCell ref="B15:C15"/>
    <mergeCell ref="I14:I15"/>
    <mergeCell ref="J14:J15"/>
    <mergeCell ref="K14:K15"/>
    <mergeCell ref="L14:L15"/>
    <mergeCell ref="N14:O15"/>
    <mergeCell ref="P14:Q15"/>
    <mergeCell ref="S14:S15"/>
    <mergeCell ref="S16:S17"/>
    <mergeCell ref="D16:D17"/>
    <mergeCell ref="I16:I17"/>
    <mergeCell ref="J16:J17"/>
    <mergeCell ref="K16:K17"/>
    <mergeCell ref="L16:L17"/>
    <mergeCell ref="N16:O17"/>
    <mergeCell ref="P16:Q17"/>
    <mergeCell ref="B17:C17"/>
    <mergeCell ref="K20:K21"/>
    <mergeCell ref="L20:L21"/>
    <mergeCell ref="N20:O21"/>
    <mergeCell ref="S20:S21"/>
    <mergeCell ref="P20:Q21"/>
    <mergeCell ref="B21:C21"/>
    <mergeCell ref="D18:D19"/>
    <mergeCell ref="I18:I19"/>
    <mergeCell ref="J18:J19"/>
    <mergeCell ref="K18:K19"/>
    <mergeCell ref="L18:L19"/>
    <mergeCell ref="N18:O19"/>
    <mergeCell ref="S18:S19"/>
    <mergeCell ref="P18:Q19"/>
    <mergeCell ref="B19:C19"/>
    <mergeCell ref="D24:D25"/>
    <mergeCell ref="I24:I25"/>
    <mergeCell ref="J24:J25"/>
    <mergeCell ref="K24:K25"/>
    <mergeCell ref="L24:L25"/>
    <mergeCell ref="N24:O25"/>
    <mergeCell ref="S24:S25"/>
    <mergeCell ref="P24:Q25"/>
    <mergeCell ref="B25:C25"/>
    <mergeCell ref="R11:R27"/>
    <mergeCell ref="L26:L27"/>
    <mergeCell ref="N26:O27"/>
    <mergeCell ref="D22:D23"/>
    <mergeCell ref="I22:I23"/>
    <mergeCell ref="J22:J23"/>
    <mergeCell ref="K22:K23"/>
    <mergeCell ref="L22:L23"/>
    <mergeCell ref="N22:O23"/>
    <mergeCell ref="S22:S23"/>
    <mergeCell ref="P22:Q23"/>
    <mergeCell ref="B23:C23"/>
    <mergeCell ref="D20:D21"/>
    <mergeCell ref="I20:I21"/>
    <mergeCell ref="J20:J21"/>
    <mergeCell ref="D26:D27"/>
    <mergeCell ref="I26:I27"/>
    <mergeCell ref="B32:C32"/>
    <mergeCell ref="B34:C34"/>
    <mergeCell ref="J26:J27"/>
    <mergeCell ref="K26:K27"/>
    <mergeCell ref="S26:S27"/>
    <mergeCell ref="N28:R28"/>
    <mergeCell ref="S29:S30"/>
    <mergeCell ref="S31:S32"/>
    <mergeCell ref="S33:S34"/>
    <mergeCell ref="P26:Q27"/>
    <mergeCell ref="B27:C27"/>
    <mergeCell ref="L29:L30"/>
    <mergeCell ref="N29:O30"/>
    <mergeCell ref="P29:Q30"/>
    <mergeCell ref="D29:D30"/>
    <mergeCell ref="B30:C30"/>
    <mergeCell ref="I29:I30"/>
    <mergeCell ref="I31:I32"/>
    <mergeCell ref="J31:J32"/>
    <mergeCell ref="K31:K32"/>
    <mergeCell ref="L31:L32"/>
    <mergeCell ref="N31:O32"/>
    <mergeCell ref="D31:D32"/>
    <mergeCell ref="D33:D34"/>
    <mergeCell ref="I33:I34"/>
    <mergeCell ref="J33:J34"/>
    <mergeCell ref="K33:K34"/>
    <mergeCell ref="L33:L34"/>
    <mergeCell ref="N33:O34"/>
    <mergeCell ref="P33:Q34"/>
    <mergeCell ref="D35:D36"/>
    <mergeCell ref="I35:I36"/>
    <mergeCell ref="J35:J36"/>
    <mergeCell ref="K35:K36"/>
    <mergeCell ref="S45:S46"/>
    <mergeCell ref="S47:S48"/>
    <mergeCell ref="L35:L36"/>
    <mergeCell ref="N35:O36"/>
    <mergeCell ref="S35:S36"/>
    <mergeCell ref="S37:S38"/>
    <mergeCell ref="S39:S40"/>
    <mergeCell ref="S41:S42"/>
    <mergeCell ref="S43:S44"/>
    <mergeCell ref="P35:Q36"/>
    <mergeCell ref="N43:O44"/>
    <mergeCell ref="P43:Q44"/>
    <mergeCell ref="D68:D69"/>
    <mergeCell ref="E68:E69"/>
    <mergeCell ref="F68:F69"/>
    <mergeCell ref="G68:G69"/>
    <mergeCell ref="H68:H69"/>
    <mergeCell ref="I68:I69"/>
    <mergeCell ref="D70:D71"/>
    <mergeCell ref="E70:E71"/>
    <mergeCell ref="F70:F71"/>
    <mergeCell ref="G70:G71"/>
    <mergeCell ref="H70:H71"/>
    <mergeCell ref="I70:I71"/>
    <mergeCell ref="D72:D73"/>
    <mergeCell ref="E72:E73"/>
    <mergeCell ref="J76:J77"/>
    <mergeCell ref="J78:J79"/>
    <mergeCell ref="K78:K79"/>
    <mergeCell ref="J80:J81"/>
    <mergeCell ref="K80:K81"/>
    <mergeCell ref="J82:J83"/>
    <mergeCell ref="K82:K83"/>
    <mergeCell ref="J72:J73"/>
    <mergeCell ref="K72:K73"/>
    <mergeCell ref="J74:J75"/>
    <mergeCell ref="K74:K75"/>
    <mergeCell ref="K76:K77"/>
    <mergeCell ref="F72:F73"/>
    <mergeCell ref="G72:G73"/>
    <mergeCell ref="H72:H73"/>
    <mergeCell ref="I72:I73"/>
    <mergeCell ref="F74:F75"/>
    <mergeCell ref="G74:G75"/>
    <mergeCell ref="F76:F77"/>
    <mergeCell ref="G76:G77"/>
    <mergeCell ref="F78:F79"/>
    <mergeCell ref="G78:G79"/>
    <mergeCell ref="H74:H75"/>
    <mergeCell ref="I74:I75"/>
    <mergeCell ref="H76:H77"/>
    <mergeCell ref="I76:I77"/>
    <mergeCell ref="H78:H79"/>
    <mergeCell ref="I78:I79"/>
    <mergeCell ref="D47:D48"/>
    <mergeCell ref="I47:I48"/>
    <mergeCell ref="C56:C75"/>
    <mergeCell ref="D56:D57"/>
    <mergeCell ref="E56:E57"/>
    <mergeCell ref="F56:F57"/>
    <mergeCell ref="G56:G57"/>
    <mergeCell ref="B48:C48"/>
    <mergeCell ref="D62:D63"/>
    <mergeCell ref="E62:E63"/>
    <mergeCell ref="D64:D65"/>
    <mergeCell ref="E64:E65"/>
    <mergeCell ref="D66:D67"/>
    <mergeCell ref="E66:E67"/>
    <mergeCell ref="D74:D75"/>
    <mergeCell ref="E74:E75"/>
    <mergeCell ref="C76:C95"/>
    <mergeCell ref="D76:D77"/>
    <mergeCell ref="G80:G81"/>
    <mergeCell ref="H80:H81"/>
    <mergeCell ref="I80:I81"/>
    <mergeCell ref="D82:D83"/>
    <mergeCell ref="E82:E83"/>
    <mergeCell ref="F82:F83"/>
    <mergeCell ref="G82:G83"/>
    <mergeCell ref="H82:H83"/>
    <mergeCell ref="I82:I83"/>
    <mergeCell ref="B36:C36"/>
    <mergeCell ref="D37:D38"/>
    <mergeCell ref="I37:I38"/>
    <mergeCell ref="J37:J38"/>
    <mergeCell ref="K37:K38"/>
    <mergeCell ref="L37:L38"/>
    <mergeCell ref="N37:O38"/>
    <mergeCell ref="P37:Q38"/>
    <mergeCell ref="B38:C38"/>
    <mergeCell ref="D39:D40"/>
    <mergeCell ref="I39:I40"/>
    <mergeCell ref="J39:J40"/>
    <mergeCell ref="K39:K40"/>
    <mergeCell ref="L39:L40"/>
    <mergeCell ref="N39:O40"/>
    <mergeCell ref="P39:Q40"/>
    <mergeCell ref="B40:C40"/>
    <mergeCell ref="D41:D42"/>
    <mergeCell ref="I41:I42"/>
    <mergeCell ref="J41:J42"/>
    <mergeCell ref="K41:K42"/>
    <mergeCell ref="L41:L42"/>
    <mergeCell ref="N41:O42"/>
    <mergeCell ref="P41:Q42"/>
    <mergeCell ref="B42:C42"/>
    <mergeCell ref="B44:C44"/>
    <mergeCell ref="D45:D46"/>
    <mergeCell ref="I45:I46"/>
    <mergeCell ref="J45:J46"/>
    <mergeCell ref="K45:K46"/>
    <mergeCell ref="L45:L46"/>
    <mergeCell ref="N45:O46"/>
    <mergeCell ref="P45:Q46"/>
    <mergeCell ref="B46:C46"/>
    <mergeCell ref="A29:A48"/>
    <mergeCell ref="J29:J30"/>
    <mergeCell ref="K29:K30"/>
    <mergeCell ref="R29:R48"/>
    <mergeCell ref="P31:Q32"/>
    <mergeCell ref="H56:H57"/>
    <mergeCell ref="I56:I57"/>
    <mergeCell ref="J56:J57"/>
    <mergeCell ref="K56:K57"/>
    <mergeCell ref="J47:J48"/>
    <mergeCell ref="K47:K48"/>
    <mergeCell ref="I50:L50"/>
    <mergeCell ref="I52:J52"/>
    <mergeCell ref="K52:L52"/>
    <mergeCell ref="E54:K54"/>
    <mergeCell ref="L47:L48"/>
    <mergeCell ref="N47:O48"/>
    <mergeCell ref="N50:Q50"/>
    <mergeCell ref="P47:Q48"/>
    <mergeCell ref="D43:D44"/>
    <mergeCell ref="I43:I44"/>
    <mergeCell ref="J43:J44"/>
    <mergeCell ref="K43:K44"/>
    <mergeCell ref="L43:L44"/>
    <mergeCell ref="J58:J59"/>
    <mergeCell ref="K58:K59"/>
    <mergeCell ref="D58:D59"/>
    <mergeCell ref="E58:E59"/>
    <mergeCell ref="F58:F59"/>
    <mergeCell ref="G58:G59"/>
    <mergeCell ref="H58:H59"/>
    <mergeCell ref="I58:I59"/>
    <mergeCell ref="D60:D61"/>
    <mergeCell ref="E60:E61"/>
    <mergeCell ref="F60:F61"/>
    <mergeCell ref="G60:G61"/>
    <mergeCell ref="H60:H61"/>
    <mergeCell ref="I60:I61"/>
    <mergeCell ref="J60:J61"/>
    <mergeCell ref="K60:K61"/>
    <mergeCell ref="J66:J67"/>
    <mergeCell ref="J68:J69"/>
    <mergeCell ref="K68:K69"/>
    <mergeCell ref="J70:J71"/>
    <mergeCell ref="K70:K71"/>
    <mergeCell ref="F62:F63"/>
    <mergeCell ref="G62:G63"/>
    <mergeCell ref="J62:J63"/>
    <mergeCell ref="K62:K63"/>
    <mergeCell ref="J64:J65"/>
    <mergeCell ref="K64:K65"/>
    <mergeCell ref="K66:K67"/>
    <mergeCell ref="H62:H63"/>
    <mergeCell ref="I62:I63"/>
    <mergeCell ref="F64:F65"/>
    <mergeCell ref="G64:G65"/>
    <mergeCell ref="H64:H65"/>
    <mergeCell ref="I64:I65"/>
    <mergeCell ref="F66:F67"/>
    <mergeCell ref="G66:G67"/>
    <mergeCell ref="H66:H67"/>
    <mergeCell ref="I66:I67"/>
    <mergeCell ref="J84:J85"/>
    <mergeCell ref="K84:K85"/>
    <mergeCell ref="D86:D87"/>
    <mergeCell ref="E86:E87"/>
    <mergeCell ref="F86:F87"/>
    <mergeCell ref="G86:G87"/>
    <mergeCell ref="H86:H87"/>
    <mergeCell ref="I86:I87"/>
    <mergeCell ref="J86:J87"/>
    <mergeCell ref="K86:K87"/>
    <mergeCell ref="J88:J89"/>
    <mergeCell ref="K88:K89"/>
    <mergeCell ref="D90:D91"/>
    <mergeCell ref="E90:E91"/>
    <mergeCell ref="F90:F91"/>
    <mergeCell ref="G90:G91"/>
    <mergeCell ref="H90:H91"/>
    <mergeCell ref="I90:I91"/>
    <mergeCell ref="J90:J91"/>
    <mergeCell ref="K90:K91"/>
    <mergeCell ref="J92:J93"/>
    <mergeCell ref="K92:K93"/>
    <mergeCell ref="D94:D95"/>
    <mergeCell ref="E94:E95"/>
    <mergeCell ref="F94:F95"/>
    <mergeCell ref="G94:G95"/>
    <mergeCell ref="H94:H95"/>
    <mergeCell ref="I94:I95"/>
    <mergeCell ref="J94:J95"/>
    <mergeCell ref="K94:K95"/>
    <mergeCell ref="E76:E77"/>
    <mergeCell ref="D78:D79"/>
    <mergeCell ref="E78:E79"/>
    <mergeCell ref="D92:D93"/>
    <mergeCell ref="E92:E93"/>
    <mergeCell ref="F92:F93"/>
    <mergeCell ref="G92:G93"/>
    <mergeCell ref="H92:H93"/>
    <mergeCell ref="I92:I93"/>
    <mergeCell ref="D88:D89"/>
    <mergeCell ref="E88:E89"/>
    <mergeCell ref="F88:F89"/>
    <mergeCell ref="G88:G89"/>
    <mergeCell ref="H88:H89"/>
    <mergeCell ref="I88:I89"/>
    <mergeCell ref="D84:D85"/>
    <mergeCell ref="E84:E85"/>
    <mergeCell ref="F84:F85"/>
    <mergeCell ref="G84:G85"/>
    <mergeCell ref="H84:H85"/>
    <mergeCell ref="I84:I85"/>
    <mergeCell ref="D80:D81"/>
    <mergeCell ref="E80:E81"/>
    <mergeCell ref="F80:F81"/>
  </mergeCells>
  <conditionalFormatting sqref="E9:H9">
    <cfRule type="cellIs" dxfId="108" priority="23" operator="equal">
      <formula>"NOK"</formula>
    </cfRule>
    <cfRule type="cellIs" dxfId="107" priority="24" operator="equal">
      <formula>"OK"</formula>
    </cfRule>
    <cfRule type="cellIs" dxfId="106" priority="25" operator="equal">
      <formula>"conditional ok"</formula>
    </cfRule>
  </conditionalFormatting>
  <conditionalFormatting sqref="E11:H11">
    <cfRule type="cellIs" dxfId="105" priority="30" operator="equal">
      <formula>"OK"</formula>
    </cfRule>
    <cfRule type="cellIs" dxfId="104" priority="29" operator="equal">
      <formula>"NOK"</formula>
    </cfRule>
    <cfRule type="cellIs" dxfId="103" priority="31" operator="equal">
      <formula>"conditional ok"</formula>
    </cfRule>
  </conditionalFormatting>
  <conditionalFormatting sqref="E13:H13">
    <cfRule type="cellIs" dxfId="102" priority="37" operator="equal">
      <formula>"conditional ok"</formula>
    </cfRule>
    <cfRule type="cellIs" dxfId="101" priority="35" operator="equal">
      <formula>"NOK"</formula>
    </cfRule>
    <cfRule type="cellIs" dxfId="100" priority="36" operator="equal">
      <formula>"OK"</formula>
    </cfRule>
  </conditionalFormatting>
  <conditionalFormatting sqref="E15:H15">
    <cfRule type="cellIs" dxfId="99" priority="41" operator="equal">
      <formula>"NOK"</formula>
    </cfRule>
    <cfRule type="cellIs" dxfId="98" priority="42" operator="equal">
      <formula>"OK"</formula>
    </cfRule>
    <cfRule type="cellIs" dxfId="97" priority="43" operator="equal">
      <formula>"conditional ok"</formula>
    </cfRule>
  </conditionalFormatting>
  <conditionalFormatting sqref="E17:H17">
    <cfRule type="cellIs" dxfId="96" priority="127" operator="equal">
      <formula>"conditional ok"</formula>
    </cfRule>
    <cfRule type="cellIs" dxfId="95" priority="126" operator="equal">
      <formula>"OK"</formula>
    </cfRule>
    <cfRule type="cellIs" dxfId="94" priority="125" operator="equal">
      <formula>"NOK"</formula>
    </cfRule>
  </conditionalFormatting>
  <conditionalFormatting sqref="E19:H19">
    <cfRule type="cellIs" dxfId="93" priority="144" operator="equal">
      <formula>"OK"</formula>
    </cfRule>
    <cfRule type="cellIs" dxfId="92" priority="143" operator="equal">
      <formula>"NOK"</formula>
    </cfRule>
    <cfRule type="cellIs" dxfId="91" priority="145" operator="equal">
      <formula>"conditional ok"</formula>
    </cfRule>
  </conditionalFormatting>
  <conditionalFormatting sqref="E21:H21">
    <cfRule type="cellIs" dxfId="90" priority="162" operator="equal">
      <formula>"OK"</formula>
    </cfRule>
    <cfRule type="cellIs" dxfId="89" priority="161" operator="equal">
      <formula>"NOK"</formula>
    </cfRule>
    <cfRule type="cellIs" dxfId="88" priority="163" operator="equal">
      <formula>"conditional ok"</formula>
    </cfRule>
  </conditionalFormatting>
  <conditionalFormatting sqref="E23:H23">
    <cfRule type="cellIs" dxfId="87" priority="181" operator="equal">
      <formula>"conditional ok"</formula>
    </cfRule>
    <cfRule type="cellIs" dxfId="86" priority="180" operator="equal">
      <formula>"OK"</formula>
    </cfRule>
    <cfRule type="cellIs" dxfId="85" priority="179" operator="equal">
      <formula>"NOK"</formula>
    </cfRule>
  </conditionalFormatting>
  <conditionalFormatting sqref="E25:H25">
    <cfRule type="cellIs" dxfId="84" priority="198" operator="equal">
      <formula>"OK"</formula>
    </cfRule>
    <cfRule type="cellIs" dxfId="83" priority="197" operator="equal">
      <formula>"NOK"</formula>
    </cfRule>
    <cfRule type="cellIs" dxfId="82" priority="199" operator="equal">
      <formula>"conditional ok"</formula>
    </cfRule>
  </conditionalFormatting>
  <conditionalFormatting sqref="E27:H27">
    <cfRule type="cellIs" dxfId="81" priority="215" operator="equal">
      <formula>"NOK"</formula>
    </cfRule>
    <cfRule type="cellIs" dxfId="80" priority="216" operator="equal">
      <formula>"OK"</formula>
    </cfRule>
    <cfRule type="cellIs" dxfId="79" priority="217" operator="equal">
      <formula>"conditional ok"</formula>
    </cfRule>
  </conditionalFormatting>
  <conditionalFormatting sqref="E30:H30">
    <cfRule type="cellIs" dxfId="78" priority="48" operator="equal">
      <formula>"OK"</formula>
    </cfRule>
    <cfRule type="cellIs" dxfId="77" priority="49" operator="equal">
      <formula>"conditional ok"</formula>
    </cfRule>
    <cfRule type="cellIs" dxfId="76" priority="47" operator="equal">
      <formula>"NOK"</formula>
    </cfRule>
  </conditionalFormatting>
  <conditionalFormatting sqref="E32:H32">
    <cfRule type="cellIs" dxfId="75" priority="53" operator="equal">
      <formula>"NOK"</formula>
    </cfRule>
    <cfRule type="cellIs" dxfId="74" priority="54" operator="equal">
      <formula>"OK"</formula>
    </cfRule>
    <cfRule type="cellIs" dxfId="73" priority="55" operator="equal">
      <formula>"conditional ok"</formula>
    </cfRule>
  </conditionalFormatting>
  <conditionalFormatting sqref="E34:H34">
    <cfRule type="cellIs" dxfId="72" priority="60" operator="equal">
      <formula>"OK"</formula>
    </cfRule>
    <cfRule type="cellIs" dxfId="71" priority="61" operator="equal">
      <formula>"conditional ok"</formula>
    </cfRule>
    <cfRule type="cellIs" dxfId="70" priority="59" operator="equal">
      <formula>"NOK"</formula>
    </cfRule>
  </conditionalFormatting>
  <conditionalFormatting sqref="E36:H36">
    <cfRule type="cellIs" dxfId="69" priority="65" operator="equal">
      <formula>"NOK"</formula>
    </cfRule>
    <cfRule type="cellIs" dxfId="68" priority="66" operator="equal">
      <formula>"OK"</formula>
    </cfRule>
    <cfRule type="cellIs" dxfId="67" priority="67" operator="equal">
      <formula>"conditional ok"</formula>
    </cfRule>
  </conditionalFormatting>
  <conditionalFormatting sqref="E40:H40">
    <cfRule type="cellIs" dxfId="66" priority="231" operator="equal">
      <formula>"NOK"</formula>
    </cfRule>
    <cfRule type="cellIs" dxfId="65" priority="232" operator="equal">
      <formula>"OK"</formula>
    </cfRule>
    <cfRule type="cellIs" dxfId="64" priority="234" operator="equal">
      <formula>"conditional ok"</formula>
    </cfRule>
  </conditionalFormatting>
  <conditionalFormatting sqref="E42:H42">
    <cfRule type="cellIs" dxfId="63" priority="239" operator="equal">
      <formula>"NOK"</formula>
    </cfRule>
    <cfRule type="cellIs" dxfId="62" priority="240" operator="equal">
      <formula>"OK"</formula>
    </cfRule>
    <cfRule type="cellIs" dxfId="61" priority="242" operator="equal">
      <formula>"conditional ok"</formula>
    </cfRule>
  </conditionalFormatting>
  <conditionalFormatting sqref="E44:H44">
    <cfRule type="cellIs" dxfId="60" priority="247" operator="equal">
      <formula>"NOK"</formula>
    </cfRule>
    <cfRule type="cellIs" dxfId="59" priority="248" operator="equal">
      <formula>"OK"</formula>
    </cfRule>
    <cfRule type="cellIs" dxfId="58" priority="250" operator="equal">
      <formula>"conditional ok"</formula>
    </cfRule>
  </conditionalFormatting>
  <conditionalFormatting sqref="E46:H46">
    <cfRule type="cellIs" dxfId="57" priority="255" operator="equal">
      <formula>"NOK"</formula>
    </cfRule>
    <cfRule type="cellIs" dxfId="56" priority="256" operator="equal">
      <formula>"OK"</formula>
    </cfRule>
    <cfRule type="cellIs" dxfId="55" priority="258" operator="equal">
      <formula>"conditional ok"</formula>
    </cfRule>
  </conditionalFormatting>
  <conditionalFormatting sqref="E48:H48">
    <cfRule type="cellIs" dxfId="54" priority="266" operator="equal">
      <formula>"conditional ok"</formula>
    </cfRule>
    <cfRule type="cellIs" dxfId="53" priority="263" operator="equal">
      <formula>"NOK"</formula>
    </cfRule>
    <cfRule type="cellIs" dxfId="52" priority="264" operator="equal">
      <formula>"OK"</formula>
    </cfRule>
  </conditionalFormatting>
  <conditionalFormatting sqref="I8:J8 K8:L48 I10:J10 I12:J12 I14:J14 I29:J29 I31:J31 I33:J33 I35:J35 E38:H38">
    <cfRule type="cellIs" dxfId="51" priority="7" operator="equal">
      <formula>"OK"</formula>
    </cfRule>
    <cfRule type="cellIs" dxfId="50" priority="6" operator="equal">
      <formula>"NOK"</formula>
    </cfRule>
  </conditionalFormatting>
  <conditionalFormatting sqref="I16:J16">
    <cfRule type="cellIs" dxfId="49" priority="119" operator="equal">
      <formula>"NOK"</formula>
    </cfRule>
    <cfRule type="cellIs" dxfId="48" priority="120" operator="equal">
      <formula>"OK"</formula>
    </cfRule>
  </conditionalFormatting>
  <conditionalFormatting sqref="I18:J18">
    <cfRule type="cellIs" dxfId="47" priority="137" operator="equal">
      <formula>"NOK"</formula>
    </cfRule>
    <cfRule type="cellIs" dxfId="46" priority="138" operator="equal">
      <formula>"OK"</formula>
    </cfRule>
  </conditionalFormatting>
  <conditionalFormatting sqref="I20:J20">
    <cfRule type="cellIs" dxfId="45" priority="155" operator="equal">
      <formula>"NOK"</formula>
    </cfRule>
    <cfRule type="cellIs" dxfId="44" priority="156" operator="equal">
      <formula>"OK"</formula>
    </cfRule>
  </conditionalFormatting>
  <conditionalFormatting sqref="I22:J22">
    <cfRule type="cellIs" dxfId="43" priority="174" operator="equal">
      <formula>"OK"</formula>
    </cfRule>
    <cfRule type="cellIs" dxfId="42" priority="173" operator="equal">
      <formula>"NOK"</formula>
    </cfRule>
  </conditionalFormatting>
  <conditionalFormatting sqref="I24:J24">
    <cfRule type="cellIs" dxfId="41" priority="192" operator="equal">
      <formula>"OK"</formula>
    </cfRule>
    <cfRule type="cellIs" dxfId="40" priority="191" operator="equal">
      <formula>"NOK"</formula>
    </cfRule>
  </conditionalFormatting>
  <conditionalFormatting sqref="I26:J26">
    <cfRule type="cellIs" dxfId="39" priority="209" operator="equal">
      <formula>"NOK"</formula>
    </cfRule>
    <cfRule type="cellIs" dxfId="38" priority="210" operator="equal">
      <formula>"OK"</formula>
    </cfRule>
  </conditionalFormatting>
  <conditionalFormatting sqref="I37:J37">
    <cfRule type="cellIs" dxfId="37" priority="228" operator="equal">
      <formula>"OK"</formula>
    </cfRule>
    <cfRule type="cellIs" dxfId="36" priority="227" operator="equal">
      <formula>"NOK"</formula>
    </cfRule>
  </conditionalFormatting>
  <conditionalFormatting sqref="I39:J39">
    <cfRule type="cellIs" dxfId="35" priority="235" operator="equal">
      <formula>"NOK"</formula>
    </cfRule>
    <cfRule type="cellIs" dxfId="34" priority="236" operator="equal">
      <formula>"OK"</formula>
    </cfRule>
  </conditionalFormatting>
  <conditionalFormatting sqref="I41:J41">
    <cfRule type="cellIs" dxfId="33" priority="243" operator="equal">
      <formula>"NOK"</formula>
    </cfRule>
    <cfRule type="cellIs" dxfId="32" priority="244" operator="equal">
      <formula>"OK"</formula>
    </cfRule>
  </conditionalFormatting>
  <conditionalFormatting sqref="I43:J43">
    <cfRule type="cellIs" dxfId="31" priority="251" operator="equal">
      <formula>"NOK"</formula>
    </cfRule>
    <cfRule type="cellIs" dxfId="30" priority="252" operator="equal">
      <formula>"OK"</formula>
    </cfRule>
  </conditionalFormatting>
  <conditionalFormatting sqref="I45:J45">
    <cfRule type="cellIs" dxfId="29" priority="259" operator="equal">
      <formula>"NOK"</formula>
    </cfRule>
    <cfRule type="cellIs" dxfId="28" priority="260" operator="equal">
      <formula>"OK"</formula>
    </cfRule>
  </conditionalFormatting>
  <conditionalFormatting sqref="I47:J47">
    <cfRule type="cellIs" dxfId="27" priority="267" operator="equal">
      <formula>"NOK"</formula>
    </cfRule>
    <cfRule type="cellIs" dxfId="26" priority="268" operator="equal">
      <formula>"OK"</formula>
    </cfRule>
  </conditionalFormatting>
  <conditionalFormatting sqref="I8:L48 E38:H38">
    <cfRule type="cellIs" dxfId="25" priority="11" operator="equal">
      <formula>"conditional ok"</formula>
    </cfRule>
  </conditionalFormatting>
  <conditionalFormatting sqref="K8:L48">
    <cfRule type="cellIs" dxfId="24" priority="8" operator="equal">
      <formula>"CONDITIONNAL OK"</formula>
    </cfRule>
  </conditionalFormatting>
  <conditionalFormatting sqref="K52:L52">
    <cfRule type="cellIs" dxfId="23" priority="3" operator="equal">
      <formula>"100%"</formula>
    </cfRule>
    <cfRule type="cellIs" dxfId="22" priority="2" operator="notEqual">
      <formula>"100%"</formula>
    </cfRule>
    <cfRule type="cellIs" dxfId="21" priority="14" operator="equal">
      <formula>"100%"</formula>
    </cfRule>
    <cfRule type="containsBlanks" dxfId="20" priority="1">
      <formula>LEN(TRIM(K52))=0</formula>
    </cfRule>
    <cfRule type="cellIs" dxfId="19" priority="13" operator="notEqual">
      <formula>"100%"</formula>
    </cfRule>
    <cfRule type="containsBlanks" dxfId="18" priority="12">
      <formula>LEN(TRIM(K52))=0</formula>
    </cfRule>
  </conditionalFormatting>
  <conditionalFormatting sqref="S8:S27 S29:S48">
    <cfRule type="cellIs" dxfId="17" priority="5" operator="notEqual">
      <formula>9</formula>
    </cfRule>
    <cfRule type="cellIs" dxfId="16" priority="4" operator="equal">
      <formula>9</formula>
    </cfRule>
  </conditionalFormatting>
  <conditionalFormatting sqref="S50">
    <cfRule type="cellIs" dxfId="15" priority="16" operator="notEqual">
      <formula>9</formula>
    </cfRule>
    <cfRule type="cellIs" dxfId="14" priority="15" operator="equal">
      <formula>9</formula>
    </cfRule>
  </conditionalFormatting>
  <dataValidations count="7">
    <dataValidation type="list" allowBlank="1" showErrorMessage="1" sqref="L28" xr:uid="{00000000-0002-0000-0800-000000000000}">
      <formula1>TG__</formula1>
    </dataValidation>
    <dataValidation type="list" allowBlank="1" showErrorMessage="1" sqref="S8 S10 S12 S14 S16 S18 S20 S22 S24 S26 S29 S31 S33 S35 S37 S39 S41 S43 S45 S47" xr:uid="{00000000-0002-0000-0800-000001000000}">
      <formula1>"0,1,2,3,4,5,6,7,8,9"</formula1>
    </dataValidation>
    <dataValidation type="list" allowBlank="1" showErrorMessage="1" sqref="I8 E9:H9 I10 E11:H11 I12 E13:H13 I14 E15:H15 I16 E17:H17 I18 E19:H19 I20 E21:H21 I22 E23:H23 I24 E25:H25 I26 E27:H27 I28:I29 E30:H30 I31 E32:H32 I33 E34:H34 I35 E36:H36 I37 E38:H38 I39 E40:H40 I41 E42:H42 I43 E44:H44 I45 E46:H46 I47 E48:H48" xr:uid="{00000000-0002-0000-0800-000002000000}">
      <formula1>Option1</formula1>
    </dataValidation>
    <dataValidation type="list" allowBlank="1" showErrorMessage="1" sqref="K8:L8 K10:L10 K12:L12 K14:L14 K16:L16 K18:L18 K20:L20 K22:L22 K24:L24 K26:L26 K29:L29 K31:L31 K33:L33 K35:L35 K37:L37 K39:L39 K41:L41 K43:L43 K45:L45 K47:L47" xr:uid="{00000000-0002-0000-0800-000003000000}">
      <formula1>IF(OR(J8="NOK",J8="Conditional OK"),Option3,Option1)</formula1>
    </dataValidation>
    <dataValidation type="list" allowBlank="1" showErrorMessage="1" sqref="J28" xr:uid="{00000000-0002-0000-0800-000004000000}">
      <formula1>TM__</formula1>
    </dataValidation>
    <dataValidation type="list" allowBlank="1" showErrorMessage="1" sqref="K28" xr:uid="{00000000-0002-0000-0800-000005000000}">
      <formula1>TF__</formula1>
    </dataValidation>
    <dataValidation type="list" allowBlank="1" showErrorMessage="1" sqref="J8 J10 J12 J14 J16 J18 J20 J22 J24 J26 J29 J31 J33 J35 J37 J39 J41 J43 J45 J47" xr:uid="{00000000-0002-0000-0800-000006000000}">
      <formula1>IF(I8="OK",Option1,Option3)</formula1>
    </dataValidation>
  </dataValidations>
  <printOptions verticalCentered="1"/>
  <pageMargins left="0.19685039370078741" right="0.19685039370078741" top="0.15748031496062992" bottom="7.874015748031496E-2" header="0" footer="0"/>
  <pageSetup paperSize="9" orientation="landscape"/>
  <colBreaks count="1" manualBreakCount="1">
    <brk id="12" man="1"/>
  </colBreak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Z1000"/>
  <sheetViews>
    <sheetView workbookViewId="0"/>
  </sheetViews>
  <sheetFormatPr baseColWidth="10" defaultColWidth="14.44140625" defaultRowHeight="15" customHeight="1"/>
  <cols>
    <col min="1" max="1" width="34.6640625" customWidth="1"/>
    <col min="2" max="3" width="11.33203125" customWidth="1"/>
    <col min="4" max="4" width="32.6640625" customWidth="1"/>
    <col min="5" max="5" width="17.109375" customWidth="1"/>
    <col min="6" max="6" width="17.44140625" customWidth="1"/>
    <col min="7" max="7" width="11.33203125" customWidth="1"/>
    <col min="8" max="8" width="30" customWidth="1"/>
    <col min="9" max="9" width="36.109375" customWidth="1"/>
    <col min="10" max="10" width="35.33203125" customWidth="1"/>
    <col min="11" max="11" width="33" customWidth="1"/>
    <col min="12" max="12" width="15.109375" customWidth="1"/>
    <col min="13" max="13" width="19.44140625" customWidth="1"/>
    <col min="14" max="14" width="18.5546875" customWidth="1"/>
    <col min="15" max="15" width="16.88671875" customWidth="1"/>
    <col min="16" max="26" width="11.33203125" customWidth="1"/>
  </cols>
  <sheetData>
    <row r="1" spans="1:26" ht="14.25" customHeight="1">
      <c r="A1" s="227"/>
      <c r="B1" s="227"/>
      <c r="C1" s="227"/>
      <c r="D1" s="227"/>
      <c r="E1" s="227"/>
      <c r="F1" s="227"/>
      <c r="G1" s="227"/>
      <c r="H1" s="227"/>
      <c r="I1" s="227"/>
      <c r="J1" s="227"/>
      <c r="K1" s="227"/>
      <c r="L1" s="227"/>
      <c r="M1" s="227"/>
      <c r="N1" s="227"/>
      <c r="O1" s="227"/>
      <c r="P1" s="227"/>
      <c r="Q1" s="227"/>
      <c r="R1" s="227"/>
      <c r="S1" s="227"/>
      <c r="T1" s="227"/>
      <c r="U1" s="227"/>
      <c r="V1" s="227"/>
      <c r="W1" s="227"/>
      <c r="X1" s="227"/>
      <c r="Y1" s="227"/>
      <c r="Z1" s="227"/>
    </row>
    <row r="2" spans="1:26" ht="42" customHeight="1">
      <c r="A2" s="227"/>
      <c r="B2" s="637" t="s">
        <v>257</v>
      </c>
      <c r="C2" s="572"/>
      <c r="D2" s="572"/>
      <c r="E2" s="572"/>
      <c r="F2" s="572"/>
      <c r="G2" s="572"/>
      <c r="H2" s="572"/>
      <c r="I2" s="572"/>
      <c r="J2" s="572"/>
      <c r="K2" s="572"/>
      <c r="L2" s="573"/>
      <c r="M2" s="227"/>
      <c r="N2" s="227"/>
      <c r="O2" s="227"/>
      <c r="P2" s="227"/>
      <c r="Q2" s="227"/>
      <c r="R2" s="227"/>
      <c r="S2" s="227"/>
      <c r="T2" s="227"/>
      <c r="U2" s="227"/>
      <c r="V2" s="227"/>
      <c r="W2" s="227"/>
      <c r="X2" s="227"/>
      <c r="Y2" s="227"/>
      <c r="Z2" s="227"/>
    </row>
    <row r="3" spans="1:26" ht="14.25" customHeight="1">
      <c r="A3" s="227"/>
      <c r="B3" s="227"/>
      <c r="C3" s="227"/>
      <c r="D3" s="227"/>
      <c r="E3" s="227"/>
      <c r="F3" s="227"/>
      <c r="G3" s="227"/>
      <c r="H3" s="227"/>
      <c r="I3" s="250">
        <f>COUNTIF(I15:K17,"ok")</f>
        <v>0</v>
      </c>
      <c r="J3" s="227"/>
      <c r="K3" s="227"/>
      <c r="L3" s="227"/>
      <c r="M3" s="227"/>
      <c r="N3" s="227"/>
      <c r="O3" s="227"/>
      <c r="P3" s="227"/>
      <c r="Q3" s="227"/>
      <c r="R3" s="227"/>
      <c r="S3" s="227"/>
      <c r="T3" s="227"/>
      <c r="U3" s="227"/>
      <c r="V3" s="227"/>
      <c r="W3" s="227"/>
      <c r="X3" s="227"/>
      <c r="Y3" s="227"/>
      <c r="Z3" s="227"/>
    </row>
    <row r="4" spans="1:26" ht="14.25" customHeight="1">
      <c r="A4" s="227"/>
      <c r="B4" s="227"/>
      <c r="C4" s="227"/>
      <c r="D4" s="227"/>
      <c r="E4" s="227"/>
      <c r="F4" s="227"/>
      <c r="G4" s="227"/>
      <c r="H4" s="227"/>
      <c r="I4" s="250"/>
      <c r="J4" s="227"/>
      <c r="K4" s="227"/>
      <c r="L4" s="227"/>
      <c r="M4" s="227"/>
      <c r="N4" s="227"/>
      <c r="O4" s="227"/>
      <c r="P4" s="227"/>
      <c r="Q4" s="227"/>
      <c r="R4" s="227"/>
      <c r="S4" s="227"/>
      <c r="T4" s="227"/>
      <c r="U4" s="227"/>
      <c r="V4" s="227"/>
      <c r="W4" s="227"/>
      <c r="X4" s="227"/>
      <c r="Y4" s="227"/>
      <c r="Z4" s="227"/>
    </row>
    <row r="5" spans="1:26" ht="14.25" customHeight="1">
      <c r="A5" s="251" t="s">
        <v>258</v>
      </c>
      <c r="B5" s="638" t="str">
        <f>IF('SQA Genba Check'!C3="","",'SQA Genba Check'!C3)</f>
        <v/>
      </c>
      <c r="C5" s="314"/>
      <c r="D5" s="309"/>
      <c r="E5" s="227"/>
      <c r="F5" s="227"/>
      <c r="G5" s="227"/>
      <c r="H5" s="227"/>
      <c r="I5" s="227"/>
      <c r="J5" s="227"/>
      <c r="K5" s="227"/>
      <c r="L5" s="227"/>
      <c r="M5" s="227"/>
      <c r="N5" s="227"/>
      <c r="O5" s="227"/>
      <c r="P5" s="227"/>
      <c r="Q5" s="227"/>
      <c r="R5" s="227"/>
      <c r="S5" s="227"/>
      <c r="T5" s="227"/>
      <c r="U5" s="227"/>
      <c r="V5" s="227"/>
      <c r="W5" s="227"/>
      <c r="X5" s="227"/>
      <c r="Y5" s="227"/>
      <c r="Z5" s="227"/>
    </row>
    <row r="6" spans="1:26" ht="14.25" customHeight="1">
      <c r="A6" s="251" t="s">
        <v>259</v>
      </c>
      <c r="B6" s="638"/>
      <c r="C6" s="314"/>
      <c r="D6" s="309"/>
      <c r="E6" s="227"/>
      <c r="F6" s="227"/>
      <c r="G6" s="227"/>
      <c r="H6" s="227"/>
      <c r="I6" s="227"/>
      <c r="J6" s="227"/>
      <c r="K6" s="227"/>
      <c r="L6" s="227"/>
      <c r="M6" s="227"/>
      <c r="N6" s="227"/>
      <c r="O6" s="227"/>
      <c r="P6" s="227"/>
      <c r="Q6" s="227"/>
      <c r="R6" s="227"/>
      <c r="S6" s="227"/>
      <c r="T6" s="227"/>
      <c r="U6" s="227"/>
      <c r="V6" s="227"/>
      <c r="W6" s="227"/>
      <c r="X6" s="227"/>
      <c r="Y6" s="227"/>
      <c r="Z6" s="227"/>
    </row>
    <row r="7" spans="1:26" ht="14.25" customHeight="1">
      <c r="A7" s="251" t="s">
        <v>260</v>
      </c>
      <c r="B7" s="638"/>
      <c r="C7" s="314"/>
      <c r="D7" s="309"/>
      <c r="E7" s="639" t="s">
        <v>261</v>
      </c>
      <c r="F7" s="472"/>
      <c r="G7" s="472"/>
      <c r="H7" s="628"/>
      <c r="I7" s="640" t="str">
        <f>COUNTIF(I15:K17,"ok")&amp;"/ 9"</f>
        <v>0/ 9</v>
      </c>
      <c r="J7" s="595"/>
      <c r="K7" s="596"/>
      <c r="L7" s="227"/>
      <c r="M7" s="227"/>
      <c r="N7" s="227"/>
      <c r="O7" s="227"/>
      <c r="P7" s="227"/>
      <c r="Q7" s="227"/>
      <c r="R7" s="227"/>
      <c r="S7" s="227"/>
      <c r="T7" s="227"/>
      <c r="U7" s="227"/>
      <c r="V7" s="227"/>
      <c r="W7" s="227"/>
      <c r="X7" s="227"/>
      <c r="Y7" s="227"/>
      <c r="Z7" s="227"/>
    </row>
    <row r="8" spans="1:26" ht="14.25" customHeight="1">
      <c r="A8" s="251" t="s">
        <v>262</v>
      </c>
      <c r="B8" s="638"/>
      <c r="C8" s="314"/>
      <c r="D8" s="309"/>
      <c r="E8" s="474"/>
      <c r="F8" s="312"/>
      <c r="G8" s="312"/>
      <c r="H8" s="345"/>
      <c r="I8" s="597"/>
      <c r="J8" s="312"/>
      <c r="K8" s="598"/>
      <c r="L8" s="227"/>
      <c r="M8" s="227"/>
      <c r="N8" s="227"/>
      <c r="O8" s="227"/>
      <c r="P8" s="227"/>
      <c r="Q8" s="227"/>
      <c r="R8" s="227"/>
      <c r="S8" s="227"/>
      <c r="T8" s="227"/>
      <c r="U8" s="227"/>
      <c r="V8" s="227"/>
      <c r="W8" s="227"/>
      <c r="X8" s="227"/>
      <c r="Y8" s="227"/>
      <c r="Z8" s="227"/>
    </row>
    <row r="9" spans="1:26" ht="14.25" customHeight="1">
      <c r="A9" s="251" t="s">
        <v>263</v>
      </c>
      <c r="B9" s="638"/>
      <c r="C9" s="314"/>
      <c r="D9" s="309"/>
      <c r="E9" s="629"/>
      <c r="F9" s="630"/>
      <c r="G9" s="630"/>
      <c r="H9" s="631"/>
      <c r="I9" s="599"/>
      <c r="J9" s="600"/>
      <c r="K9" s="601"/>
      <c r="L9" s="227"/>
      <c r="M9" s="227"/>
      <c r="N9" s="227"/>
      <c r="O9" s="227"/>
      <c r="P9" s="227"/>
      <c r="Q9" s="227"/>
      <c r="R9" s="227"/>
      <c r="S9" s="227"/>
      <c r="T9" s="227"/>
      <c r="U9" s="227"/>
      <c r="V9" s="227"/>
      <c r="W9" s="227"/>
      <c r="X9" s="227"/>
      <c r="Y9" s="227"/>
      <c r="Z9" s="227"/>
    </row>
    <row r="10" spans="1:26" ht="18.75" customHeight="1">
      <c r="A10" s="251" t="s">
        <v>264</v>
      </c>
      <c r="B10" s="638"/>
      <c r="C10" s="314"/>
      <c r="D10" s="309"/>
      <c r="E10" s="252"/>
      <c r="F10" s="252"/>
      <c r="G10" s="252"/>
      <c r="H10" s="252"/>
      <c r="I10" s="227"/>
      <c r="J10" s="227"/>
      <c r="K10" s="227"/>
      <c r="L10" s="227"/>
      <c r="M10" s="227"/>
      <c r="N10" s="227"/>
      <c r="O10" s="227"/>
      <c r="P10" s="227"/>
      <c r="Q10" s="227"/>
      <c r="R10" s="227"/>
      <c r="S10" s="227"/>
      <c r="T10" s="227"/>
      <c r="U10" s="227"/>
      <c r="V10" s="227"/>
      <c r="W10" s="227"/>
      <c r="X10" s="227"/>
      <c r="Y10" s="227"/>
      <c r="Z10" s="227"/>
    </row>
    <row r="11" spans="1:26" ht="18" customHeight="1">
      <c r="A11" s="251" t="s">
        <v>265</v>
      </c>
      <c r="B11" s="621"/>
      <c r="C11" s="314"/>
      <c r="D11" s="309"/>
      <c r="E11" s="227"/>
      <c r="F11" s="227"/>
      <c r="G11" s="227"/>
      <c r="H11" s="227"/>
      <c r="I11" s="622" t="s">
        <v>266</v>
      </c>
      <c r="J11" s="314"/>
      <c r="K11" s="309"/>
      <c r="L11" s="227"/>
      <c r="M11" s="227"/>
      <c r="N11" s="227"/>
      <c r="O11" s="227"/>
      <c r="P11" s="227"/>
      <c r="Q11" s="227"/>
      <c r="R11" s="227"/>
      <c r="S11" s="227"/>
      <c r="T11" s="227"/>
      <c r="U11" s="227"/>
      <c r="V11" s="227"/>
      <c r="W11" s="227"/>
      <c r="X11" s="227"/>
      <c r="Y11" s="227"/>
      <c r="Z11" s="227"/>
    </row>
    <row r="12" spans="1:26" ht="36" customHeight="1">
      <c r="A12" s="623" t="s">
        <v>267</v>
      </c>
      <c r="B12" s="316"/>
      <c r="C12" s="316"/>
      <c r="D12" s="317"/>
      <c r="E12" s="624" t="s">
        <v>268</v>
      </c>
      <c r="F12" s="625"/>
      <c r="G12" s="625"/>
      <c r="H12" s="626"/>
      <c r="I12" s="622" t="s">
        <v>269</v>
      </c>
      <c r="J12" s="309"/>
      <c r="K12" s="253" t="s">
        <v>270</v>
      </c>
      <c r="L12" s="227"/>
      <c r="M12" s="227"/>
      <c r="N12" s="227"/>
      <c r="O12" s="227"/>
      <c r="P12" s="227"/>
      <c r="Q12" s="227"/>
      <c r="R12" s="227"/>
      <c r="S12" s="227"/>
      <c r="T12" s="227"/>
      <c r="U12" s="227"/>
      <c r="V12" s="227"/>
      <c r="W12" s="227"/>
      <c r="X12" s="227"/>
      <c r="Y12" s="227"/>
      <c r="Z12" s="227"/>
    </row>
    <row r="13" spans="1:26" ht="192" customHeight="1">
      <c r="A13" s="627" t="s">
        <v>271</v>
      </c>
      <c r="B13" s="472"/>
      <c r="C13" s="472"/>
      <c r="D13" s="628"/>
      <c r="E13" s="632" t="s">
        <v>272</v>
      </c>
      <c r="F13" s="595"/>
      <c r="G13" s="595"/>
      <c r="H13" s="633"/>
      <c r="I13" s="254" t="s">
        <v>273</v>
      </c>
      <c r="J13" s="255" t="s">
        <v>274</v>
      </c>
      <c r="K13" s="256" t="s">
        <v>275</v>
      </c>
      <c r="L13" s="227"/>
      <c r="M13" s="227"/>
      <c r="N13" s="227"/>
      <c r="O13" s="227"/>
      <c r="P13" s="227"/>
      <c r="Q13" s="227"/>
      <c r="R13" s="227"/>
      <c r="S13" s="227"/>
      <c r="T13" s="227"/>
      <c r="U13" s="227"/>
      <c r="V13" s="227"/>
      <c r="W13" s="227"/>
      <c r="X13" s="227"/>
      <c r="Y13" s="227"/>
      <c r="Z13" s="227"/>
    </row>
    <row r="14" spans="1:26" ht="112.5" customHeight="1">
      <c r="A14" s="629"/>
      <c r="B14" s="630"/>
      <c r="C14" s="630"/>
      <c r="D14" s="631"/>
      <c r="E14" s="634"/>
      <c r="F14" s="361"/>
      <c r="G14" s="361"/>
      <c r="H14" s="332"/>
      <c r="I14" s="257" t="s">
        <v>276</v>
      </c>
      <c r="J14" s="257" t="s">
        <v>277</v>
      </c>
      <c r="K14" s="257" t="s">
        <v>278</v>
      </c>
      <c r="L14" s="227"/>
      <c r="M14" s="227"/>
      <c r="N14" s="227"/>
      <c r="O14" s="227"/>
      <c r="P14" s="227"/>
      <c r="Q14" s="227"/>
      <c r="R14" s="227"/>
      <c r="S14" s="227"/>
      <c r="T14" s="227"/>
      <c r="U14" s="227"/>
      <c r="V14" s="227"/>
      <c r="W14" s="227"/>
      <c r="X14" s="227"/>
      <c r="Y14" s="227"/>
      <c r="Z14" s="227"/>
    </row>
    <row r="15" spans="1:26" ht="153.75" customHeight="1">
      <c r="A15" s="227"/>
      <c r="B15" s="227"/>
      <c r="C15" s="227"/>
      <c r="D15" s="227"/>
      <c r="E15" s="635" t="s">
        <v>279</v>
      </c>
      <c r="F15" s="636" t="s">
        <v>280</v>
      </c>
      <c r="G15" s="309"/>
      <c r="H15" s="258" t="s">
        <v>281</v>
      </c>
      <c r="I15" s="259"/>
      <c r="J15" s="259"/>
      <c r="K15" s="259"/>
      <c r="L15" s="227"/>
      <c r="M15" s="227"/>
      <c r="N15" s="227"/>
      <c r="O15" s="227"/>
      <c r="P15" s="227"/>
      <c r="Q15" s="227"/>
      <c r="R15" s="227"/>
      <c r="S15" s="227"/>
      <c r="T15" s="227"/>
      <c r="U15" s="227"/>
      <c r="V15" s="227"/>
      <c r="W15" s="227"/>
      <c r="X15" s="227"/>
      <c r="Y15" s="227"/>
      <c r="Z15" s="227"/>
    </row>
    <row r="16" spans="1:26" ht="126" customHeight="1">
      <c r="A16" s="227"/>
      <c r="B16" s="227"/>
      <c r="C16" s="227"/>
      <c r="D16" s="227"/>
      <c r="E16" s="619"/>
      <c r="F16" s="636" t="s">
        <v>282</v>
      </c>
      <c r="G16" s="309"/>
      <c r="H16" s="258" t="s">
        <v>283</v>
      </c>
      <c r="I16" s="259"/>
      <c r="J16" s="259"/>
      <c r="K16" s="259"/>
      <c r="L16" s="227"/>
      <c r="M16" s="227"/>
      <c r="N16" s="227"/>
      <c r="O16" s="227"/>
      <c r="P16" s="227"/>
      <c r="Q16" s="227"/>
      <c r="R16" s="227"/>
      <c r="S16" s="227"/>
      <c r="T16" s="227"/>
      <c r="U16" s="227"/>
      <c r="V16" s="227"/>
      <c r="W16" s="227"/>
      <c r="X16" s="227"/>
      <c r="Y16" s="227"/>
      <c r="Z16" s="227"/>
    </row>
    <row r="17" spans="1:26" ht="105" customHeight="1">
      <c r="A17" s="227"/>
      <c r="B17" s="227"/>
      <c r="C17" s="227"/>
      <c r="D17" s="227"/>
      <c r="E17" s="620"/>
      <c r="F17" s="636" t="s">
        <v>284</v>
      </c>
      <c r="G17" s="309"/>
      <c r="H17" s="258" t="s">
        <v>285</v>
      </c>
      <c r="I17" s="259"/>
      <c r="J17" s="259"/>
      <c r="K17" s="259"/>
      <c r="L17" s="227"/>
      <c r="M17" s="227"/>
      <c r="N17" s="227"/>
      <c r="O17" s="227"/>
      <c r="P17" s="227"/>
      <c r="Q17" s="227"/>
      <c r="R17" s="227"/>
      <c r="S17" s="227"/>
      <c r="T17" s="227"/>
      <c r="U17" s="227"/>
      <c r="V17" s="227"/>
      <c r="W17" s="227"/>
      <c r="X17" s="227"/>
      <c r="Y17" s="227"/>
      <c r="Z17" s="227"/>
    </row>
    <row r="18" spans="1:26" ht="14.25" customHeight="1">
      <c r="A18" s="227"/>
      <c r="B18" s="227"/>
      <c r="C18" s="227"/>
      <c r="D18" s="227"/>
      <c r="E18" s="227"/>
      <c r="F18" s="227"/>
      <c r="G18" s="227"/>
      <c r="H18" s="227"/>
      <c r="I18" s="227"/>
      <c r="J18" s="227"/>
      <c r="K18" s="227"/>
      <c r="L18" s="227"/>
      <c r="M18" s="227"/>
      <c r="N18" s="227"/>
      <c r="O18" s="227"/>
      <c r="P18" s="227"/>
      <c r="Q18" s="227"/>
      <c r="R18" s="227"/>
      <c r="S18" s="227"/>
      <c r="T18" s="227"/>
      <c r="U18" s="227"/>
      <c r="V18" s="227"/>
      <c r="W18" s="227"/>
      <c r="X18" s="227"/>
      <c r="Y18" s="227"/>
      <c r="Z18" s="227"/>
    </row>
    <row r="19" spans="1:26" ht="14.25" customHeight="1">
      <c r="A19" s="227"/>
      <c r="B19" s="227"/>
      <c r="C19" s="227"/>
      <c r="D19" s="227"/>
      <c r="E19" s="227"/>
      <c r="F19" s="227"/>
      <c r="G19" s="227"/>
      <c r="H19" s="227"/>
      <c r="I19" s="227"/>
      <c r="J19" s="227"/>
      <c r="K19" s="227"/>
      <c r="L19" s="227"/>
      <c r="M19" s="227"/>
      <c r="N19" s="227"/>
      <c r="O19" s="227"/>
      <c r="P19" s="227"/>
      <c r="Q19" s="227"/>
      <c r="R19" s="227"/>
      <c r="S19" s="227"/>
      <c r="T19" s="227"/>
      <c r="U19" s="227"/>
      <c r="V19" s="227"/>
      <c r="W19" s="227"/>
      <c r="X19" s="227"/>
      <c r="Y19" s="227"/>
      <c r="Z19" s="227"/>
    </row>
    <row r="20" spans="1:26" ht="14.25" customHeight="1">
      <c r="A20" s="227"/>
      <c r="B20" s="227"/>
      <c r="C20" s="227"/>
      <c r="D20" s="227"/>
      <c r="E20" s="227"/>
      <c r="F20" s="227"/>
      <c r="G20" s="227"/>
      <c r="H20" s="227"/>
      <c r="I20" s="227"/>
      <c r="J20" s="227"/>
      <c r="K20" s="227"/>
      <c r="L20" s="227"/>
      <c r="M20" s="227"/>
      <c r="N20" s="227"/>
      <c r="O20" s="227"/>
      <c r="P20" s="227"/>
      <c r="Q20" s="227"/>
      <c r="R20" s="227"/>
      <c r="S20" s="227"/>
      <c r="T20" s="227"/>
      <c r="U20" s="227"/>
      <c r="V20" s="227"/>
      <c r="W20" s="227"/>
      <c r="X20" s="227"/>
      <c r="Y20" s="227"/>
      <c r="Z20" s="227"/>
    </row>
    <row r="21" spans="1:26" ht="14.25" customHeight="1">
      <c r="A21" s="227"/>
      <c r="B21" s="613" t="s">
        <v>286</v>
      </c>
      <c r="C21" s="595"/>
      <c r="D21" s="595"/>
      <c r="E21" s="595"/>
      <c r="F21" s="595"/>
      <c r="G21" s="595"/>
      <c r="H21" s="595"/>
      <c r="I21" s="595"/>
      <c r="J21" s="595"/>
      <c r="K21" s="595"/>
      <c r="L21" s="596"/>
      <c r="M21" s="227"/>
      <c r="N21" s="227"/>
      <c r="O21" s="227"/>
      <c r="P21" s="227"/>
      <c r="Q21" s="227"/>
      <c r="R21" s="227"/>
      <c r="S21" s="227"/>
      <c r="T21" s="227"/>
      <c r="U21" s="227"/>
      <c r="V21" s="227"/>
      <c r="W21" s="227"/>
      <c r="X21" s="227"/>
      <c r="Y21" s="227"/>
      <c r="Z21" s="227"/>
    </row>
    <row r="22" spans="1:26" ht="14.25" customHeight="1">
      <c r="A22" s="227"/>
      <c r="B22" s="597"/>
      <c r="C22" s="312"/>
      <c r="D22" s="312"/>
      <c r="E22" s="312"/>
      <c r="F22" s="312"/>
      <c r="G22" s="312"/>
      <c r="H22" s="312"/>
      <c r="I22" s="312"/>
      <c r="J22" s="312"/>
      <c r="K22" s="312"/>
      <c r="L22" s="598"/>
      <c r="M22" s="227"/>
      <c r="N22" s="227"/>
      <c r="O22" s="227"/>
      <c r="P22" s="227"/>
      <c r="Q22" s="227"/>
      <c r="R22" s="227"/>
      <c r="S22" s="227"/>
      <c r="T22" s="227"/>
      <c r="U22" s="227"/>
      <c r="V22" s="227"/>
      <c r="W22" s="227"/>
      <c r="X22" s="227"/>
      <c r="Y22" s="227"/>
      <c r="Z22" s="227"/>
    </row>
    <row r="23" spans="1:26" ht="14.25" customHeight="1">
      <c r="A23" s="227"/>
      <c r="B23" s="597"/>
      <c r="C23" s="312"/>
      <c r="D23" s="312"/>
      <c r="E23" s="312"/>
      <c r="F23" s="312"/>
      <c r="G23" s="312"/>
      <c r="H23" s="312"/>
      <c r="I23" s="312"/>
      <c r="J23" s="312"/>
      <c r="K23" s="312"/>
      <c r="L23" s="598"/>
      <c r="M23" s="227"/>
      <c r="N23" s="227"/>
      <c r="O23" s="227"/>
      <c r="P23" s="227"/>
      <c r="Q23" s="227"/>
      <c r="R23" s="227"/>
      <c r="S23" s="227"/>
      <c r="T23" s="227"/>
      <c r="U23" s="227"/>
      <c r="V23" s="227"/>
      <c r="W23" s="227"/>
      <c r="X23" s="227"/>
      <c r="Y23" s="227"/>
      <c r="Z23" s="227"/>
    </row>
    <row r="24" spans="1:26" ht="14.25" customHeight="1">
      <c r="A24" s="227"/>
      <c r="B24" s="597"/>
      <c r="C24" s="312"/>
      <c r="D24" s="312"/>
      <c r="E24" s="312"/>
      <c r="F24" s="312"/>
      <c r="G24" s="312"/>
      <c r="H24" s="312"/>
      <c r="I24" s="312"/>
      <c r="J24" s="312"/>
      <c r="K24" s="312"/>
      <c r="L24" s="598"/>
      <c r="M24" s="227"/>
      <c r="N24" s="227"/>
      <c r="O24" s="227"/>
      <c r="P24" s="227"/>
      <c r="Q24" s="227"/>
      <c r="R24" s="227"/>
      <c r="S24" s="227"/>
      <c r="T24" s="227"/>
      <c r="U24" s="227"/>
      <c r="V24" s="227"/>
      <c r="W24" s="227"/>
      <c r="X24" s="227"/>
      <c r="Y24" s="227"/>
      <c r="Z24" s="227"/>
    </row>
    <row r="25" spans="1:26" ht="14.25" customHeight="1">
      <c r="A25" s="227"/>
      <c r="B25" s="597"/>
      <c r="C25" s="312"/>
      <c r="D25" s="312"/>
      <c r="E25" s="312"/>
      <c r="F25" s="312"/>
      <c r="G25" s="312"/>
      <c r="H25" s="312"/>
      <c r="I25" s="312"/>
      <c r="J25" s="312"/>
      <c r="K25" s="312"/>
      <c r="L25" s="598"/>
      <c r="M25" s="227"/>
      <c r="N25" s="227"/>
      <c r="O25" s="227"/>
      <c r="P25" s="227"/>
      <c r="Q25" s="227"/>
      <c r="R25" s="227"/>
      <c r="S25" s="227"/>
      <c r="T25" s="227"/>
      <c r="U25" s="227"/>
      <c r="V25" s="227"/>
      <c r="W25" s="227"/>
      <c r="X25" s="227"/>
      <c r="Y25" s="227"/>
      <c r="Z25" s="227"/>
    </row>
    <row r="26" spans="1:26" ht="14.25" customHeight="1">
      <c r="A26" s="227"/>
      <c r="B26" s="597"/>
      <c r="C26" s="312"/>
      <c r="D26" s="312"/>
      <c r="E26" s="312"/>
      <c r="F26" s="312"/>
      <c r="G26" s="312"/>
      <c r="H26" s="312"/>
      <c r="I26" s="312"/>
      <c r="J26" s="312"/>
      <c r="K26" s="312"/>
      <c r="L26" s="598"/>
      <c r="M26" s="227"/>
      <c r="N26" s="227"/>
      <c r="O26" s="227"/>
      <c r="P26" s="227"/>
      <c r="Q26" s="227"/>
      <c r="R26" s="227"/>
      <c r="S26" s="227"/>
      <c r="T26" s="227"/>
      <c r="U26" s="227"/>
      <c r="V26" s="227"/>
      <c r="W26" s="227"/>
      <c r="X26" s="227"/>
      <c r="Y26" s="227"/>
      <c r="Z26" s="227"/>
    </row>
    <row r="27" spans="1:26" ht="14.25" customHeight="1">
      <c r="A27" s="227"/>
      <c r="B27" s="599"/>
      <c r="C27" s="600"/>
      <c r="D27" s="600"/>
      <c r="E27" s="600"/>
      <c r="F27" s="600"/>
      <c r="G27" s="600"/>
      <c r="H27" s="600"/>
      <c r="I27" s="600"/>
      <c r="J27" s="600"/>
      <c r="K27" s="600"/>
      <c r="L27" s="601"/>
      <c r="M27" s="227"/>
      <c r="N27" s="227"/>
      <c r="O27" s="227"/>
      <c r="P27" s="227"/>
      <c r="Q27" s="227"/>
      <c r="R27" s="227"/>
      <c r="S27" s="227"/>
      <c r="T27" s="227"/>
      <c r="U27" s="227"/>
      <c r="V27" s="227"/>
      <c r="W27" s="227"/>
      <c r="X27" s="227"/>
      <c r="Y27" s="227"/>
      <c r="Z27" s="227"/>
    </row>
    <row r="28" spans="1:26" ht="14.25" customHeight="1">
      <c r="A28" s="227"/>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27"/>
      <c r="Z28" s="227"/>
    </row>
    <row r="29" spans="1:26" ht="14.25" customHeight="1">
      <c r="A29" s="227"/>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row>
    <row r="30" spans="1:26" ht="36.75" customHeight="1">
      <c r="A30" s="260" t="s">
        <v>287</v>
      </c>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27"/>
      <c r="Z30" s="227"/>
    </row>
    <row r="31" spans="1:26" ht="113.25" customHeight="1">
      <c r="A31" s="615" t="s">
        <v>288</v>
      </c>
      <c r="B31" s="314"/>
      <c r="C31" s="309"/>
      <c r="D31" s="261" t="s">
        <v>289</v>
      </c>
      <c r="E31" s="261" t="s">
        <v>290</v>
      </c>
      <c r="F31" s="261" t="s">
        <v>291</v>
      </c>
      <c r="G31" s="262"/>
      <c r="H31" s="616" t="s">
        <v>292</v>
      </c>
      <c r="I31" s="314"/>
      <c r="J31" s="314"/>
      <c r="K31" s="314"/>
      <c r="L31" s="314"/>
      <c r="M31" s="314"/>
      <c r="N31" s="314"/>
      <c r="O31" s="309"/>
      <c r="P31" s="227"/>
      <c r="Q31" s="227"/>
      <c r="R31" s="227"/>
      <c r="S31" s="227"/>
      <c r="T31" s="227"/>
      <c r="U31" s="227"/>
      <c r="V31" s="227"/>
      <c r="W31" s="227"/>
      <c r="X31" s="227"/>
      <c r="Y31" s="227"/>
      <c r="Z31" s="227"/>
    </row>
    <row r="32" spans="1:26" ht="160.5" customHeight="1">
      <c r="A32" s="617" t="str">
        <f>COUNTIF(I15:K17,"ok")&amp;" / 9"</f>
        <v>0 / 9</v>
      </c>
      <c r="B32" s="314"/>
      <c r="C32" s="309"/>
      <c r="D32" s="263" t="s">
        <v>276</v>
      </c>
      <c r="E32" s="263" t="s">
        <v>277</v>
      </c>
      <c r="F32" s="263" t="s">
        <v>293</v>
      </c>
      <c r="G32" s="264" t="s">
        <v>294</v>
      </c>
      <c r="H32" s="614" t="s">
        <v>295</v>
      </c>
      <c r="I32" s="314"/>
      <c r="J32" s="309"/>
      <c r="K32" s="265" t="s">
        <v>296</v>
      </c>
      <c r="L32" s="265" t="s">
        <v>82</v>
      </c>
      <c r="M32" s="266" t="s">
        <v>297</v>
      </c>
      <c r="N32" s="267" t="s">
        <v>298</v>
      </c>
      <c r="O32" s="268" t="s">
        <v>299</v>
      </c>
      <c r="P32" s="227"/>
      <c r="Q32" s="227"/>
      <c r="R32" s="227"/>
      <c r="S32" s="227"/>
      <c r="T32" s="227"/>
      <c r="U32" s="227"/>
      <c r="V32" s="227"/>
      <c r="W32" s="227"/>
      <c r="X32" s="227"/>
      <c r="Y32" s="227"/>
      <c r="Z32" s="227"/>
    </row>
    <row r="33" spans="1:26" ht="40.5" customHeight="1">
      <c r="A33" s="618" t="s">
        <v>279</v>
      </c>
      <c r="B33" s="607" t="s">
        <v>300</v>
      </c>
      <c r="C33" s="328"/>
      <c r="D33" s="602">
        <f>I15</f>
        <v>0</v>
      </c>
      <c r="E33" s="602">
        <f>K15</f>
        <v>0</v>
      </c>
      <c r="F33" s="602" t="e">
        <f>#REF!</f>
        <v>#REF!</v>
      </c>
      <c r="G33" s="603"/>
      <c r="H33" s="604" t="s">
        <v>301</v>
      </c>
      <c r="I33" s="360"/>
      <c r="J33" s="328"/>
      <c r="K33" s="562"/>
      <c r="L33" s="562"/>
      <c r="M33" s="612"/>
      <c r="N33" s="612"/>
      <c r="O33" s="612"/>
      <c r="P33" s="227"/>
      <c r="Q33" s="227"/>
      <c r="R33" s="227"/>
      <c r="S33" s="227"/>
      <c r="T33" s="227"/>
      <c r="U33" s="227"/>
      <c r="V33" s="227"/>
      <c r="W33" s="227"/>
      <c r="X33" s="227"/>
      <c r="Y33" s="227"/>
      <c r="Z33" s="227"/>
    </row>
    <row r="34" spans="1:26" ht="40.5" customHeight="1">
      <c r="A34" s="619"/>
      <c r="B34" s="329"/>
      <c r="C34" s="330"/>
      <c r="D34" s="389"/>
      <c r="E34" s="389"/>
      <c r="F34" s="389"/>
      <c r="G34" s="307"/>
      <c r="H34" s="331"/>
      <c r="I34" s="361"/>
      <c r="J34" s="332"/>
      <c r="K34" s="307"/>
      <c r="L34" s="307"/>
      <c r="M34" s="307"/>
      <c r="N34" s="307"/>
      <c r="O34" s="307"/>
      <c r="P34" s="227"/>
      <c r="Q34" s="227"/>
      <c r="R34" s="227"/>
      <c r="S34" s="227"/>
      <c r="T34" s="227"/>
      <c r="U34" s="227"/>
      <c r="V34" s="227"/>
      <c r="W34" s="227"/>
      <c r="X34" s="227"/>
      <c r="Y34" s="227"/>
      <c r="Z34" s="227"/>
    </row>
    <row r="35" spans="1:26" ht="40.5" customHeight="1">
      <c r="A35" s="619"/>
      <c r="B35" s="329"/>
      <c r="C35" s="330"/>
      <c r="D35" s="389"/>
      <c r="E35" s="389"/>
      <c r="F35" s="389"/>
      <c r="G35" s="603"/>
      <c r="H35" s="604" t="s">
        <v>302</v>
      </c>
      <c r="I35" s="360"/>
      <c r="J35" s="328"/>
      <c r="K35" s="562"/>
      <c r="L35" s="562"/>
      <c r="M35" s="570"/>
      <c r="N35" s="570"/>
      <c r="O35" s="562"/>
      <c r="P35" s="227"/>
      <c r="Q35" s="227"/>
      <c r="R35" s="227"/>
      <c r="S35" s="227"/>
      <c r="T35" s="227"/>
      <c r="U35" s="227"/>
      <c r="V35" s="227"/>
      <c r="W35" s="227"/>
      <c r="X35" s="227"/>
      <c r="Y35" s="227"/>
      <c r="Z35" s="227"/>
    </row>
    <row r="36" spans="1:26" ht="40.5" customHeight="1">
      <c r="A36" s="619"/>
      <c r="B36" s="329"/>
      <c r="C36" s="330"/>
      <c r="D36" s="389"/>
      <c r="E36" s="389"/>
      <c r="F36" s="389"/>
      <c r="G36" s="307"/>
      <c r="H36" s="331"/>
      <c r="I36" s="361"/>
      <c r="J36" s="332"/>
      <c r="K36" s="307"/>
      <c r="L36" s="307"/>
      <c r="M36" s="331"/>
      <c r="N36" s="331"/>
      <c r="O36" s="307"/>
      <c r="P36" s="227"/>
      <c r="Q36" s="227"/>
      <c r="R36" s="227"/>
      <c r="S36" s="227"/>
      <c r="T36" s="227"/>
      <c r="U36" s="227"/>
      <c r="V36" s="227"/>
      <c r="W36" s="227"/>
      <c r="X36" s="227"/>
      <c r="Y36" s="227"/>
      <c r="Z36" s="227"/>
    </row>
    <row r="37" spans="1:26" ht="40.5" customHeight="1">
      <c r="A37" s="619"/>
      <c r="B37" s="329"/>
      <c r="C37" s="330"/>
      <c r="D37" s="389"/>
      <c r="E37" s="389"/>
      <c r="F37" s="389"/>
      <c r="G37" s="603"/>
      <c r="H37" s="604" t="s">
        <v>303</v>
      </c>
      <c r="I37" s="360"/>
      <c r="J37" s="328"/>
      <c r="K37" s="562"/>
      <c r="L37" s="609"/>
      <c r="M37" s="608"/>
      <c r="N37" s="608"/>
      <c r="O37" s="609"/>
      <c r="P37" s="227"/>
      <c r="Q37" s="227"/>
      <c r="R37" s="227"/>
      <c r="S37" s="227"/>
      <c r="T37" s="227"/>
      <c r="U37" s="227"/>
      <c r="V37" s="227"/>
      <c r="W37" s="227"/>
      <c r="X37" s="227"/>
      <c r="Y37" s="227"/>
      <c r="Z37" s="227"/>
    </row>
    <row r="38" spans="1:26" ht="40.5" customHeight="1">
      <c r="A38" s="619"/>
      <c r="B38" s="331"/>
      <c r="C38" s="332"/>
      <c r="D38" s="307"/>
      <c r="E38" s="307"/>
      <c r="F38" s="307"/>
      <c r="G38" s="307"/>
      <c r="H38" s="331"/>
      <c r="I38" s="361"/>
      <c r="J38" s="332"/>
      <c r="K38" s="307"/>
      <c r="L38" s="307"/>
      <c r="M38" s="331"/>
      <c r="N38" s="331"/>
      <c r="O38" s="307"/>
      <c r="P38" s="227"/>
      <c r="Q38" s="227"/>
      <c r="R38" s="227"/>
      <c r="S38" s="227"/>
      <c r="T38" s="227"/>
      <c r="U38" s="227"/>
      <c r="V38" s="227"/>
      <c r="W38" s="227"/>
      <c r="X38" s="227"/>
      <c r="Y38" s="227"/>
      <c r="Z38" s="227"/>
    </row>
    <row r="39" spans="1:26" ht="40.5" customHeight="1">
      <c r="A39" s="619"/>
      <c r="B39" s="607" t="s">
        <v>304</v>
      </c>
      <c r="C39" s="328"/>
      <c r="D39" s="602">
        <f t="shared" ref="D39:F39" si="0">I16</f>
        <v>0</v>
      </c>
      <c r="E39" s="602">
        <f t="shared" si="0"/>
        <v>0</v>
      </c>
      <c r="F39" s="602">
        <f t="shared" si="0"/>
        <v>0</v>
      </c>
      <c r="G39" s="603"/>
      <c r="H39" s="604" t="s">
        <v>301</v>
      </c>
      <c r="I39" s="360"/>
      <c r="J39" s="328"/>
      <c r="K39" s="562"/>
      <c r="L39" s="610"/>
      <c r="M39" s="611"/>
      <c r="N39" s="611"/>
      <c r="O39" s="610"/>
      <c r="P39" s="227"/>
      <c r="Q39" s="227"/>
      <c r="R39" s="227"/>
      <c r="S39" s="227"/>
      <c r="T39" s="227"/>
      <c r="U39" s="227"/>
      <c r="V39" s="227"/>
      <c r="W39" s="227"/>
      <c r="X39" s="227"/>
      <c r="Y39" s="227"/>
      <c r="Z39" s="227"/>
    </row>
    <row r="40" spans="1:26" ht="40.5" customHeight="1">
      <c r="A40" s="619"/>
      <c r="B40" s="329"/>
      <c r="C40" s="330"/>
      <c r="D40" s="389"/>
      <c r="E40" s="389"/>
      <c r="F40" s="389"/>
      <c r="G40" s="307"/>
      <c r="H40" s="331"/>
      <c r="I40" s="361"/>
      <c r="J40" s="332"/>
      <c r="K40" s="307"/>
      <c r="L40" s="307"/>
      <c r="M40" s="331"/>
      <c r="N40" s="331"/>
      <c r="O40" s="307"/>
      <c r="P40" s="227"/>
      <c r="Q40" s="227"/>
      <c r="R40" s="227"/>
      <c r="S40" s="227"/>
      <c r="T40" s="227"/>
      <c r="U40" s="227"/>
      <c r="V40" s="227"/>
      <c r="W40" s="227"/>
      <c r="X40" s="227"/>
      <c r="Y40" s="227"/>
      <c r="Z40" s="227"/>
    </row>
    <row r="41" spans="1:26" ht="40.5" customHeight="1">
      <c r="A41" s="619"/>
      <c r="B41" s="329"/>
      <c r="C41" s="330"/>
      <c r="D41" s="389"/>
      <c r="E41" s="389"/>
      <c r="F41" s="389"/>
      <c r="G41" s="603"/>
      <c r="H41" s="604" t="s">
        <v>302</v>
      </c>
      <c r="I41" s="360"/>
      <c r="J41" s="328"/>
      <c r="K41" s="562"/>
      <c r="L41" s="605"/>
      <c r="M41" s="606"/>
      <c r="N41" s="606"/>
      <c r="O41" s="605"/>
      <c r="P41" s="227"/>
      <c r="Q41" s="227"/>
      <c r="R41" s="227"/>
      <c r="S41" s="227"/>
      <c r="T41" s="227"/>
      <c r="U41" s="227"/>
      <c r="V41" s="227"/>
      <c r="W41" s="227"/>
      <c r="X41" s="227"/>
      <c r="Y41" s="227"/>
      <c r="Z41" s="227"/>
    </row>
    <row r="42" spans="1:26" ht="40.5" customHeight="1">
      <c r="A42" s="619"/>
      <c r="B42" s="329"/>
      <c r="C42" s="330"/>
      <c r="D42" s="389"/>
      <c r="E42" s="389"/>
      <c r="F42" s="389"/>
      <c r="G42" s="307"/>
      <c r="H42" s="331"/>
      <c r="I42" s="361"/>
      <c r="J42" s="332"/>
      <c r="K42" s="307"/>
      <c r="L42" s="307"/>
      <c r="M42" s="331"/>
      <c r="N42" s="331"/>
      <c r="O42" s="307"/>
      <c r="P42" s="227"/>
      <c r="Q42" s="227"/>
      <c r="R42" s="227"/>
      <c r="S42" s="227"/>
      <c r="T42" s="227"/>
      <c r="U42" s="227"/>
      <c r="V42" s="227"/>
      <c r="W42" s="227"/>
      <c r="X42" s="227"/>
      <c r="Y42" s="227"/>
      <c r="Z42" s="227"/>
    </row>
    <row r="43" spans="1:26" ht="40.5" customHeight="1">
      <c r="A43" s="619"/>
      <c r="B43" s="329"/>
      <c r="C43" s="330"/>
      <c r="D43" s="389"/>
      <c r="E43" s="389"/>
      <c r="F43" s="389"/>
      <c r="G43" s="603"/>
      <c r="H43" s="604" t="s">
        <v>303</v>
      </c>
      <c r="I43" s="360"/>
      <c r="J43" s="328"/>
      <c r="K43" s="562"/>
      <c r="L43" s="605"/>
      <c r="M43" s="606"/>
      <c r="N43" s="606"/>
      <c r="O43" s="605"/>
      <c r="P43" s="227"/>
      <c r="Q43" s="227"/>
      <c r="R43" s="227"/>
      <c r="S43" s="227"/>
      <c r="T43" s="227"/>
      <c r="U43" s="227"/>
      <c r="V43" s="227"/>
      <c r="W43" s="227"/>
      <c r="X43" s="227"/>
      <c r="Y43" s="227"/>
      <c r="Z43" s="227"/>
    </row>
    <row r="44" spans="1:26" ht="40.5" customHeight="1">
      <c r="A44" s="619"/>
      <c r="B44" s="331"/>
      <c r="C44" s="332"/>
      <c r="D44" s="307"/>
      <c r="E44" s="307"/>
      <c r="F44" s="307"/>
      <c r="G44" s="307"/>
      <c r="H44" s="331"/>
      <c r="I44" s="361"/>
      <c r="J44" s="332"/>
      <c r="K44" s="307"/>
      <c r="L44" s="307"/>
      <c r="M44" s="331"/>
      <c r="N44" s="331"/>
      <c r="O44" s="307"/>
      <c r="P44" s="227"/>
      <c r="Q44" s="227"/>
      <c r="R44" s="227"/>
      <c r="S44" s="227"/>
      <c r="T44" s="227"/>
      <c r="U44" s="227"/>
      <c r="V44" s="227"/>
      <c r="W44" s="227"/>
      <c r="X44" s="227"/>
      <c r="Y44" s="227"/>
      <c r="Z44" s="227"/>
    </row>
    <row r="45" spans="1:26" ht="40.5" customHeight="1">
      <c r="A45" s="619"/>
      <c r="B45" s="607" t="s">
        <v>305</v>
      </c>
      <c r="C45" s="328"/>
      <c r="D45" s="602">
        <f t="shared" ref="D45:F45" si="1">I17</f>
        <v>0</v>
      </c>
      <c r="E45" s="602">
        <f t="shared" si="1"/>
        <v>0</v>
      </c>
      <c r="F45" s="602">
        <f t="shared" si="1"/>
        <v>0</v>
      </c>
      <c r="G45" s="603"/>
      <c r="H45" s="604" t="s">
        <v>301</v>
      </c>
      <c r="I45" s="360"/>
      <c r="J45" s="328"/>
      <c r="K45" s="562"/>
      <c r="L45" s="605"/>
      <c r="M45" s="606"/>
      <c r="N45" s="606"/>
      <c r="O45" s="605"/>
      <c r="P45" s="227"/>
      <c r="Q45" s="227"/>
      <c r="R45" s="227"/>
      <c r="S45" s="227"/>
      <c r="T45" s="227"/>
      <c r="U45" s="227"/>
      <c r="V45" s="227"/>
      <c r="W45" s="227"/>
      <c r="X45" s="227"/>
      <c r="Y45" s="227"/>
      <c r="Z45" s="227"/>
    </row>
    <row r="46" spans="1:26" ht="40.5" customHeight="1">
      <c r="A46" s="619"/>
      <c r="B46" s="329"/>
      <c r="C46" s="330"/>
      <c r="D46" s="389"/>
      <c r="E46" s="389"/>
      <c r="F46" s="389"/>
      <c r="G46" s="307"/>
      <c r="H46" s="331"/>
      <c r="I46" s="361"/>
      <c r="J46" s="332"/>
      <c r="K46" s="307"/>
      <c r="L46" s="307"/>
      <c r="M46" s="331"/>
      <c r="N46" s="331"/>
      <c r="O46" s="307"/>
      <c r="P46" s="227"/>
      <c r="Q46" s="227"/>
      <c r="R46" s="227"/>
      <c r="S46" s="227"/>
      <c r="T46" s="227"/>
      <c r="U46" s="227"/>
      <c r="V46" s="227"/>
      <c r="W46" s="227"/>
      <c r="X46" s="227"/>
      <c r="Y46" s="227"/>
      <c r="Z46" s="227"/>
    </row>
    <row r="47" spans="1:26" ht="40.5" customHeight="1">
      <c r="A47" s="619"/>
      <c r="B47" s="329"/>
      <c r="C47" s="330"/>
      <c r="D47" s="389"/>
      <c r="E47" s="389"/>
      <c r="F47" s="389"/>
      <c r="G47" s="603"/>
      <c r="H47" s="604" t="s">
        <v>302</v>
      </c>
      <c r="I47" s="360"/>
      <c r="J47" s="328"/>
      <c r="K47" s="562"/>
      <c r="L47" s="605"/>
      <c r="M47" s="606"/>
      <c r="N47" s="606"/>
      <c r="O47" s="605"/>
      <c r="P47" s="227"/>
      <c r="Q47" s="227"/>
      <c r="R47" s="227"/>
      <c r="S47" s="227"/>
      <c r="T47" s="227"/>
      <c r="U47" s="227"/>
      <c r="V47" s="227"/>
      <c r="W47" s="227"/>
      <c r="X47" s="227"/>
      <c r="Y47" s="227"/>
      <c r="Z47" s="227"/>
    </row>
    <row r="48" spans="1:26" ht="40.5" customHeight="1">
      <c r="A48" s="619"/>
      <c r="B48" s="329"/>
      <c r="C48" s="330"/>
      <c r="D48" s="389"/>
      <c r="E48" s="389"/>
      <c r="F48" s="389"/>
      <c r="G48" s="307"/>
      <c r="H48" s="331"/>
      <c r="I48" s="361"/>
      <c r="J48" s="332"/>
      <c r="K48" s="307"/>
      <c r="L48" s="307"/>
      <c r="M48" s="331"/>
      <c r="N48" s="331"/>
      <c r="O48" s="307"/>
      <c r="P48" s="227"/>
      <c r="Q48" s="227"/>
      <c r="R48" s="227"/>
      <c r="S48" s="227"/>
      <c r="T48" s="227"/>
      <c r="U48" s="227"/>
      <c r="V48" s="227"/>
      <c r="W48" s="227"/>
      <c r="X48" s="227"/>
      <c r="Y48" s="227"/>
      <c r="Z48" s="227"/>
    </row>
    <row r="49" spans="1:26" ht="40.5" customHeight="1">
      <c r="A49" s="619"/>
      <c r="B49" s="329"/>
      <c r="C49" s="330"/>
      <c r="D49" s="389"/>
      <c r="E49" s="389"/>
      <c r="F49" s="389"/>
      <c r="G49" s="603"/>
      <c r="H49" s="604" t="s">
        <v>303</v>
      </c>
      <c r="I49" s="360"/>
      <c r="J49" s="328"/>
      <c r="K49" s="562"/>
      <c r="L49" s="605"/>
      <c r="M49" s="606"/>
      <c r="N49" s="606"/>
      <c r="O49" s="605"/>
      <c r="P49" s="227"/>
      <c r="Q49" s="227"/>
      <c r="R49" s="227"/>
      <c r="S49" s="227"/>
      <c r="T49" s="227"/>
      <c r="U49" s="227"/>
      <c r="V49" s="227"/>
      <c r="W49" s="227"/>
      <c r="X49" s="227"/>
      <c r="Y49" s="227"/>
      <c r="Z49" s="227"/>
    </row>
    <row r="50" spans="1:26" ht="40.5" customHeight="1">
      <c r="A50" s="620"/>
      <c r="B50" s="331"/>
      <c r="C50" s="332"/>
      <c r="D50" s="307"/>
      <c r="E50" s="307"/>
      <c r="F50" s="307"/>
      <c r="G50" s="307"/>
      <c r="H50" s="331"/>
      <c r="I50" s="361"/>
      <c r="J50" s="332"/>
      <c r="K50" s="307"/>
      <c r="L50" s="307"/>
      <c r="M50" s="331"/>
      <c r="N50" s="331"/>
      <c r="O50" s="307"/>
      <c r="P50" s="227"/>
      <c r="Q50" s="227"/>
      <c r="R50" s="227"/>
      <c r="S50" s="227"/>
      <c r="T50" s="227"/>
      <c r="U50" s="227"/>
      <c r="V50" s="227"/>
      <c r="W50" s="227"/>
      <c r="X50" s="227"/>
      <c r="Y50" s="227"/>
      <c r="Z50" s="227"/>
    </row>
    <row r="51" spans="1:26" ht="14.25" customHeight="1">
      <c r="A51" s="227"/>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row>
    <row r="52" spans="1:26" ht="14.25" customHeight="1">
      <c r="A52" s="227"/>
      <c r="B52" s="594" t="s">
        <v>306</v>
      </c>
      <c r="C52" s="595"/>
      <c r="D52" s="595"/>
      <c r="E52" s="595"/>
      <c r="F52" s="595"/>
      <c r="G52" s="596"/>
      <c r="H52" s="227"/>
      <c r="I52" s="594" t="s">
        <v>307</v>
      </c>
      <c r="J52" s="595"/>
      <c r="K52" s="596"/>
      <c r="L52" s="227"/>
      <c r="M52" s="227"/>
      <c r="N52" s="227"/>
      <c r="O52" s="227"/>
      <c r="P52" s="227"/>
      <c r="Q52" s="227"/>
      <c r="R52" s="227"/>
      <c r="S52" s="227"/>
      <c r="T52" s="227"/>
      <c r="U52" s="227"/>
      <c r="V52" s="227"/>
      <c r="W52" s="227"/>
      <c r="X52" s="227"/>
      <c r="Y52" s="227"/>
      <c r="Z52" s="227"/>
    </row>
    <row r="53" spans="1:26" ht="14.25" customHeight="1">
      <c r="A53" s="227"/>
      <c r="B53" s="597"/>
      <c r="C53" s="312"/>
      <c r="D53" s="312"/>
      <c r="E53" s="312"/>
      <c r="F53" s="312"/>
      <c r="G53" s="598"/>
      <c r="H53" s="227"/>
      <c r="I53" s="597"/>
      <c r="J53" s="312"/>
      <c r="K53" s="598"/>
      <c r="L53" s="227"/>
      <c r="M53" s="227"/>
      <c r="N53" s="227"/>
      <c r="O53" s="227"/>
      <c r="P53" s="227"/>
      <c r="Q53" s="227"/>
      <c r="R53" s="227"/>
      <c r="S53" s="227"/>
      <c r="T53" s="227"/>
      <c r="U53" s="227"/>
      <c r="V53" s="227"/>
      <c r="W53" s="227"/>
      <c r="X53" s="227"/>
      <c r="Y53" s="227"/>
      <c r="Z53" s="227"/>
    </row>
    <row r="54" spans="1:26" ht="14.25" customHeight="1">
      <c r="A54" s="227"/>
      <c r="B54" s="599"/>
      <c r="C54" s="600"/>
      <c r="D54" s="600"/>
      <c r="E54" s="600"/>
      <c r="F54" s="600"/>
      <c r="G54" s="601"/>
      <c r="H54" s="227"/>
      <c r="I54" s="599"/>
      <c r="J54" s="600"/>
      <c r="K54" s="601"/>
      <c r="L54" s="227"/>
      <c r="M54" s="227"/>
      <c r="N54" s="227"/>
      <c r="O54" s="227"/>
      <c r="P54" s="227"/>
      <c r="Q54" s="227"/>
      <c r="R54" s="227"/>
      <c r="S54" s="227"/>
      <c r="T54" s="227"/>
      <c r="U54" s="227"/>
      <c r="V54" s="227"/>
      <c r="W54" s="227"/>
      <c r="X54" s="227"/>
      <c r="Y54" s="227"/>
      <c r="Z54" s="227"/>
    </row>
    <row r="55" spans="1:26" ht="14.25" customHeight="1">
      <c r="A55" s="227"/>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spans="1:26" ht="14.25" customHeight="1">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spans="1:26" ht="14.25" customHeight="1">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spans="1:26" ht="14.25" customHeight="1">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spans="1:26" ht="14.25" customHeight="1">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spans="1:26" ht="14.25" customHeight="1">
      <c r="A60" s="227"/>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spans="1:26" ht="14.25" customHeight="1">
      <c r="A61" s="227"/>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spans="1:26" ht="14.25" customHeight="1">
      <c r="A62" s="227"/>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spans="1:26" ht="14.25" customHeight="1">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spans="1:26" ht="14.25" customHeight="1">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spans="1:26" ht="14.25" customHeight="1">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spans="1:26" ht="14.25" customHeight="1">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spans="1:26" ht="14.25" customHeight="1">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spans="1:26" ht="14.25" customHeight="1">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spans="1:26" ht="14.25" customHeight="1">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spans="1:26" ht="14.25" customHeight="1">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spans="1:26" ht="14.25" customHeight="1">
      <c r="A71" s="227"/>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spans="1:26" ht="14.25" customHeight="1">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spans="1:26" ht="14.25" customHeight="1">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row>
    <row r="74" spans="1:26" ht="14.25" customHeight="1">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spans="1:26" ht="14.25" customHeight="1">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spans="1:26" ht="14.25" customHeight="1">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row>
    <row r="77" spans="1:26" ht="14.25" customHeight="1">
      <c r="A77" s="227"/>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spans="1:26" ht="14.25" customHeight="1">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row>
    <row r="79" spans="1:26" ht="14.25" customHeight="1">
      <c r="A79" s="227"/>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spans="1:26" ht="14.25" customHeight="1">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row>
    <row r="81" spans="1:26" ht="14.25" customHeight="1">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spans="1:26" ht="14.25" customHeight="1">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spans="1:26" ht="14.25" customHeight="1">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row>
    <row r="84" spans="1:26" ht="14.25" customHeight="1">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row>
    <row r="85" spans="1:26" ht="14.25" customHeight="1">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row>
    <row r="86" spans="1:26" ht="14.25" customHeight="1">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row>
    <row r="87" spans="1:26" ht="14.25" customHeight="1">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row>
    <row r="88" spans="1:26" ht="14.25" customHeight="1">
      <c r="A88" s="22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spans="1:26" ht="14.25" customHeight="1">
      <c r="A89" s="227"/>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row>
    <row r="90" spans="1:26" ht="14.25" customHeight="1">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spans="1:26" ht="14.25" customHeight="1">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row>
    <row r="92" spans="1:26" ht="14.25" customHeight="1">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row>
    <row r="93" spans="1:26" ht="14.25" customHeight="1">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row>
    <row r="94" spans="1:26" ht="14.25" customHeight="1">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row>
    <row r="95" spans="1:26" ht="14.25" customHeight="1">
      <c r="A95" s="227"/>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row>
    <row r="96" spans="1:26" ht="14.25" customHeight="1">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row>
    <row r="97" spans="1:26" ht="14.25" customHeight="1">
      <c r="A97" s="227"/>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spans="1:26" ht="14.25" customHeight="1">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row>
    <row r="99" spans="1:26" ht="14.25" customHeight="1">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spans="1:26" ht="14.25" customHeight="1">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row>
    <row r="101" spans="1:26" ht="14.25" customHeight="1">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row>
    <row r="102" spans="1:26" ht="14.25" customHeight="1">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row>
    <row r="103" spans="1:26" ht="14.25" customHeight="1">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row>
    <row r="104" spans="1:26" ht="14.25" customHeight="1">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row>
    <row r="105" spans="1:26" ht="14.25" customHeight="1">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row>
    <row r="106" spans="1:26" ht="14.25" customHeight="1">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1:26" ht="14.25" customHeight="1">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row>
    <row r="108" spans="1:26" ht="14.25" customHeight="1">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row>
    <row r="109" spans="1:26" ht="14.25" customHeight="1">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row>
    <row r="110" spans="1:26" ht="14.25" customHeight="1">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row>
    <row r="111" spans="1:26" ht="14.25" customHeight="1">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row>
    <row r="112" spans="1:26" ht="14.25" customHeight="1">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spans="1:26" ht="14.25" customHeight="1">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row>
    <row r="114" spans="1:26" ht="14.25" customHeight="1">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spans="1:26" ht="14.25" customHeight="1">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spans="1:26" ht="14.25" customHeight="1">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row>
    <row r="117" spans="1:26" ht="14.25" customHeight="1">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row>
    <row r="118" spans="1:26" ht="14.25" customHeight="1">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spans="1:26" ht="14.25" customHeight="1">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row>
    <row r="120" spans="1:26" ht="14.25" customHeight="1">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spans="1:26" ht="14.25" customHeight="1">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row>
    <row r="122" spans="1:26" ht="14.25" customHeight="1">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spans="1:26" ht="14.25" customHeight="1">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row>
    <row r="124" spans="1:26" ht="14.25" customHeight="1">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row>
    <row r="125" spans="1:26" ht="14.25" customHeight="1">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spans="1:26" ht="14.25" customHeight="1">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row>
    <row r="127" spans="1:26" ht="14.25" customHeight="1">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row>
    <row r="128" spans="1:26" ht="14.25" customHeight="1">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row>
    <row r="129" spans="1:26" ht="14.25" customHeight="1">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spans="1:26" ht="14.25" customHeight="1">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row>
    <row r="131" spans="1:26" ht="14.25" customHeight="1">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spans="1:26" ht="14.25" customHeight="1">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spans="1:26" ht="14.25" customHeight="1">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row>
    <row r="134" spans="1:26" ht="14.25" customHeight="1">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row>
    <row r="135" spans="1:26" ht="14.25" customHeight="1">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spans="1:26" ht="14.25" customHeight="1">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row>
    <row r="137" spans="1:26" ht="14.25" customHeight="1">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spans="1:26" ht="14.25" customHeight="1">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row>
    <row r="139" spans="1:26" ht="14.25" customHeight="1">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spans="1:26" ht="14.25" customHeight="1">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row>
    <row r="141" spans="1:26" ht="14.25" customHeight="1">
      <c r="A141" s="227"/>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row>
    <row r="142" spans="1:26" ht="14.25" customHeight="1">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spans="1:26" ht="14.25" customHeight="1">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row>
    <row r="144" spans="1:26" ht="14.25" customHeight="1">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row>
    <row r="145" spans="1:26" ht="14.25" customHeight="1">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row>
    <row r="146" spans="1:26" ht="14.25" customHeight="1">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row>
    <row r="147" spans="1:26" ht="14.25" customHeight="1">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row>
    <row r="148" spans="1:26" ht="14.25" customHeight="1">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spans="1:26" ht="14.25" customHeight="1">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row>
    <row r="150" spans="1:26" ht="14.25" customHeight="1">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row>
    <row r="151" spans="1:26" ht="14.25" customHeight="1">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row>
    <row r="152" spans="1:26" ht="14.25" customHeight="1">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row>
    <row r="153" spans="1:26" ht="14.25" customHeight="1">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row>
    <row r="154" spans="1:26" ht="14.25" customHeight="1">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row>
    <row r="155" spans="1:26" ht="14.25" customHeight="1">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row>
    <row r="156" spans="1:26" ht="14.25" customHeight="1">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spans="1:26" ht="14.25" customHeight="1">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row>
    <row r="158" spans="1:26" ht="14.25" customHeight="1">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row>
    <row r="159" spans="1:26" ht="14.25" customHeight="1">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4.25" customHeight="1">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row>
    <row r="161" spans="1:26" ht="14.25" customHeight="1">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row>
    <row r="162" spans="1:26" ht="14.25" customHeight="1">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row>
    <row r="163" spans="1:26" ht="14.25" customHeight="1">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row>
    <row r="164" spans="1:26" ht="14.25" customHeight="1">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row>
    <row r="165" spans="1:26" ht="14.25" customHeight="1">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row>
    <row r="166" spans="1:26" ht="14.25" customHeight="1">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row>
    <row r="167" spans="1:26" ht="14.25" customHeight="1">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row>
    <row r="168" spans="1:26" ht="14.25" customHeight="1">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row>
    <row r="169" spans="1:26" ht="14.25" customHeight="1">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row>
    <row r="170" spans="1:26" ht="14.25" customHeight="1">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spans="1:26" ht="14.25" customHeight="1">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row>
    <row r="172" spans="1:26" ht="14.25" customHeight="1">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row>
    <row r="173" spans="1:26" ht="14.25" customHeight="1">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row>
    <row r="174" spans="1:26" ht="14.25" customHeight="1">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row>
    <row r="175" spans="1:26" ht="14.25" customHeight="1">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row>
    <row r="176" spans="1:26" ht="14.25" customHeight="1">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row>
    <row r="177" spans="1:26" ht="14.25" customHeight="1">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row>
    <row r="178" spans="1:26" ht="14.25" customHeight="1">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row>
    <row r="179" spans="1:26" ht="14.25" customHeight="1">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row>
    <row r="180" spans="1:26" ht="14.25" customHeight="1">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row>
    <row r="181" spans="1:26" ht="14.25" customHeight="1">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row>
    <row r="182" spans="1:26" ht="14.25" customHeight="1">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row>
    <row r="183" spans="1:26" ht="14.25" customHeight="1">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row>
    <row r="184" spans="1:26" ht="14.25" customHeight="1">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spans="1:26" ht="14.25" customHeight="1">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row>
    <row r="186" spans="1:26" ht="14.25" customHeight="1">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row>
    <row r="187" spans="1:26" ht="14.25" customHeight="1">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row>
    <row r="188" spans="1:26" ht="14.25" customHeight="1">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row>
    <row r="189" spans="1:26" ht="14.25" customHeight="1">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row>
    <row r="190" spans="1:26" ht="14.25" customHeight="1">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row>
    <row r="191" spans="1:26" ht="14.25" customHeight="1">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row>
    <row r="192" spans="1:26" ht="14.25" customHeight="1">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row>
    <row r="193" spans="1:26" ht="14.25" customHeight="1">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row>
    <row r="194" spans="1:26" ht="14.25" customHeight="1">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row>
    <row r="195" spans="1:26" ht="14.25" customHeight="1">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row>
    <row r="196" spans="1:26" ht="14.25" customHeight="1">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row>
    <row r="197" spans="1:26" ht="14.25" customHeight="1">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row>
    <row r="198" spans="1:26" ht="14.25" customHeight="1">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spans="1:26" ht="14.25" customHeight="1">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row>
    <row r="200" spans="1:26" ht="14.25" customHeight="1">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row>
    <row r="201" spans="1:26" ht="14.25" customHeight="1">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row>
    <row r="202" spans="1:26" ht="14.25" customHeight="1">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row>
    <row r="203" spans="1:26" ht="14.25" customHeight="1">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row>
    <row r="204" spans="1:26" ht="14.25" customHeight="1">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row>
    <row r="205" spans="1:26" ht="14.25" customHeight="1">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row>
    <row r="206" spans="1:26" ht="14.25" customHeight="1">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row>
    <row r="207" spans="1:26" ht="14.25" customHeight="1">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row>
    <row r="208" spans="1:26" ht="14.25" customHeight="1">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row>
    <row r="209" spans="1:26" ht="14.25" customHeight="1">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row>
    <row r="210" spans="1:26" ht="14.25" customHeight="1">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row>
    <row r="211" spans="1:26" ht="14.25" customHeight="1">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row>
    <row r="212" spans="1:26" ht="14.25" customHeight="1">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spans="1:26" ht="14.25" customHeight="1">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1:26" ht="14.25" customHeight="1">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row>
    <row r="215" spans="1:26" ht="14.25" customHeight="1">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row>
    <row r="216" spans="1:26" ht="14.25" customHeight="1">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row>
    <row r="217" spans="1:26" ht="14.25" customHeight="1">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row>
    <row r="218" spans="1:26" ht="14.25" customHeight="1">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row>
    <row r="219" spans="1:26" ht="14.25" customHeight="1">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row>
    <row r="220" spans="1:26" ht="14.25" customHeight="1">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spans="1:26" ht="14.25" customHeight="1">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spans="1:26" ht="14.25" customHeight="1">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spans="1:26" ht="14.25" customHeight="1">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spans="1:26" ht="14.25" customHeight="1">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spans="1:26" ht="14.25" customHeight="1">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spans="1:26" ht="14.25" customHeight="1">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spans="1:26" ht="14.25" customHeight="1">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spans="1:26" ht="14.25" customHeight="1">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spans="1:26" ht="14.25" customHeight="1">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spans="1:26" ht="14.25" customHeight="1">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spans="1:26" ht="14.25" customHeight="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spans="1:26" ht="14.25" customHeight="1">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spans="1:26" ht="14.25" customHeight="1">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spans="1:26" ht="14.25" customHeight="1">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spans="1:26" ht="14.25" customHeight="1">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spans="1:26" ht="14.25" customHeight="1">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spans="1:26" ht="14.25" customHeight="1">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spans="1:26" ht="14.25" customHeight="1">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spans="1:26" ht="14.25" customHeight="1">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spans="1:26" ht="14.25" customHeight="1">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spans="1:26" ht="14.25" customHeight="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spans="1:26" ht="14.25" customHeight="1">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spans="1:26" ht="14.25" customHeight="1">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spans="1:26" ht="14.25" customHeight="1">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spans="1:26" ht="14.25" customHeight="1">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spans="1:26" ht="14.25" customHeight="1">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spans="1:26" ht="14.25" customHeight="1">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spans="1:26" ht="14.25" customHeight="1">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spans="1:26" ht="14.25" customHeight="1">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spans="1:26" ht="14.25" customHeight="1">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spans="1:26" ht="14.25" customHeight="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spans="1:26" ht="14.25" customHeight="1">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3">
    <mergeCell ref="B2:L2"/>
    <mergeCell ref="B5:D5"/>
    <mergeCell ref="B6:D6"/>
    <mergeCell ref="B7:D7"/>
    <mergeCell ref="E7:H9"/>
    <mergeCell ref="I7:K9"/>
    <mergeCell ref="B8:D8"/>
    <mergeCell ref="B9:D9"/>
    <mergeCell ref="B10:D10"/>
    <mergeCell ref="B11:D11"/>
    <mergeCell ref="I11:K11"/>
    <mergeCell ref="A12:D12"/>
    <mergeCell ref="E12:H12"/>
    <mergeCell ref="I12:J12"/>
    <mergeCell ref="A13:D14"/>
    <mergeCell ref="E13:H14"/>
    <mergeCell ref="E15:E17"/>
    <mergeCell ref="F15:G15"/>
    <mergeCell ref="F16:G16"/>
    <mergeCell ref="F17:G17"/>
    <mergeCell ref="B21:L27"/>
    <mergeCell ref="E33:E38"/>
    <mergeCell ref="F33:F38"/>
    <mergeCell ref="G33:G34"/>
    <mergeCell ref="H33:J34"/>
    <mergeCell ref="K33:K34"/>
    <mergeCell ref="L33:L34"/>
    <mergeCell ref="M33:M34"/>
    <mergeCell ref="N33:N34"/>
    <mergeCell ref="H32:J32"/>
    <mergeCell ref="G35:G36"/>
    <mergeCell ref="H35:J36"/>
    <mergeCell ref="K35:K36"/>
    <mergeCell ref="L35:L36"/>
    <mergeCell ref="M35:M36"/>
    <mergeCell ref="N35:N36"/>
    <mergeCell ref="H37:J38"/>
    <mergeCell ref="K37:K38"/>
    <mergeCell ref="L37:L38"/>
    <mergeCell ref="M37:M38"/>
    <mergeCell ref="A31:C31"/>
    <mergeCell ref="H31:O31"/>
    <mergeCell ref="A32:C32"/>
    <mergeCell ref="A33:A50"/>
    <mergeCell ref="N37:N38"/>
    <mergeCell ref="O37:O38"/>
    <mergeCell ref="B39:C44"/>
    <mergeCell ref="D39:D44"/>
    <mergeCell ref="D33:D38"/>
    <mergeCell ref="G37:G38"/>
    <mergeCell ref="E39:E44"/>
    <mergeCell ref="F39:F44"/>
    <mergeCell ref="G39:G40"/>
    <mergeCell ref="H39:J40"/>
    <mergeCell ref="K39:K40"/>
    <mergeCell ref="L39:L40"/>
    <mergeCell ref="M39:M40"/>
    <mergeCell ref="N39:N40"/>
    <mergeCell ref="G43:G44"/>
    <mergeCell ref="H43:J44"/>
    <mergeCell ref="K43:K44"/>
    <mergeCell ref="L43:L44"/>
    <mergeCell ref="B33:C38"/>
    <mergeCell ref="O33:O34"/>
    <mergeCell ref="O35:O36"/>
    <mergeCell ref="O39:O40"/>
    <mergeCell ref="G41:G42"/>
    <mergeCell ref="H41:J42"/>
    <mergeCell ref="K41:K42"/>
    <mergeCell ref="L41:L42"/>
    <mergeCell ref="M41:M42"/>
    <mergeCell ref="N41:N42"/>
    <mergeCell ref="O41:O42"/>
    <mergeCell ref="B45:C50"/>
    <mergeCell ref="D45:D50"/>
    <mergeCell ref="O45:O46"/>
    <mergeCell ref="G47:G48"/>
    <mergeCell ref="H47:J48"/>
    <mergeCell ref="K47:K48"/>
    <mergeCell ref="L47:L48"/>
    <mergeCell ref="M47:M48"/>
    <mergeCell ref="N47:N48"/>
    <mergeCell ref="O47:O48"/>
    <mergeCell ref="K49:K50"/>
    <mergeCell ref="L49:L50"/>
    <mergeCell ref="M49:M50"/>
    <mergeCell ref="N49:N50"/>
    <mergeCell ref="O49:O50"/>
    <mergeCell ref="M43:M44"/>
    <mergeCell ref="N43:N44"/>
    <mergeCell ref="O43:O44"/>
    <mergeCell ref="B52:G54"/>
    <mergeCell ref="E45:E50"/>
    <mergeCell ref="F45:F50"/>
    <mergeCell ref="G45:G46"/>
    <mergeCell ref="H45:J46"/>
    <mergeCell ref="K45:K46"/>
    <mergeCell ref="L45:L46"/>
    <mergeCell ref="M45:M46"/>
    <mergeCell ref="N45:N46"/>
    <mergeCell ref="G49:G50"/>
    <mergeCell ref="H49:J50"/>
    <mergeCell ref="I52:K54"/>
  </mergeCells>
  <conditionalFormatting sqref="A32">
    <cfRule type="cellIs" dxfId="13" priority="3" operator="lessThan">
      <formula>9</formula>
    </cfRule>
    <cfRule type="cellIs" dxfId="12" priority="4" operator="equal">
      <formula>9</formula>
    </cfRule>
  </conditionalFormatting>
  <conditionalFormatting sqref="A32:C32">
    <cfRule type="expression" dxfId="11" priority="15">
      <formula>$I$3&lt;9</formula>
    </cfRule>
    <cfRule type="expression" dxfId="10" priority="16">
      <formula>$I$3=9</formula>
    </cfRule>
  </conditionalFormatting>
  <conditionalFormatting sqref="D33:F50">
    <cfRule type="cellIs" dxfId="9" priority="12" operator="equal">
      <formula>"Conditional OK"</formula>
    </cfRule>
    <cfRule type="cellIs" dxfId="8" priority="13" operator="equal">
      <formula>"NOK"</formula>
    </cfRule>
    <cfRule type="cellIs" dxfId="7" priority="14" operator="equal">
      <formula>"OK"</formula>
    </cfRule>
  </conditionalFormatting>
  <conditionalFormatting sqref="G33 G35 G37 G39 G41 G43 G45 G47 G49">
    <cfRule type="cellIs" dxfId="6" priority="5" operator="equal">
      <formula>"ok"</formula>
    </cfRule>
    <cfRule type="cellIs" dxfId="5" priority="6" operator="equal">
      <formula>"nok"</formula>
    </cfRule>
  </conditionalFormatting>
  <conditionalFormatting sqref="I7">
    <cfRule type="expression" dxfId="4" priority="1">
      <formula>$I$3&lt;9</formula>
    </cfRule>
    <cfRule type="expression" dxfId="3" priority="2">
      <formula>$I$3=9</formula>
    </cfRule>
  </conditionalFormatting>
  <conditionalFormatting sqref="I15:K17">
    <cfRule type="cellIs" dxfId="2" priority="9" operator="equal">
      <formula>"Conditional OK"</formula>
    </cfRule>
    <cfRule type="cellIs" dxfId="1" priority="10" operator="equal">
      <formula>"NOK"</formula>
    </cfRule>
    <cfRule type="cellIs" dxfId="0" priority="11" operator="equal">
      <formula>"OK"</formula>
    </cfRule>
  </conditionalFormatting>
  <dataValidations count="2">
    <dataValidation type="list" allowBlank="1" showErrorMessage="1" sqref="I15:I17" xr:uid="{00000000-0002-0000-0900-000000000000}">
      <formula1>"OK,NOK"</formula1>
    </dataValidation>
    <dataValidation type="list" allowBlank="1" showErrorMessage="1" sqref="G33 G35 G37 G39 G41 G43 G45 G47 G49" xr:uid="{00000000-0002-0000-0900-000001000000}">
      <formula1>"EX,DEP,ENF"</formula1>
    </dataValidation>
  </dataValidations>
  <printOptions horizontalCentered="1" verticalCentered="1"/>
  <pageMargins left="0.70866141732283472" right="0.70866141732283472" top="0.74803149606299213" bottom="0.74803149606299213" header="0" footer="0"/>
  <pageSetup paperSize="9" orientation="landscape"/>
  <rowBreaks count="1" manualBreakCount="1">
    <brk id="29" man="1"/>
  </rowBreak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4.44140625" defaultRowHeight="15" customHeight="1"/>
  <cols>
    <col min="1" max="1" width="8.88671875" customWidth="1"/>
    <col min="2" max="3" width="14.5546875" customWidth="1"/>
    <col min="4" max="26" width="8.88671875" customWidth="1"/>
  </cols>
  <sheetData>
    <row r="1" spans="1:26" ht="14.25" customHeight="1">
      <c r="A1" s="183" t="s">
        <v>308</v>
      </c>
      <c r="B1" s="183" t="s">
        <v>309</v>
      </c>
      <c r="C1" s="183" t="s">
        <v>309</v>
      </c>
      <c r="D1" s="183"/>
      <c r="E1" s="183"/>
      <c r="F1" s="183"/>
      <c r="G1" s="183"/>
      <c r="H1" s="183" t="s">
        <v>308</v>
      </c>
      <c r="I1" s="183" t="s">
        <v>308</v>
      </c>
      <c r="J1" s="183" t="s">
        <v>309</v>
      </c>
      <c r="K1" s="183"/>
      <c r="L1" s="183"/>
      <c r="M1" s="183"/>
      <c r="N1" s="183"/>
      <c r="O1" s="183"/>
      <c r="P1" s="183"/>
      <c r="Q1" s="183"/>
      <c r="R1" s="183"/>
      <c r="S1" s="183"/>
      <c r="T1" s="183"/>
      <c r="U1" s="183"/>
      <c r="V1" s="183"/>
      <c r="W1" s="183"/>
      <c r="X1" s="183"/>
      <c r="Y1" s="183"/>
      <c r="Z1" s="183"/>
    </row>
    <row r="2" spans="1:26" ht="14.25" customHeight="1">
      <c r="A2" s="183" t="s">
        <v>309</v>
      </c>
      <c r="B2" s="183" t="s">
        <v>310</v>
      </c>
      <c r="C2" s="183" t="s">
        <v>310</v>
      </c>
      <c r="D2" s="183"/>
      <c r="E2" s="183"/>
      <c r="F2" s="183"/>
      <c r="G2" s="183"/>
      <c r="H2" s="183" t="s">
        <v>309</v>
      </c>
      <c r="I2" s="183" t="s">
        <v>309</v>
      </c>
      <c r="J2" s="183" t="s">
        <v>310</v>
      </c>
      <c r="K2" s="183"/>
      <c r="L2" s="183"/>
      <c r="M2" s="183"/>
      <c r="N2" s="183"/>
      <c r="O2" s="183"/>
      <c r="P2" s="183"/>
      <c r="Q2" s="183"/>
      <c r="R2" s="183"/>
      <c r="S2" s="183"/>
      <c r="T2" s="183"/>
      <c r="U2" s="183"/>
      <c r="V2" s="183"/>
      <c r="W2" s="183"/>
      <c r="X2" s="183"/>
      <c r="Y2" s="183"/>
      <c r="Z2" s="183"/>
    </row>
    <row r="3" spans="1:26" ht="14.25" customHeight="1">
      <c r="A3" s="183"/>
      <c r="B3" s="183"/>
      <c r="C3" s="183"/>
      <c r="D3" s="183"/>
      <c r="E3" s="183"/>
      <c r="F3" s="183"/>
      <c r="G3" s="183"/>
      <c r="H3" s="183"/>
      <c r="I3" s="183"/>
      <c r="J3" s="183"/>
      <c r="K3" s="183"/>
      <c r="L3" s="183"/>
      <c r="M3" s="183"/>
      <c r="N3" s="183"/>
      <c r="O3" s="183"/>
      <c r="P3" s="183"/>
      <c r="Q3" s="183"/>
      <c r="R3" s="183"/>
      <c r="S3" s="183"/>
      <c r="T3" s="183"/>
      <c r="U3" s="183"/>
      <c r="V3" s="183"/>
      <c r="W3" s="183"/>
      <c r="X3" s="183"/>
      <c r="Y3" s="183"/>
      <c r="Z3" s="183"/>
    </row>
    <row r="4" spans="1:26" ht="14.25" customHeight="1">
      <c r="A4" s="183"/>
      <c r="B4" s="183"/>
      <c r="C4" s="183"/>
      <c r="D4" s="183"/>
      <c r="E4" s="183"/>
      <c r="F4" s="183"/>
      <c r="G4" s="183"/>
      <c r="H4" s="183"/>
      <c r="I4" s="183"/>
      <c r="J4" s="183"/>
      <c r="K4" s="183"/>
      <c r="L4" s="183"/>
      <c r="M4" s="183"/>
      <c r="N4" s="183"/>
      <c r="O4" s="183"/>
      <c r="P4" s="183"/>
      <c r="Q4" s="183"/>
      <c r="R4" s="183"/>
      <c r="S4" s="183"/>
      <c r="T4" s="183"/>
      <c r="U4" s="183"/>
      <c r="V4" s="183"/>
      <c r="W4" s="183"/>
      <c r="X4" s="183"/>
      <c r="Y4" s="183"/>
      <c r="Z4" s="183"/>
    </row>
    <row r="5" spans="1:26" ht="14.25" customHeight="1">
      <c r="A5" s="183"/>
      <c r="B5" s="183"/>
      <c r="C5" s="183"/>
      <c r="D5" s="183"/>
      <c r="E5" s="183"/>
      <c r="F5" s="183"/>
      <c r="G5" s="183"/>
      <c r="H5" s="183"/>
      <c r="I5" s="183"/>
      <c r="J5" s="183"/>
      <c r="K5" s="183"/>
      <c r="L5" s="183"/>
      <c r="M5" s="183"/>
      <c r="N5" s="183"/>
      <c r="O5" s="183"/>
      <c r="P5" s="183"/>
      <c r="Q5" s="183"/>
      <c r="R5" s="183"/>
      <c r="S5" s="183"/>
      <c r="T5" s="183"/>
      <c r="U5" s="183"/>
      <c r="V5" s="183"/>
      <c r="W5" s="183"/>
      <c r="X5" s="183"/>
      <c r="Y5" s="183"/>
      <c r="Z5" s="183"/>
    </row>
    <row r="6" spans="1:26" ht="14.25" customHeight="1">
      <c r="A6" s="183"/>
      <c r="B6" s="183"/>
      <c r="C6" s="183"/>
      <c r="D6" s="183"/>
      <c r="E6" s="183"/>
      <c r="F6" s="183"/>
      <c r="G6" s="183"/>
      <c r="H6" s="183"/>
      <c r="I6" s="183"/>
      <c r="J6" s="183"/>
      <c r="K6" s="183"/>
      <c r="L6" s="183"/>
      <c r="M6" s="183"/>
      <c r="N6" s="183"/>
      <c r="O6" s="183"/>
      <c r="P6" s="183"/>
      <c r="Q6" s="183"/>
      <c r="R6" s="183"/>
      <c r="S6" s="183"/>
      <c r="T6" s="183"/>
      <c r="U6" s="183"/>
      <c r="V6" s="183"/>
      <c r="W6" s="183"/>
      <c r="X6" s="183"/>
      <c r="Y6" s="183"/>
      <c r="Z6" s="183"/>
    </row>
    <row r="7" spans="1:26" ht="14.25" customHeight="1">
      <c r="A7" s="183"/>
      <c r="B7" s="183"/>
      <c r="C7" s="183"/>
      <c r="D7" s="183"/>
      <c r="E7" s="183"/>
      <c r="F7" s="183"/>
      <c r="G7" s="183"/>
      <c r="H7" s="183"/>
      <c r="I7" s="183"/>
      <c r="J7" s="183"/>
      <c r="K7" s="183"/>
      <c r="L7" s="183"/>
      <c r="M7" s="183"/>
      <c r="N7" s="183"/>
      <c r="O7" s="183"/>
      <c r="P7" s="183"/>
      <c r="Q7" s="183"/>
      <c r="R7" s="183"/>
      <c r="S7" s="183"/>
      <c r="T7" s="183"/>
      <c r="U7" s="183"/>
      <c r="V7" s="183"/>
      <c r="W7" s="183"/>
      <c r="X7" s="183"/>
      <c r="Y7" s="183"/>
      <c r="Z7" s="183"/>
    </row>
    <row r="8" spans="1:26" ht="14.25" customHeight="1">
      <c r="A8" s="183"/>
      <c r="B8" s="183"/>
      <c r="C8" s="183"/>
      <c r="D8" s="183"/>
      <c r="E8" s="183"/>
      <c r="F8" s="183"/>
      <c r="G8" s="183"/>
      <c r="H8" s="183"/>
      <c r="I8" s="183"/>
      <c r="J8" s="183"/>
      <c r="K8" s="183"/>
      <c r="L8" s="183"/>
      <c r="M8" s="183"/>
      <c r="N8" s="183"/>
      <c r="O8" s="183"/>
      <c r="P8" s="183"/>
      <c r="Q8" s="183"/>
      <c r="R8" s="183"/>
      <c r="S8" s="183"/>
      <c r="T8" s="183"/>
      <c r="U8" s="183"/>
      <c r="V8" s="183"/>
      <c r="W8" s="183"/>
      <c r="X8" s="183"/>
      <c r="Y8" s="183"/>
      <c r="Z8" s="183"/>
    </row>
    <row r="9" spans="1:26" ht="14.25" customHeight="1">
      <c r="A9" s="183"/>
      <c r="B9" s="183"/>
      <c r="C9" s="183"/>
      <c r="D9" s="183"/>
      <c r="E9" s="183"/>
      <c r="F9" s="183"/>
      <c r="G9" s="183"/>
      <c r="H9" s="183"/>
      <c r="I9" s="183"/>
      <c r="J9" s="183"/>
      <c r="K9" s="183"/>
      <c r="L9" s="183"/>
      <c r="M9" s="183"/>
      <c r="N9" s="183"/>
      <c r="O9" s="183"/>
      <c r="P9" s="183"/>
      <c r="Q9" s="183"/>
      <c r="R9" s="183"/>
      <c r="S9" s="183"/>
      <c r="T9" s="183"/>
      <c r="U9" s="183"/>
      <c r="V9" s="183"/>
      <c r="W9" s="183"/>
      <c r="X9" s="183"/>
      <c r="Y9" s="183"/>
      <c r="Z9" s="183"/>
    </row>
    <row r="10" spans="1:26" ht="14.25" customHeight="1">
      <c r="A10" s="183"/>
      <c r="B10" s="183"/>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row>
    <row r="11" spans="1:26" ht="14.25" customHeight="1">
      <c r="A11" s="183"/>
      <c r="B11" s="183"/>
      <c r="C11" s="183"/>
      <c r="D11" s="183"/>
      <c r="E11" s="183"/>
      <c r="F11" s="183"/>
      <c r="G11" s="183"/>
      <c r="H11" s="183"/>
      <c r="I11" s="183"/>
      <c r="J11" s="183"/>
      <c r="K11" s="183"/>
      <c r="L11" s="183"/>
      <c r="M11" s="183"/>
      <c r="N11" s="183"/>
      <c r="O11" s="183"/>
      <c r="P11" s="183"/>
      <c r="Q11" s="183"/>
      <c r="R11" s="183"/>
      <c r="S11" s="183"/>
      <c r="T11" s="183"/>
      <c r="U11" s="183"/>
      <c r="V11" s="183"/>
      <c r="W11" s="183"/>
      <c r="X11" s="183"/>
      <c r="Y11" s="183"/>
      <c r="Z11" s="183"/>
    </row>
    <row r="12" spans="1:26" ht="14.25" customHeight="1">
      <c r="A12" s="183"/>
      <c r="B12" s="183"/>
      <c r="C12" s="183"/>
      <c r="D12" s="183"/>
      <c r="E12" s="183"/>
      <c r="F12" s="183"/>
      <c r="G12" s="183"/>
      <c r="H12" s="183"/>
      <c r="I12" s="183"/>
      <c r="J12" s="183"/>
      <c r="K12" s="183"/>
      <c r="L12" s="183"/>
      <c r="M12" s="183"/>
      <c r="N12" s="183"/>
      <c r="O12" s="183"/>
      <c r="P12" s="183"/>
      <c r="Q12" s="183"/>
      <c r="R12" s="183"/>
      <c r="S12" s="183"/>
      <c r="T12" s="183"/>
      <c r="U12" s="183"/>
      <c r="V12" s="183"/>
      <c r="W12" s="183"/>
      <c r="X12" s="183"/>
      <c r="Y12" s="183"/>
      <c r="Z12" s="183"/>
    </row>
    <row r="13" spans="1:26" ht="14.25" customHeight="1">
      <c r="A13" s="183"/>
      <c r="B13" s="183"/>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row>
    <row r="14" spans="1:26" ht="14.25" customHeight="1">
      <c r="A14" s="183"/>
      <c r="B14" s="183"/>
      <c r="C14" s="183"/>
      <c r="D14" s="183"/>
      <c r="E14" s="183"/>
      <c r="F14" s="183"/>
      <c r="G14" s="183"/>
      <c r="H14" s="183"/>
      <c r="I14" s="183"/>
      <c r="J14" s="183"/>
      <c r="K14" s="183"/>
      <c r="L14" s="183"/>
      <c r="M14" s="183"/>
      <c r="N14" s="183"/>
      <c r="O14" s="183"/>
      <c r="P14" s="183"/>
      <c r="Q14" s="183"/>
      <c r="R14" s="183"/>
      <c r="S14" s="183"/>
      <c r="T14" s="183"/>
      <c r="U14" s="183"/>
      <c r="V14" s="183"/>
      <c r="W14" s="183"/>
      <c r="X14" s="183"/>
      <c r="Y14" s="183"/>
      <c r="Z14" s="183"/>
    </row>
    <row r="15" spans="1:26" ht="14.25" customHeight="1">
      <c r="A15" s="183"/>
      <c r="B15" s="183"/>
      <c r="C15" s="183"/>
      <c r="D15" s="183"/>
      <c r="E15" s="183"/>
      <c r="F15" s="183"/>
      <c r="G15" s="183"/>
      <c r="H15" s="183"/>
      <c r="I15" s="183"/>
      <c r="J15" s="183"/>
      <c r="K15" s="183"/>
      <c r="L15" s="183"/>
      <c r="M15" s="183"/>
      <c r="N15" s="183"/>
      <c r="O15" s="183"/>
      <c r="P15" s="183"/>
      <c r="Q15" s="183"/>
      <c r="R15" s="183"/>
      <c r="S15" s="183"/>
      <c r="T15" s="183"/>
      <c r="U15" s="183"/>
      <c r="V15" s="183"/>
      <c r="W15" s="183"/>
      <c r="X15" s="183"/>
      <c r="Y15" s="183"/>
      <c r="Z15" s="183"/>
    </row>
    <row r="16" spans="1:26" ht="14.25" customHeight="1">
      <c r="A16" s="183"/>
      <c r="B16" s="183"/>
      <c r="C16" s="183"/>
      <c r="D16" s="183"/>
      <c r="E16" s="183"/>
      <c r="F16" s="183"/>
      <c r="G16" s="183"/>
      <c r="H16" s="183"/>
      <c r="I16" s="183"/>
      <c r="J16" s="183"/>
      <c r="K16" s="183"/>
      <c r="L16" s="183"/>
      <c r="M16" s="183"/>
      <c r="N16" s="183"/>
      <c r="O16" s="183"/>
      <c r="P16" s="183"/>
      <c r="Q16" s="183"/>
      <c r="R16" s="183"/>
      <c r="S16" s="183"/>
      <c r="T16" s="183"/>
      <c r="U16" s="183"/>
      <c r="V16" s="183"/>
      <c r="W16" s="183"/>
      <c r="X16" s="183"/>
      <c r="Y16" s="183"/>
      <c r="Z16" s="183"/>
    </row>
    <row r="17" spans="1:26" ht="14.25" customHeight="1">
      <c r="A17" s="183"/>
      <c r="B17" s="183"/>
      <c r="C17" s="183"/>
      <c r="D17" s="183"/>
      <c r="E17" s="183"/>
      <c r="F17" s="183"/>
      <c r="G17" s="183"/>
      <c r="H17" s="183"/>
      <c r="I17" s="183"/>
      <c r="J17" s="183"/>
      <c r="K17" s="183"/>
      <c r="L17" s="183"/>
      <c r="M17" s="183"/>
      <c r="N17" s="183"/>
      <c r="O17" s="183"/>
      <c r="P17" s="183"/>
      <c r="Q17" s="183"/>
      <c r="R17" s="183"/>
      <c r="S17" s="183"/>
      <c r="T17" s="183"/>
      <c r="U17" s="183"/>
      <c r="V17" s="183"/>
      <c r="W17" s="183"/>
      <c r="X17" s="183"/>
      <c r="Y17" s="183"/>
      <c r="Z17" s="183"/>
    </row>
    <row r="18" spans="1:26" ht="14.25" customHeight="1">
      <c r="A18" s="183"/>
      <c r="B18" s="183"/>
      <c r="C18" s="183"/>
      <c r="D18" s="183"/>
      <c r="E18" s="183"/>
      <c r="F18" s="183"/>
      <c r="G18" s="183"/>
      <c r="H18" s="183"/>
      <c r="I18" s="183"/>
      <c r="J18" s="183"/>
      <c r="K18" s="183"/>
      <c r="L18" s="183"/>
      <c r="M18" s="183"/>
      <c r="N18" s="183"/>
      <c r="O18" s="183"/>
      <c r="P18" s="183"/>
      <c r="Q18" s="183"/>
      <c r="R18" s="183"/>
      <c r="S18" s="183"/>
      <c r="T18" s="183"/>
      <c r="U18" s="183"/>
      <c r="V18" s="183"/>
      <c r="W18" s="183"/>
      <c r="X18" s="183"/>
      <c r="Y18" s="183"/>
      <c r="Z18" s="183"/>
    </row>
    <row r="19" spans="1:26" ht="14.25" customHeight="1">
      <c r="A19" s="183"/>
      <c r="B19" s="183"/>
      <c r="C19" s="183"/>
      <c r="D19" s="183"/>
      <c r="E19" s="183"/>
      <c r="F19" s="183"/>
      <c r="G19" s="183"/>
      <c r="H19" s="183"/>
      <c r="I19" s="183"/>
      <c r="J19" s="183"/>
      <c r="K19" s="183"/>
      <c r="L19" s="183"/>
      <c r="M19" s="183"/>
      <c r="N19" s="183"/>
      <c r="O19" s="183"/>
      <c r="P19" s="183"/>
      <c r="Q19" s="183"/>
      <c r="R19" s="183"/>
      <c r="S19" s="183"/>
      <c r="T19" s="183"/>
      <c r="U19" s="183"/>
      <c r="V19" s="183"/>
      <c r="W19" s="183"/>
      <c r="X19" s="183"/>
      <c r="Y19" s="183"/>
      <c r="Z19" s="183"/>
    </row>
    <row r="20" spans="1:26" ht="14.25" customHeight="1">
      <c r="A20" s="183"/>
      <c r="B20" s="183"/>
      <c r="C20" s="183"/>
      <c r="D20" s="183"/>
      <c r="E20" s="183"/>
      <c r="F20" s="183"/>
      <c r="G20" s="183"/>
      <c r="H20" s="183"/>
      <c r="I20" s="183"/>
      <c r="J20" s="183"/>
      <c r="K20" s="183"/>
      <c r="L20" s="183"/>
      <c r="M20" s="183"/>
      <c r="N20" s="183"/>
      <c r="O20" s="183"/>
      <c r="P20" s="183"/>
      <c r="Q20" s="183"/>
      <c r="R20" s="183"/>
      <c r="S20" s="183"/>
      <c r="T20" s="183"/>
      <c r="U20" s="183"/>
      <c r="V20" s="183"/>
      <c r="W20" s="183"/>
      <c r="X20" s="183"/>
      <c r="Y20" s="183"/>
      <c r="Z20" s="183"/>
    </row>
    <row r="21" spans="1:26" ht="14.25" customHeight="1">
      <c r="A21" s="183"/>
      <c r="B21" s="183"/>
      <c r="C21" s="183"/>
      <c r="D21" s="183"/>
      <c r="E21" s="183"/>
      <c r="F21" s="183"/>
      <c r="G21" s="183"/>
      <c r="H21" s="183"/>
      <c r="I21" s="183"/>
      <c r="J21" s="183"/>
      <c r="K21" s="183"/>
      <c r="L21" s="183"/>
      <c r="M21" s="183"/>
      <c r="N21" s="183"/>
      <c r="O21" s="183"/>
      <c r="P21" s="183"/>
      <c r="Q21" s="183"/>
      <c r="R21" s="183"/>
      <c r="S21" s="183"/>
      <c r="T21" s="183"/>
      <c r="U21" s="183"/>
      <c r="V21" s="183"/>
      <c r="W21" s="183"/>
      <c r="X21" s="183"/>
      <c r="Y21" s="183"/>
      <c r="Z21" s="183"/>
    </row>
    <row r="22" spans="1:26" ht="14.25" customHeight="1">
      <c r="A22" s="183"/>
      <c r="B22" s="183"/>
      <c r="C22" s="183"/>
      <c r="D22" s="183"/>
      <c r="E22" s="183"/>
      <c r="F22" s="183"/>
      <c r="G22" s="183"/>
      <c r="H22" s="183"/>
      <c r="I22" s="183"/>
      <c r="J22" s="183"/>
      <c r="K22" s="183"/>
      <c r="L22" s="183"/>
      <c r="M22" s="183"/>
      <c r="N22" s="183"/>
      <c r="O22" s="183"/>
      <c r="P22" s="183"/>
      <c r="Q22" s="183"/>
      <c r="R22" s="183"/>
      <c r="S22" s="183"/>
      <c r="T22" s="183"/>
      <c r="U22" s="183"/>
      <c r="V22" s="183"/>
      <c r="W22" s="183"/>
      <c r="X22" s="183"/>
      <c r="Y22" s="183"/>
      <c r="Z22" s="183"/>
    </row>
    <row r="23" spans="1:26" ht="14.25" customHeight="1">
      <c r="A23" s="183"/>
      <c r="B23" s="183"/>
      <c r="C23" s="183"/>
      <c r="D23" s="183"/>
      <c r="E23" s="183"/>
      <c r="F23" s="183"/>
      <c r="G23" s="183"/>
      <c r="H23" s="183"/>
      <c r="I23" s="183"/>
      <c r="J23" s="183"/>
      <c r="K23" s="183"/>
      <c r="L23" s="183"/>
      <c r="M23" s="183"/>
      <c r="N23" s="183"/>
      <c r="O23" s="183"/>
      <c r="P23" s="183"/>
      <c r="Q23" s="183"/>
      <c r="R23" s="183"/>
      <c r="S23" s="183"/>
      <c r="T23" s="183"/>
      <c r="U23" s="183"/>
      <c r="V23" s="183"/>
      <c r="W23" s="183"/>
      <c r="X23" s="183"/>
      <c r="Y23" s="183"/>
      <c r="Z23" s="183"/>
    </row>
    <row r="24" spans="1:26" ht="14.25" customHeight="1">
      <c r="A24" s="183"/>
      <c r="B24" s="183"/>
      <c r="C24" s="183"/>
      <c r="D24" s="183"/>
      <c r="E24" s="183"/>
      <c r="F24" s="183"/>
      <c r="G24" s="183"/>
      <c r="H24" s="183"/>
      <c r="I24" s="183"/>
      <c r="J24" s="183"/>
      <c r="K24" s="183"/>
      <c r="L24" s="183"/>
      <c r="M24" s="183"/>
      <c r="N24" s="183"/>
      <c r="O24" s="183"/>
      <c r="P24" s="183"/>
      <c r="Q24" s="183"/>
      <c r="R24" s="183"/>
      <c r="S24" s="183"/>
      <c r="T24" s="183"/>
      <c r="U24" s="183"/>
      <c r="V24" s="183"/>
      <c r="W24" s="183"/>
      <c r="X24" s="183"/>
      <c r="Y24" s="183"/>
      <c r="Z24" s="183"/>
    </row>
    <row r="25" spans="1:26" ht="14.25" customHeight="1">
      <c r="A25" s="183"/>
      <c r="B25" s="183"/>
      <c r="C25" s="183"/>
      <c r="D25" s="183"/>
      <c r="E25" s="183"/>
      <c r="F25" s="183"/>
      <c r="G25" s="183"/>
      <c r="H25" s="183"/>
      <c r="I25" s="183"/>
      <c r="J25" s="183"/>
      <c r="K25" s="183"/>
      <c r="L25" s="183"/>
      <c r="M25" s="183"/>
      <c r="N25" s="183"/>
      <c r="O25" s="183"/>
      <c r="P25" s="183"/>
      <c r="Q25" s="183"/>
      <c r="R25" s="183"/>
      <c r="S25" s="183"/>
      <c r="T25" s="183"/>
      <c r="U25" s="183"/>
      <c r="V25" s="183"/>
      <c r="W25" s="183"/>
      <c r="X25" s="183"/>
      <c r="Y25" s="183"/>
      <c r="Z25" s="183"/>
    </row>
    <row r="26" spans="1:26" ht="14.25" customHeight="1">
      <c r="A26" s="183"/>
      <c r="B26" s="183"/>
      <c r="C26" s="183"/>
      <c r="D26" s="183"/>
      <c r="E26" s="183"/>
      <c r="F26" s="183"/>
      <c r="G26" s="183"/>
      <c r="H26" s="183"/>
      <c r="I26" s="183"/>
      <c r="J26" s="183"/>
      <c r="K26" s="183"/>
      <c r="L26" s="183"/>
      <c r="M26" s="183"/>
      <c r="N26" s="183"/>
      <c r="O26" s="183"/>
      <c r="P26" s="183"/>
      <c r="Q26" s="183"/>
      <c r="R26" s="183"/>
      <c r="S26" s="183"/>
      <c r="T26" s="183"/>
      <c r="U26" s="183"/>
      <c r="V26" s="183"/>
      <c r="W26" s="183"/>
      <c r="X26" s="183"/>
      <c r="Y26" s="183"/>
      <c r="Z26" s="183"/>
    </row>
    <row r="27" spans="1:26" ht="14.25" customHeight="1">
      <c r="A27" s="183"/>
      <c r="B27" s="183"/>
      <c r="C27" s="183"/>
      <c r="D27" s="183"/>
      <c r="E27" s="183"/>
      <c r="F27" s="183"/>
      <c r="G27" s="183"/>
      <c r="H27" s="183"/>
      <c r="I27" s="183"/>
      <c r="J27" s="183"/>
      <c r="K27" s="183"/>
      <c r="L27" s="183"/>
      <c r="M27" s="183"/>
      <c r="N27" s="183"/>
      <c r="O27" s="183"/>
      <c r="P27" s="183"/>
      <c r="Q27" s="183"/>
      <c r="R27" s="183"/>
      <c r="S27" s="183"/>
      <c r="T27" s="183"/>
      <c r="U27" s="183"/>
      <c r="V27" s="183"/>
      <c r="W27" s="183"/>
      <c r="X27" s="183"/>
      <c r="Y27" s="183"/>
      <c r="Z27" s="183"/>
    </row>
    <row r="28" spans="1:26" ht="14.25" customHeight="1">
      <c r="A28" s="183"/>
      <c r="B28" s="183"/>
      <c r="C28" s="183"/>
      <c r="D28" s="183"/>
      <c r="E28" s="183"/>
      <c r="F28" s="183"/>
      <c r="G28" s="183"/>
      <c r="H28" s="183"/>
      <c r="I28" s="183"/>
      <c r="J28" s="183"/>
      <c r="K28" s="183"/>
      <c r="L28" s="183"/>
      <c r="M28" s="183"/>
      <c r="N28" s="183"/>
      <c r="O28" s="183"/>
      <c r="P28" s="183"/>
      <c r="Q28" s="183"/>
      <c r="R28" s="183"/>
      <c r="S28" s="183"/>
      <c r="T28" s="183"/>
      <c r="U28" s="183"/>
      <c r="V28" s="183"/>
      <c r="W28" s="183"/>
      <c r="X28" s="183"/>
      <c r="Y28" s="183"/>
      <c r="Z28" s="183"/>
    </row>
    <row r="29" spans="1:26" ht="14.25" customHeight="1">
      <c r="A29" s="183"/>
      <c r="B29" s="183"/>
      <c r="C29" s="183"/>
      <c r="D29" s="183"/>
      <c r="E29" s="183"/>
      <c r="F29" s="183"/>
      <c r="G29" s="183"/>
      <c r="H29" s="183"/>
      <c r="I29" s="183"/>
      <c r="J29" s="183"/>
      <c r="K29" s="183"/>
      <c r="L29" s="183"/>
      <c r="M29" s="183"/>
      <c r="N29" s="183"/>
      <c r="O29" s="183"/>
      <c r="P29" s="183"/>
      <c r="Q29" s="183"/>
      <c r="R29" s="183"/>
      <c r="S29" s="183"/>
      <c r="T29" s="183"/>
      <c r="U29" s="183"/>
      <c r="V29" s="183"/>
      <c r="W29" s="183"/>
      <c r="X29" s="183"/>
      <c r="Y29" s="183"/>
      <c r="Z29" s="183"/>
    </row>
    <row r="30" spans="1:26" ht="14.25" customHeight="1">
      <c r="A30" s="183"/>
      <c r="B30" s="183"/>
      <c r="C30" s="183"/>
      <c r="D30" s="183"/>
      <c r="E30" s="183"/>
      <c r="F30" s="183"/>
      <c r="G30" s="183"/>
      <c r="H30" s="183"/>
      <c r="I30" s="183"/>
      <c r="J30" s="183"/>
      <c r="K30" s="183"/>
      <c r="L30" s="183"/>
      <c r="M30" s="183"/>
      <c r="N30" s="183"/>
      <c r="O30" s="183"/>
      <c r="P30" s="183"/>
      <c r="Q30" s="183"/>
      <c r="R30" s="183"/>
      <c r="S30" s="183"/>
      <c r="T30" s="183"/>
      <c r="U30" s="183"/>
      <c r="V30" s="183"/>
      <c r="W30" s="183"/>
      <c r="X30" s="183"/>
      <c r="Y30" s="183"/>
      <c r="Z30" s="183"/>
    </row>
    <row r="31" spans="1:26" ht="14.25" customHeight="1">
      <c r="A31" s="183"/>
      <c r="B31" s="183"/>
      <c r="C31" s="183"/>
      <c r="D31" s="183"/>
      <c r="E31" s="183"/>
      <c r="F31" s="183"/>
      <c r="G31" s="183"/>
      <c r="H31" s="183"/>
      <c r="I31" s="183"/>
      <c r="J31" s="183"/>
      <c r="K31" s="183"/>
      <c r="L31" s="183"/>
      <c r="M31" s="183"/>
      <c r="N31" s="183"/>
      <c r="O31" s="183"/>
      <c r="P31" s="183"/>
      <c r="Q31" s="183"/>
      <c r="R31" s="183"/>
      <c r="S31" s="183"/>
      <c r="T31" s="183"/>
      <c r="U31" s="183"/>
      <c r="V31" s="183"/>
      <c r="W31" s="183"/>
      <c r="X31" s="183"/>
      <c r="Y31" s="183"/>
      <c r="Z31" s="183"/>
    </row>
    <row r="32" spans="1:26" ht="14.25" customHeight="1">
      <c r="A32" s="183"/>
      <c r="B32" s="183"/>
      <c r="C32" s="183"/>
      <c r="D32" s="183"/>
      <c r="E32" s="183"/>
      <c r="F32" s="183"/>
      <c r="G32" s="183"/>
      <c r="H32" s="183"/>
      <c r="I32" s="183"/>
      <c r="J32" s="183"/>
      <c r="K32" s="183"/>
      <c r="L32" s="183"/>
      <c r="M32" s="183"/>
      <c r="N32" s="183"/>
      <c r="O32" s="183"/>
      <c r="P32" s="183"/>
      <c r="Q32" s="183"/>
      <c r="R32" s="183"/>
      <c r="S32" s="183"/>
      <c r="T32" s="183"/>
      <c r="U32" s="183"/>
      <c r="V32" s="183"/>
      <c r="W32" s="183"/>
      <c r="X32" s="183"/>
      <c r="Y32" s="183"/>
      <c r="Z32" s="183"/>
    </row>
    <row r="33" spans="1:26" ht="14.25" customHeight="1">
      <c r="A33" s="183"/>
      <c r="B33" s="183"/>
      <c r="C33" s="183"/>
      <c r="D33" s="183"/>
      <c r="E33" s="183"/>
      <c r="F33" s="183"/>
      <c r="G33" s="183"/>
      <c r="H33" s="183"/>
      <c r="I33" s="183"/>
      <c r="J33" s="183"/>
      <c r="K33" s="183"/>
      <c r="L33" s="183"/>
      <c r="M33" s="183"/>
      <c r="N33" s="183"/>
      <c r="O33" s="183"/>
      <c r="P33" s="183"/>
      <c r="Q33" s="183"/>
      <c r="R33" s="183"/>
      <c r="S33" s="183"/>
      <c r="T33" s="183"/>
      <c r="U33" s="183"/>
      <c r="V33" s="183"/>
      <c r="W33" s="183"/>
      <c r="X33" s="183"/>
      <c r="Y33" s="183"/>
      <c r="Z33" s="183"/>
    </row>
    <row r="34" spans="1:26" ht="14.25" customHeight="1">
      <c r="A34" s="183"/>
      <c r="B34" s="183"/>
      <c r="C34" s="183"/>
      <c r="D34" s="183"/>
      <c r="E34" s="183"/>
      <c r="F34" s="183"/>
      <c r="G34" s="183"/>
      <c r="H34" s="183"/>
      <c r="I34" s="183"/>
      <c r="J34" s="183"/>
      <c r="K34" s="183"/>
      <c r="L34" s="183"/>
      <c r="M34" s="183"/>
      <c r="N34" s="183"/>
      <c r="O34" s="183"/>
      <c r="P34" s="183"/>
      <c r="Q34" s="183"/>
      <c r="R34" s="183"/>
      <c r="S34" s="183"/>
      <c r="T34" s="183"/>
      <c r="U34" s="183"/>
      <c r="V34" s="183"/>
      <c r="W34" s="183"/>
      <c r="X34" s="183"/>
      <c r="Y34" s="183"/>
      <c r="Z34" s="183"/>
    </row>
    <row r="35" spans="1:26" ht="14.25" customHeight="1">
      <c r="A35" s="183"/>
      <c r="B35" s="183"/>
      <c r="C35" s="183"/>
      <c r="D35" s="183"/>
      <c r="E35" s="183"/>
      <c r="F35" s="183"/>
      <c r="G35" s="183"/>
      <c r="H35" s="183"/>
      <c r="I35" s="183"/>
      <c r="J35" s="183"/>
      <c r="K35" s="183"/>
      <c r="L35" s="183"/>
      <c r="M35" s="183"/>
      <c r="N35" s="183"/>
      <c r="O35" s="183"/>
      <c r="P35" s="183"/>
      <c r="Q35" s="183"/>
      <c r="R35" s="183"/>
      <c r="S35" s="183"/>
      <c r="T35" s="183"/>
      <c r="U35" s="183"/>
      <c r="V35" s="183"/>
      <c r="W35" s="183"/>
      <c r="X35" s="183"/>
      <c r="Y35" s="183"/>
      <c r="Z35" s="183"/>
    </row>
    <row r="36" spans="1:26" ht="14.25" customHeight="1">
      <c r="A36" s="183"/>
      <c r="B36" s="183"/>
      <c r="C36" s="183"/>
      <c r="D36" s="183"/>
      <c r="E36" s="183"/>
      <c r="F36" s="183"/>
      <c r="G36" s="183"/>
      <c r="H36" s="183"/>
      <c r="I36" s="183"/>
      <c r="J36" s="183"/>
      <c r="K36" s="183"/>
      <c r="L36" s="183"/>
      <c r="M36" s="183"/>
      <c r="N36" s="183"/>
      <c r="O36" s="183"/>
      <c r="P36" s="183"/>
      <c r="Q36" s="183"/>
      <c r="R36" s="183"/>
      <c r="S36" s="183"/>
      <c r="T36" s="183"/>
      <c r="U36" s="183"/>
      <c r="V36" s="183"/>
      <c r="W36" s="183"/>
      <c r="X36" s="183"/>
      <c r="Y36" s="183"/>
      <c r="Z36" s="183"/>
    </row>
    <row r="37" spans="1:26" ht="14.25" customHeight="1">
      <c r="A37" s="183"/>
      <c r="B37" s="183"/>
      <c r="C37" s="183"/>
      <c r="D37" s="183"/>
      <c r="E37" s="183"/>
      <c r="F37" s="183"/>
      <c r="G37" s="183"/>
      <c r="H37" s="183"/>
      <c r="I37" s="183"/>
      <c r="J37" s="183"/>
      <c r="K37" s="183"/>
      <c r="L37" s="183"/>
      <c r="M37" s="183"/>
      <c r="N37" s="183"/>
      <c r="O37" s="183"/>
      <c r="P37" s="183"/>
      <c r="Q37" s="183"/>
      <c r="R37" s="183"/>
      <c r="S37" s="183"/>
      <c r="T37" s="183"/>
      <c r="U37" s="183"/>
      <c r="V37" s="183"/>
      <c r="W37" s="183"/>
      <c r="X37" s="183"/>
      <c r="Y37" s="183"/>
      <c r="Z37" s="183"/>
    </row>
    <row r="38" spans="1:26" ht="14.25" customHeight="1">
      <c r="A38" s="183"/>
      <c r="B38" s="183"/>
      <c r="C38" s="183"/>
      <c r="D38" s="183"/>
      <c r="E38" s="183"/>
      <c r="F38" s="183"/>
      <c r="G38" s="183"/>
      <c r="H38" s="183"/>
      <c r="I38" s="183"/>
      <c r="J38" s="183"/>
      <c r="K38" s="183"/>
      <c r="L38" s="183"/>
      <c r="M38" s="183"/>
      <c r="N38" s="183"/>
      <c r="O38" s="183"/>
      <c r="P38" s="183"/>
      <c r="Q38" s="183"/>
      <c r="R38" s="183"/>
      <c r="S38" s="183"/>
      <c r="T38" s="183"/>
      <c r="U38" s="183"/>
      <c r="V38" s="183"/>
      <c r="W38" s="183"/>
      <c r="X38" s="183"/>
      <c r="Y38" s="183"/>
      <c r="Z38" s="183"/>
    </row>
    <row r="39" spans="1:26" ht="14.25" customHeight="1">
      <c r="A39" s="183"/>
      <c r="B39" s="183"/>
      <c r="C39" s="183"/>
      <c r="D39" s="183"/>
      <c r="E39" s="183"/>
      <c r="F39" s="183"/>
      <c r="G39" s="183"/>
      <c r="H39" s="183"/>
      <c r="I39" s="183"/>
      <c r="J39" s="183"/>
      <c r="K39" s="183"/>
      <c r="L39" s="183"/>
      <c r="M39" s="183"/>
      <c r="N39" s="183"/>
      <c r="O39" s="183"/>
      <c r="P39" s="183"/>
      <c r="Q39" s="183"/>
      <c r="R39" s="183"/>
      <c r="S39" s="183"/>
      <c r="T39" s="183"/>
      <c r="U39" s="183"/>
      <c r="V39" s="183"/>
      <c r="W39" s="183"/>
      <c r="X39" s="183"/>
      <c r="Y39" s="183"/>
      <c r="Z39" s="183"/>
    </row>
    <row r="40" spans="1:26" ht="14.25" customHeight="1">
      <c r="A40" s="183"/>
      <c r="B40" s="183"/>
      <c r="C40" s="183"/>
      <c r="D40" s="183"/>
      <c r="E40" s="183"/>
      <c r="F40" s="183"/>
      <c r="G40" s="183"/>
      <c r="H40" s="183"/>
      <c r="I40" s="183"/>
      <c r="J40" s="183"/>
      <c r="K40" s="183"/>
      <c r="L40" s="183"/>
      <c r="M40" s="183"/>
      <c r="N40" s="183"/>
      <c r="O40" s="183"/>
      <c r="P40" s="183"/>
      <c r="Q40" s="183"/>
      <c r="R40" s="183"/>
      <c r="S40" s="183"/>
      <c r="T40" s="183"/>
      <c r="U40" s="183"/>
      <c r="V40" s="183"/>
      <c r="W40" s="183"/>
      <c r="X40" s="183"/>
      <c r="Y40" s="183"/>
      <c r="Z40" s="183"/>
    </row>
    <row r="41" spans="1:26" ht="14.25" customHeight="1">
      <c r="A41" s="183"/>
      <c r="B41" s="183"/>
      <c r="C41" s="183"/>
      <c r="D41" s="183"/>
      <c r="E41" s="183"/>
      <c r="F41" s="183"/>
      <c r="G41" s="183"/>
      <c r="H41" s="183"/>
      <c r="I41" s="183"/>
      <c r="J41" s="183"/>
      <c r="K41" s="183"/>
      <c r="L41" s="183"/>
      <c r="M41" s="183"/>
      <c r="N41" s="183"/>
      <c r="O41" s="183"/>
      <c r="P41" s="183"/>
      <c r="Q41" s="183"/>
      <c r="R41" s="183"/>
      <c r="S41" s="183"/>
      <c r="T41" s="183"/>
      <c r="U41" s="183"/>
      <c r="V41" s="183"/>
      <c r="W41" s="183"/>
      <c r="X41" s="183"/>
      <c r="Y41" s="183"/>
      <c r="Z41" s="183"/>
    </row>
    <row r="42" spans="1:26" ht="14.25" customHeight="1">
      <c r="A42" s="183"/>
      <c r="B42" s="183"/>
      <c r="C42" s="183"/>
      <c r="D42" s="183"/>
      <c r="E42" s="183"/>
      <c r="F42" s="183"/>
      <c r="G42" s="183"/>
      <c r="H42" s="183"/>
      <c r="I42" s="183"/>
      <c r="J42" s="183"/>
      <c r="K42" s="183"/>
      <c r="L42" s="183"/>
      <c r="M42" s="183"/>
      <c r="N42" s="183"/>
      <c r="O42" s="183"/>
      <c r="P42" s="183"/>
      <c r="Q42" s="183"/>
      <c r="R42" s="183"/>
      <c r="S42" s="183"/>
      <c r="T42" s="183"/>
      <c r="U42" s="183"/>
      <c r="V42" s="183"/>
      <c r="W42" s="183"/>
      <c r="X42" s="183"/>
      <c r="Y42" s="183"/>
      <c r="Z42" s="183"/>
    </row>
    <row r="43" spans="1:26" ht="14.25" customHeight="1">
      <c r="A43" s="183"/>
      <c r="B43" s="183"/>
      <c r="C43" s="183"/>
      <c r="D43" s="183"/>
      <c r="E43" s="183"/>
      <c r="F43" s="183"/>
      <c r="G43" s="183"/>
      <c r="H43" s="183"/>
      <c r="I43" s="183"/>
      <c r="J43" s="183"/>
      <c r="K43" s="183"/>
      <c r="L43" s="183"/>
      <c r="M43" s="183"/>
      <c r="N43" s="183"/>
      <c r="O43" s="183"/>
      <c r="P43" s="183"/>
      <c r="Q43" s="183"/>
      <c r="R43" s="183"/>
      <c r="S43" s="183"/>
      <c r="T43" s="183"/>
      <c r="U43" s="183"/>
      <c r="V43" s="183"/>
      <c r="W43" s="183"/>
      <c r="X43" s="183"/>
      <c r="Y43" s="183"/>
      <c r="Z43" s="183"/>
    </row>
    <row r="44" spans="1:26" ht="14.25" customHeight="1">
      <c r="A44" s="183"/>
      <c r="B44" s="183"/>
      <c r="C44" s="183"/>
      <c r="D44" s="183"/>
      <c r="E44" s="183"/>
      <c r="F44" s="183"/>
      <c r="G44" s="183"/>
      <c r="H44" s="183"/>
      <c r="I44" s="183"/>
      <c r="J44" s="183"/>
      <c r="K44" s="183"/>
      <c r="L44" s="183"/>
      <c r="M44" s="183"/>
      <c r="N44" s="183"/>
      <c r="O44" s="183"/>
      <c r="P44" s="183"/>
      <c r="Q44" s="183"/>
      <c r="R44" s="183"/>
      <c r="S44" s="183"/>
      <c r="T44" s="183"/>
      <c r="U44" s="183"/>
      <c r="V44" s="183"/>
      <c r="W44" s="183"/>
      <c r="X44" s="183"/>
      <c r="Y44" s="183"/>
      <c r="Z44" s="183"/>
    </row>
    <row r="45" spans="1:26" ht="14.25" customHeight="1">
      <c r="A45" s="183"/>
      <c r="B45" s="183"/>
      <c r="C45" s="183"/>
      <c r="D45" s="183"/>
      <c r="E45" s="183"/>
      <c r="F45" s="183"/>
      <c r="G45" s="183"/>
      <c r="H45" s="183"/>
      <c r="I45" s="183"/>
      <c r="J45" s="183"/>
      <c r="K45" s="183"/>
      <c r="L45" s="183"/>
      <c r="M45" s="183"/>
      <c r="N45" s="183"/>
      <c r="O45" s="183"/>
      <c r="P45" s="183"/>
      <c r="Q45" s="183"/>
      <c r="R45" s="183"/>
      <c r="S45" s="183"/>
      <c r="T45" s="183"/>
      <c r="U45" s="183"/>
      <c r="V45" s="183"/>
      <c r="W45" s="183"/>
      <c r="X45" s="183"/>
      <c r="Y45" s="183"/>
      <c r="Z45" s="183"/>
    </row>
    <row r="46" spans="1:26" ht="14.25" customHeight="1">
      <c r="A46" s="183"/>
      <c r="B46" s="183"/>
      <c r="C46" s="183"/>
      <c r="D46" s="183"/>
      <c r="E46" s="183"/>
      <c r="F46" s="183"/>
      <c r="G46" s="183"/>
      <c r="H46" s="183"/>
      <c r="I46" s="183"/>
      <c r="J46" s="183"/>
      <c r="K46" s="183"/>
      <c r="L46" s="183"/>
      <c r="M46" s="183"/>
      <c r="N46" s="183"/>
      <c r="O46" s="183"/>
      <c r="P46" s="183"/>
      <c r="Q46" s="183"/>
      <c r="R46" s="183"/>
      <c r="S46" s="183"/>
      <c r="T46" s="183"/>
      <c r="U46" s="183"/>
      <c r="V46" s="183"/>
      <c r="W46" s="183"/>
      <c r="X46" s="183"/>
      <c r="Y46" s="183"/>
      <c r="Z46" s="183"/>
    </row>
    <row r="47" spans="1:26" ht="14.25" customHeight="1">
      <c r="A47" s="183"/>
      <c r="B47" s="183"/>
      <c r="C47" s="183"/>
      <c r="D47" s="183"/>
      <c r="E47" s="183"/>
      <c r="F47" s="183"/>
      <c r="G47" s="183"/>
      <c r="H47" s="183"/>
      <c r="I47" s="183"/>
      <c r="J47" s="183"/>
      <c r="K47" s="183"/>
      <c r="L47" s="183"/>
      <c r="M47" s="183"/>
      <c r="N47" s="183"/>
      <c r="O47" s="183"/>
      <c r="P47" s="183"/>
      <c r="Q47" s="183"/>
      <c r="R47" s="183"/>
      <c r="S47" s="183"/>
      <c r="T47" s="183"/>
      <c r="U47" s="183"/>
      <c r="V47" s="183"/>
      <c r="W47" s="183"/>
      <c r="X47" s="183"/>
      <c r="Y47" s="183"/>
      <c r="Z47" s="183"/>
    </row>
    <row r="48" spans="1:26" ht="14.25" customHeight="1">
      <c r="A48" s="183"/>
      <c r="B48" s="183"/>
      <c r="C48" s="183"/>
      <c r="D48" s="183"/>
      <c r="E48" s="183"/>
      <c r="F48" s="183"/>
      <c r="G48" s="183"/>
      <c r="H48" s="183"/>
      <c r="I48" s="183"/>
      <c r="J48" s="183"/>
      <c r="K48" s="183"/>
      <c r="L48" s="183"/>
      <c r="M48" s="183"/>
      <c r="N48" s="183"/>
      <c r="O48" s="183"/>
      <c r="P48" s="183"/>
      <c r="Q48" s="183"/>
      <c r="R48" s="183"/>
      <c r="S48" s="183"/>
      <c r="T48" s="183"/>
      <c r="U48" s="183"/>
      <c r="V48" s="183"/>
      <c r="W48" s="183"/>
      <c r="X48" s="183"/>
      <c r="Y48" s="183"/>
      <c r="Z48" s="183"/>
    </row>
    <row r="49" spans="1:26" ht="14.25" customHeight="1">
      <c r="A49" s="183"/>
      <c r="B49" s="183"/>
      <c r="C49" s="183"/>
      <c r="D49" s="183"/>
      <c r="E49" s="183"/>
      <c r="F49" s="183"/>
      <c r="G49" s="183"/>
      <c r="H49" s="183"/>
      <c r="I49" s="183"/>
      <c r="J49" s="183"/>
      <c r="K49" s="183"/>
      <c r="L49" s="183"/>
      <c r="M49" s="183"/>
      <c r="N49" s="183"/>
      <c r="O49" s="183"/>
      <c r="P49" s="183"/>
      <c r="Q49" s="183"/>
      <c r="R49" s="183"/>
      <c r="S49" s="183"/>
      <c r="T49" s="183"/>
      <c r="U49" s="183"/>
      <c r="V49" s="183"/>
      <c r="W49" s="183"/>
      <c r="X49" s="183"/>
      <c r="Y49" s="183"/>
      <c r="Z49" s="183"/>
    </row>
    <row r="50" spans="1:26" ht="14.25" customHeight="1">
      <c r="A50" s="183"/>
      <c r="B50" s="183"/>
      <c r="C50" s="183"/>
      <c r="D50" s="183"/>
      <c r="E50" s="183"/>
      <c r="F50" s="183"/>
      <c r="G50" s="183"/>
      <c r="H50" s="183"/>
      <c r="I50" s="183"/>
      <c r="J50" s="183"/>
      <c r="K50" s="183"/>
      <c r="L50" s="183"/>
      <c r="M50" s="183"/>
      <c r="N50" s="183"/>
      <c r="O50" s="183"/>
      <c r="P50" s="183"/>
      <c r="Q50" s="183"/>
      <c r="R50" s="183"/>
      <c r="S50" s="183"/>
      <c r="T50" s="183"/>
      <c r="U50" s="183"/>
      <c r="V50" s="183"/>
      <c r="W50" s="183"/>
      <c r="X50" s="183"/>
      <c r="Y50" s="183"/>
      <c r="Z50" s="183"/>
    </row>
    <row r="51" spans="1:26" ht="14.25" customHeight="1">
      <c r="A51" s="183"/>
      <c r="B51" s="183"/>
      <c r="C51" s="183"/>
      <c r="D51" s="183"/>
      <c r="E51" s="183"/>
      <c r="F51" s="183"/>
      <c r="G51" s="183"/>
      <c r="H51" s="183"/>
      <c r="I51" s="183"/>
      <c r="J51" s="183"/>
      <c r="K51" s="183"/>
      <c r="L51" s="183"/>
      <c r="M51" s="183"/>
      <c r="N51" s="183"/>
      <c r="O51" s="183"/>
      <c r="P51" s="183"/>
      <c r="Q51" s="183"/>
      <c r="R51" s="183"/>
      <c r="S51" s="183"/>
      <c r="T51" s="183"/>
      <c r="U51" s="183"/>
      <c r="V51" s="183"/>
      <c r="W51" s="183"/>
      <c r="X51" s="183"/>
      <c r="Y51" s="183"/>
      <c r="Z51" s="183"/>
    </row>
    <row r="52" spans="1:26" ht="14.25" customHeight="1">
      <c r="A52" s="183"/>
      <c r="B52" s="183"/>
      <c r="C52" s="183"/>
      <c r="D52" s="183"/>
      <c r="E52" s="183"/>
      <c r="F52" s="183"/>
      <c r="G52" s="183"/>
      <c r="H52" s="183"/>
      <c r="I52" s="183"/>
      <c r="J52" s="183"/>
      <c r="K52" s="183"/>
      <c r="L52" s="183"/>
      <c r="M52" s="183"/>
      <c r="N52" s="183"/>
      <c r="O52" s="183"/>
      <c r="P52" s="183"/>
      <c r="Q52" s="183"/>
      <c r="R52" s="183"/>
      <c r="S52" s="183"/>
      <c r="T52" s="183"/>
      <c r="U52" s="183"/>
      <c r="V52" s="183"/>
      <c r="W52" s="183"/>
      <c r="X52" s="183"/>
      <c r="Y52" s="183"/>
      <c r="Z52" s="183"/>
    </row>
    <row r="53" spans="1:26" ht="14.25" customHeight="1">
      <c r="A53" s="183"/>
      <c r="B53" s="183"/>
      <c r="C53" s="183"/>
      <c r="D53" s="183"/>
      <c r="E53" s="183"/>
      <c r="F53" s="183"/>
      <c r="G53" s="183"/>
      <c r="H53" s="183"/>
      <c r="I53" s="183"/>
      <c r="J53" s="183"/>
      <c r="K53" s="183"/>
      <c r="L53" s="183"/>
      <c r="M53" s="183"/>
      <c r="N53" s="183"/>
      <c r="O53" s="183"/>
      <c r="P53" s="183"/>
      <c r="Q53" s="183"/>
      <c r="R53" s="183"/>
      <c r="S53" s="183"/>
      <c r="T53" s="183"/>
      <c r="U53" s="183"/>
      <c r="V53" s="183"/>
      <c r="W53" s="183"/>
      <c r="X53" s="183"/>
      <c r="Y53" s="183"/>
      <c r="Z53" s="183"/>
    </row>
    <row r="54" spans="1:26" ht="14.25" customHeight="1">
      <c r="A54" s="183"/>
      <c r="B54" s="183"/>
      <c r="C54" s="183"/>
      <c r="D54" s="183"/>
      <c r="E54" s="183"/>
      <c r="F54" s="183"/>
      <c r="G54" s="183"/>
      <c r="H54" s="183"/>
      <c r="I54" s="183"/>
      <c r="J54" s="183"/>
      <c r="K54" s="183"/>
      <c r="L54" s="183"/>
      <c r="M54" s="183"/>
      <c r="N54" s="183"/>
      <c r="O54" s="183"/>
      <c r="P54" s="183"/>
      <c r="Q54" s="183"/>
      <c r="R54" s="183"/>
      <c r="S54" s="183"/>
      <c r="T54" s="183"/>
      <c r="U54" s="183"/>
      <c r="V54" s="183"/>
      <c r="W54" s="183"/>
      <c r="X54" s="183"/>
      <c r="Y54" s="183"/>
      <c r="Z54" s="183"/>
    </row>
    <row r="55" spans="1:26" ht="14.25" customHeight="1">
      <c r="A55" s="183"/>
      <c r="B55" s="183"/>
      <c r="C55" s="183"/>
      <c r="D55" s="183"/>
      <c r="E55" s="183"/>
      <c r="F55" s="183"/>
      <c r="G55" s="183"/>
      <c r="H55" s="183"/>
      <c r="I55" s="183"/>
      <c r="J55" s="183"/>
      <c r="K55" s="183"/>
      <c r="L55" s="183"/>
      <c r="M55" s="183"/>
      <c r="N55" s="183"/>
      <c r="O55" s="183"/>
      <c r="P55" s="183"/>
      <c r="Q55" s="183"/>
      <c r="R55" s="183"/>
      <c r="S55" s="183"/>
      <c r="T55" s="183"/>
      <c r="U55" s="183"/>
      <c r="V55" s="183"/>
      <c r="W55" s="183"/>
      <c r="X55" s="183"/>
      <c r="Y55" s="183"/>
      <c r="Z55" s="183"/>
    </row>
    <row r="56" spans="1:26" ht="14.25" customHeight="1">
      <c r="A56" s="183"/>
      <c r="B56" s="183"/>
      <c r="C56" s="183"/>
      <c r="D56" s="183"/>
      <c r="E56" s="183"/>
      <c r="F56" s="183"/>
      <c r="G56" s="183"/>
      <c r="H56" s="183"/>
      <c r="I56" s="183"/>
      <c r="J56" s="183"/>
      <c r="K56" s="183"/>
      <c r="L56" s="183"/>
      <c r="M56" s="183"/>
      <c r="N56" s="183"/>
      <c r="O56" s="183"/>
      <c r="P56" s="183"/>
      <c r="Q56" s="183"/>
      <c r="R56" s="183"/>
      <c r="S56" s="183"/>
      <c r="T56" s="183"/>
      <c r="U56" s="183"/>
      <c r="V56" s="183"/>
      <c r="W56" s="183"/>
      <c r="X56" s="183"/>
      <c r="Y56" s="183"/>
      <c r="Z56" s="183"/>
    </row>
    <row r="57" spans="1:26" ht="14.25" customHeight="1">
      <c r="A57" s="183"/>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row>
    <row r="58" spans="1:26" ht="14.25" customHeight="1">
      <c r="A58" s="183"/>
      <c r="B58" s="183"/>
      <c r="C58" s="183"/>
      <c r="D58" s="183"/>
      <c r="E58" s="183"/>
      <c r="F58" s="183"/>
      <c r="G58" s="183"/>
      <c r="H58" s="183"/>
      <c r="I58" s="183"/>
      <c r="J58" s="183"/>
      <c r="K58" s="183"/>
      <c r="L58" s="183"/>
      <c r="M58" s="183"/>
      <c r="N58" s="183"/>
      <c r="O58" s="183"/>
      <c r="P58" s="183"/>
      <c r="Q58" s="183"/>
      <c r="R58" s="183"/>
      <c r="S58" s="183"/>
      <c r="T58" s="183"/>
      <c r="U58" s="183"/>
      <c r="V58" s="183"/>
      <c r="W58" s="183"/>
      <c r="X58" s="183"/>
      <c r="Y58" s="183"/>
      <c r="Z58" s="183"/>
    </row>
    <row r="59" spans="1:26" ht="14.25" customHeight="1">
      <c r="A59" s="183"/>
      <c r="B59" s="183"/>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row>
    <row r="60" spans="1:26" ht="14.25" customHeight="1">
      <c r="A60" s="183"/>
      <c r="B60" s="183"/>
      <c r="C60" s="183"/>
      <c r="D60" s="183"/>
      <c r="E60" s="183"/>
      <c r="F60" s="183"/>
      <c r="G60" s="183"/>
      <c r="H60" s="183"/>
      <c r="I60" s="183"/>
      <c r="J60" s="183"/>
      <c r="K60" s="183"/>
      <c r="L60" s="183"/>
      <c r="M60" s="183"/>
      <c r="N60" s="183"/>
      <c r="O60" s="183"/>
      <c r="P60" s="183"/>
      <c r="Q60" s="183"/>
      <c r="R60" s="183"/>
      <c r="S60" s="183"/>
      <c r="T60" s="183"/>
      <c r="U60" s="183"/>
      <c r="V60" s="183"/>
      <c r="W60" s="183"/>
      <c r="X60" s="183"/>
      <c r="Y60" s="183"/>
      <c r="Z60" s="183"/>
    </row>
    <row r="61" spans="1:26" ht="14.25" customHeight="1">
      <c r="A61" s="183"/>
      <c r="B61" s="183"/>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row>
    <row r="62" spans="1:26" ht="14.25" customHeight="1">
      <c r="A62" s="183"/>
      <c r="B62" s="183"/>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row>
    <row r="63" spans="1:26" ht="14.25" customHeight="1">
      <c r="A63" s="183"/>
      <c r="B63" s="183"/>
      <c r="C63" s="183"/>
      <c r="D63" s="183"/>
      <c r="E63" s="183"/>
      <c r="F63" s="183"/>
      <c r="G63" s="183"/>
      <c r="H63" s="183"/>
      <c r="I63" s="183"/>
      <c r="J63" s="183"/>
      <c r="K63" s="183"/>
      <c r="L63" s="183"/>
      <c r="M63" s="183"/>
      <c r="N63" s="183"/>
      <c r="O63" s="183"/>
      <c r="P63" s="183"/>
      <c r="Q63" s="183"/>
      <c r="R63" s="183"/>
      <c r="S63" s="183"/>
      <c r="T63" s="183"/>
      <c r="U63" s="183"/>
      <c r="V63" s="183"/>
      <c r="W63" s="183"/>
      <c r="X63" s="183"/>
      <c r="Y63" s="183"/>
      <c r="Z63" s="183"/>
    </row>
    <row r="64" spans="1:26" ht="14.25" customHeight="1">
      <c r="A64" s="183"/>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row>
    <row r="65" spans="1:26" ht="14.25" customHeight="1">
      <c r="A65" s="183"/>
      <c r="B65" s="183"/>
      <c r="C65" s="183"/>
      <c r="D65" s="183"/>
      <c r="E65" s="183"/>
      <c r="F65" s="183"/>
      <c r="G65" s="183"/>
      <c r="H65" s="183"/>
      <c r="I65" s="183"/>
      <c r="J65" s="183"/>
      <c r="K65" s="183"/>
      <c r="L65" s="183"/>
      <c r="M65" s="183"/>
      <c r="N65" s="183"/>
      <c r="O65" s="183"/>
      <c r="P65" s="183"/>
      <c r="Q65" s="183"/>
      <c r="R65" s="183"/>
      <c r="S65" s="183"/>
      <c r="T65" s="183"/>
      <c r="U65" s="183"/>
      <c r="V65" s="183"/>
      <c r="W65" s="183"/>
      <c r="X65" s="183"/>
      <c r="Y65" s="183"/>
      <c r="Z65" s="183"/>
    </row>
    <row r="66" spans="1:26" ht="14.25" customHeight="1">
      <c r="A66" s="183"/>
      <c r="B66" s="183"/>
      <c r="C66" s="183"/>
      <c r="D66" s="183"/>
      <c r="E66" s="183"/>
      <c r="F66" s="183"/>
      <c r="G66" s="183"/>
      <c r="H66" s="183"/>
      <c r="I66" s="183"/>
      <c r="J66" s="183"/>
      <c r="K66" s="183"/>
      <c r="L66" s="183"/>
      <c r="M66" s="183"/>
      <c r="N66" s="183"/>
      <c r="O66" s="183"/>
      <c r="P66" s="183"/>
      <c r="Q66" s="183"/>
      <c r="R66" s="183"/>
      <c r="S66" s="183"/>
      <c r="T66" s="183"/>
      <c r="U66" s="183"/>
      <c r="V66" s="183"/>
      <c r="W66" s="183"/>
      <c r="X66" s="183"/>
      <c r="Y66" s="183"/>
      <c r="Z66" s="183"/>
    </row>
    <row r="67" spans="1:26" ht="14.25" customHeight="1">
      <c r="A67" s="183"/>
      <c r="B67" s="183"/>
      <c r="C67" s="183"/>
      <c r="D67" s="183"/>
      <c r="E67" s="183"/>
      <c r="F67" s="183"/>
      <c r="G67" s="183"/>
      <c r="H67" s="183"/>
      <c r="I67" s="183"/>
      <c r="J67" s="183"/>
      <c r="K67" s="183"/>
      <c r="L67" s="183"/>
      <c r="M67" s="183"/>
      <c r="N67" s="183"/>
      <c r="O67" s="183"/>
      <c r="P67" s="183"/>
      <c r="Q67" s="183"/>
      <c r="R67" s="183"/>
      <c r="S67" s="183"/>
      <c r="T67" s="183"/>
      <c r="U67" s="183"/>
      <c r="V67" s="183"/>
      <c r="W67" s="183"/>
      <c r="X67" s="183"/>
      <c r="Y67" s="183"/>
      <c r="Z67" s="183"/>
    </row>
    <row r="68" spans="1:26" ht="14.25" customHeight="1">
      <c r="A68" s="183"/>
      <c r="B68" s="183"/>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row>
    <row r="69" spans="1:26" ht="14.25" customHeight="1">
      <c r="A69" s="183"/>
      <c r="B69" s="183"/>
      <c r="C69" s="183"/>
      <c r="D69" s="183"/>
      <c r="E69" s="183"/>
      <c r="F69" s="183"/>
      <c r="G69" s="183"/>
      <c r="H69" s="183"/>
      <c r="I69" s="183"/>
      <c r="J69" s="183"/>
      <c r="K69" s="183"/>
      <c r="L69" s="183"/>
      <c r="M69" s="183"/>
      <c r="N69" s="183"/>
      <c r="O69" s="183"/>
      <c r="P69" s="183"/>
      <c r="Q69" s="183"/>
      <c r="R69" s="183"/>
      <c r="S69" s="183"/>
      <c r="T69" s="183"/>
      <c r="U69" s="183"/>
      <c r="V69" s="183"/>
      <c r="W69" s="183"/>
      <c r="X69" s="183"/>
      <c r="Y69" s="183"/>
      <c r="Z69" s="183"/>
    </row>
    <row r="70" spans="1:26" ht="14.25" customHeight="1">
      <c r="A70" s="183"/>
      <c r="B70" s="183"/>
      <c r="C70" s="183"/>
      <c r="D70" s="183"/>
      <c r="E70" s="183"/>
      <c r="F70" s="183"/>
      <c r="G70" s="183"/>
      <c r="H70" s="183"/>
      <c r="I70" s="183"/>
      <c r="J70" s="183"/>
      <c r="K70" s="183"/>
      <c r="L70" s="183"/>
      <c r="M70" s="183"/>
      <c r="N70" s="183"/>
      <c r="O70" s="183"/>
      <c r="P70" s="183"/>
      <c r="Q70" s="183"/>
      <c r="R70" s="183"/>
      <c r="S70" s="183"/>
      <c r="T70" s="183"/>
      <c r="U70" s="183"/>
      <c r="V70" s="183"/>
      <c r="W70" s="183"/>
      <c r="X70" s="183"/>
      <c r="Y70" s="183"/>
      <c r="Z70" s="183"/>
    </row>
    <row r="71" spans="1:26" ht="14.25" customHeight="1">
      <c r="A71" s="183"/>
      <c r="B71" s="183"/>
      <c r="C71" s="183"/>
      <c r="D71" s="183"/>
      <c r="E71" s="183"/>
      <c r="F71" s="183"/>
      <c r="G71" s="183"/>
      <c r="H71" s="183"/>
      <c r="I71" s="183"/>
      <c r="J71" s="183"/>
      <c r="K71" s="183"/>
      <c r="L71" s="183"/>
      <c r="M71" s="183"/>
      <c r="N71" s="183"/>
      <c r="O71" s="183"/>
      <c r="P71" s="183"/>
      <c r="Q71" s="183"/>
      <c r="R71" s="183"/>
      <c r="S71" s="183"/>
      <c r="T71" s="183"/>
      <c r="U71" s="183"/>
      <c r="V71" s="183"/>
      <c r="W71" s="183"/>
      <c r="X71" s="183"/>
      <c r="Y71" s="183"/>
      <c r="Z71" s="183"/>
    </row>
    <row r="72" spans="1:26" ht="14.25" customHeight="1">
      <c r="A72" s="183"/>
      <c r="B72" s="183"/>
      <c r="C72" s="183"/>
      <c r="D72" s="183"/>
      <c r="E72" s="183"/>
      <c r="F72" s="183"/>
      <c r="G72" s="183"/>
      <c r="H72" s="183"/>
      <c r="I72" s="183"/>
      <c r="J72" s="183"/>
      <c r="K72" s="183"/>
      <c r="L72" s="183"/>
      <c r="M72" s="183"/>
      <c r="N72" s="183"/>
      <c r="O72" s="183"/>
      <c r="P72" s="183"/>
      <c r="Q72" s="183"/>
      <c r="R72" s="183"/>
      <c r="S72" s="183"/>
      <c r="T72" s="183"/>
      <c r="U72" s="183"/>
      <c r="V72" s="183"/>
      <c r="W72" s="183"/>
      <c r="X72" s="183"/>
      <c r="Y72" s="183"/>
      <c r="Z72" s="183"/>
    </row>
    <row r="73" spans="1:26" ht="14.25" customHeight="1">
      <c r="A73" s="183"/>
      <c r="B73" s="183"/>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row>
    <row r="74" spans="1:26" ht="14.25" customHeight="1">
      <c r="A74" s="183"/>
      <c r="B74" s="183"/>
      <c r="C74" s="183"/>
      <c r="D74" s="183"/>
      <c r="E74" s="183"/>
      <c r="F74" s="183"/>
      <c r="G74" s="183"/>
      <c r="H74" s="183"/>
      <c r="I74" s="183"/>
      <c r="J74" s="183"/>
      <c r="K74" s="183"/>
      <c r="L74" s="183"/>
      <c r="M74" s="183"/>
      <c r="N74" s="183"/>
      <c r="O74" s="183"/>
      <c r="P74" s="183"/>
      <c r="Q74" s="183"/>
      <c r="R74" s="183"/>
      <c r="S74" s="183"/>
      <c r="T74" s="183"/>
      <c r="U74" s="183"/>
      <c r="V74" s="183"/>
      <c r="W74" s="183"/>
      <c r="X74" s="183"/>
      <c r="Y74" s="183"/>
      <c r="Z74" s="183"/>
    </row>
    <row r="75" spans="1:26" ht="14.25" customHeight="1">
      <c r="A75" s="183"/>
      <c r="B75" s="183"/>
      <c r="C75" s="183"/>
      <c r="D75" s="183"/>
      <c r="E75" s="183"/>
      <c r="F75" s="183"/>
      <c r="G75" s="183"/>
      <c r="H75" s="183"/>
      <c r="I75" s="183"/>
      <c r="J75" s="183"/>
      <c r="K75" s="183"/>
      <c r="L75" s="183"/>
      <c r="M75" s="183"/>
      <c r="N75" s="183"/>
      <c r="O75" s="183"/>
      <c r="P75" s="183"/>
      <c r="Q75" s="183"/>
      <c r="R75" s="183"/>
      <c r="S75" s="183"/>
      <c r="T75" s="183"/>
      <c r="U75" s="183"/>
      <c r="V75" s="183"/>
      <c r="W75" s="183"/>
      <c r="X75" s="183"/>
      <c r="Y75" s="183"/>
      <c r="Z75" s="183"/>
    </row>
    <row r="76" spans="1:26" ht="14.25" customHeight="1">
      <c r="A76" s="183"/>
      <c r="B76" s="183"/>
      <c r="C76" s="183"/>
      <c r="D76" s="183"/>
      <c r="E76" s="183"/>
      <c r="F76" s="183"/>
      <c r="G76" s="183"/>
      <c r="H76" s="183"/>
      <c r="I76" s="183"/>
      <c r="J76" s="183"/>
      <c r="K76" s="183"/>
      <c r="L76" s="183"/>
      <c r="M76" s="183"/>
      <c r="N76" s="183"/>
      <c r="O76" s="183"/>
      <c r="P76" s="183"/>
      <c r="Q76" s="183"/>
      <c r="R76" s="183"/>
      <c r="S76" s="183"/>
      <c r="T76" s="183"/>
      <c r="U76" s="183"/>
      <c r="V76" s="183"/>
      <c r="W76" s="183"/>
      <c r="X76" s="183"/>
      <c r="Y76" s="183"/>
      <c r="Z76" s="183"/>
    </row>
    <row r="77" spans="1:26" ht="14.25" customHeight="1">
      <c r="A77" s="183"/>
      <c r="B77" s="183"/>
      <c r="C77" s="183"/>
      <c r="D77" s="183"/>
      <c r="E77" s="183"/>
      <c r="F77" s="183"/>
      <c r="G77" s="183"/>
      <c r="H77" s="183"/>
      <c r="I77" s="183"/>
      <c r="J77" s="183"/>
      <c r="K77" s="183"/>
      <c r="L77" s="183"/>
      <c r="M77" s="183"/>
      <c r="N77" s="183"/>
      <c r="O77" s="183"/>
      <c r="P77" s="183"/>
      <c r="Q77" s="183"/>
      <c r="R77" s="183"/>
      <c r="S77" s="183"/>
      <c r="T77" s="183"/>
      <c r="U77" s="183"/>
      <c r="V77" s="183"/>
      <c r="W77" s="183"/>
      <c r="X77" s="183"/>
      <c r="Y77" s="183"/>
      <c r="Z77" s="183"/>
    </row>
    <row r="78" spans="1:26" ht="14.25" customHeight="1">
      <c r="A78" s="183"/>
      <c r="B78" s="183"/>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row>
    <row r="79" spans="1:26" ht="14.25" customHeight="1">
      <c r="A79" s="183"/>
      <c r="B79" s="183"/>
      <c r="C79" s="183"/>
      <c r="D79" s="183"/>
      <c r="E79" s="183"/>
      <c r="F79" s="183"/>
      <c r="G79" s="183"/>
      <c r="H79" s="183"/>
      <c r="I79" s="183"/>
      <c r="J79" s="183"/>
      <c r="K79" s="183"/>
      <c r="L79" s="183"/>
      <c r="M79" s="183"/>
      <c r="N79" s="183"/>
      <c r="O79" s="183"/>
      <c r="P79" s="183"/>
      <c r="Q79" s="183"/>
      <c r="R79" s="183"/>
      <c r="S79" s="183"/>
      <c r="T79" s="183"/>
      <c r="U79" s="183"/>
      <c r="V79" s="183"/>
      <c r="W79" s="183"/>
      <c r="X79" s="183"/>
      <c r="Y79" s="183"/>
      <c r="Z79" s="183"/>
    </row>
    <row r="80" spans="1:26" ht="14.25" customHeight="1">
      <c r="A80" s="183"/>
      <c r="B80" s="183"/>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row>
    <row r="81" spans="1:26" ht="14.25" customHeight="1">
      <c r="A81" s="183"/>
      <c r="B81" s="183"/>
      <c r="C81" s="183"/>
      <c r="D81" s="183"/>
      <c r="E81" s="183"/>
      <c r="F81" s="183"/>
      <c r="G81" s="183"/>
      <c r="H81" s="183"/>
      <c r="I81" s="183"/>
      <c r="J81" s="183"/>
      <c r="K81" s="183"/>
      <c r="L81" s="183"/>
      <c r="M81" s="183"/>
      <c r="N81" s="183"/>
      <c r="O81" s="183"/>
      <c r="P81" s="183"/>
      <c r="Q81" s="183"/>
      <c r="R81" s="183"/>
      <c r="S81" s="183"/>
      <c r="T81" s="183"/>
      <c r="U81" s="183"/>
      <c r="V81" s="183"/>
      <c r="W81" s="183"/>
      <c r="X81" s="183"/>
      <c r="Y81" s="183"/>
      <c r="Z81" s="183"/>
    </row>
    <row r="82" spans="1:26" ht="14.25" customHeight="1">
      <c r="A82" s="183"/>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row>
    <row r="83" spans="1:26" ht="14.25" customHeight="1">
      <c r="A83" s="183"/>
      <c r="B83" s="183"/>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row>
    <row r="84" spans="1:26" ht="14.25" customHeight="1">
      <c r="A84" s="183"/>
      <c r="B84" s="183"/>
      <c r="C84" s="183"/>
      <c r="D84" s="183"/>
      <c r="E84" s="183"/>
      <c r="F84" s="183"/>
      <c r="G84" s="183"/>
      <c r="H84" s="183"/>
      <c r="I84" s="183"/>
      <c r="J84" s="183"/>
      <c r="K84" s="183"/>
      <c r="L84" s="183"/>
      <c r="M84" s="183"/>
      <c r="N84" s="183"/>
      <c r="O84" s="183"/>
      <c r="P84" s="183"/>
      <c r="Q84" s="183"/>
      <c r="R84" s="183"/>
      <c r="S84" s="183"/>
      <c r="T84" s="183"/>
      <c r="U84" s="183"/>
      <c r="V84" s="183"/>
      <c r="W84" s="183"/>
      <c r="X84" s="183"/>
      <c r="Y84" s="183"/>
      <c r="Z84" s="183"/>
    </row>
    <row r="85" spans="1:26" ht="14.25" customHeight="1">
      <c r="A85" s="183"/>
      <c r="B85" s="183"/>
      <c r="C85" s="183"/>
      <c r="D85" s="183"/>
      <c r="E85" s="183"/>
      <c r="F85" s="183"/>
      <c r="G85" s="183"/>
      <c r="H85" s="183"/>
      <c r="I85" s="183"/>
      <c r="J85" s="183"/>
      <c r="K85" s="183"/>
      <c r="L85" s="183"/>
      <c r="M85" s="183"/>
      <c r="N85" s="183"/>
      <c r="O85" s="183"/>
      <c r="P85" s="183"/>
      <c r="Q85" s="183"/>
      <c r="R85" s="183"/>
      <c r="S85" s="183"/>
      <c r="T85" s="183"/>
      <c r="U85" s="183"/>
      <c r="V85" s="183"/>
      <c r="W85" s="183"/>
      <c r="X85" s="183"/>
      <c r="Y85" s="183"/>
      <c r="Z85" s="183"/>
    </row>
    <row r="86" spans="1:26" ht="14.25" customHeight="1">
      <c r="A86" s="183"/>
      <c r="B86" s="183"/>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row>
    <row r="87" spans="1:26" ht="14.25" customHeight="1">
      <c r="A87" s="183"/>
      <c r="B87" s="183"/>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row>
    <row r="88" spans="1:26" ht="14.25" customHeight="1">
      <c r="A88" s="183"/>
      <c r="B88" s="183"/>
      <c r="C88" s="183"/>
      <c r="D88" s="183"/>
      <c r="E88" s="183"/>
      <c r="F88" s="183"/>
      <c r="G88" s="183"/>
      <c r="H88" s="183"/>
      <c r="I88" s="183"/>
      <c r="J88" s="183"/>
      <c r="K88" s="183"/>
      <c r="L88" s="183"/>
      <c r="M88" s="183"/>
      <c r="N88" s="183"/>
      <c r="O88" s="183"/>
      <c r="P88" s="183"/>
      <c r="Q88" s="183"/>
      <c r="R88" s="183"/>
      <c r="S88" s="183"/>
      <c r="T88" s="183"/>
      <c r="U88" s="183"/>
      <c r="V88" s="183"/>
      <c r="W88" s="183"/>
      <c r="X88" s="183"/>
      <c r="Y88" s="183"/>
      <c r="Z88" s="183"/>
    </row>
    <row r="89" spans="1:26" ht="14.25" customHeight="1">
      <c r="A89" s="183"/>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row>
    <row r="90" spans="1:26" ht="14.25" customHeight="1">
      <c r="A90" s="183"/>
      <c r="B90" s="183"/>
      <c r="C90" s="183"/>
      <c r="D90" s="183"/>
      <c r="E90" s="183"/>
      <c r="F90" s="183"/>
      <c r="G90" s="183"/>
      <c r="H90" s="183"/>
      <c r="I90" s="183"/>
      <c r="J90" s="183"/>
      <c r="K90" s="183"/>
      <c r="L90" s="183"/>
      <c r="M90" s="183"/>
      <c r="N90" s="183"/>
      <c r="O90" s="183"/>
      <c r="P90" s="183"/>
      <c r="Q90" s="183"/>
      <c r="R90" s="183"/>
      <c r="S90" s="183"/>
      <c r="T90" s="183"/>
      <c r="U90" s="183"/>
      <c r="V90" s="183"/>
      <c r="W90" s="183"/>
      <c r="X90" s="183"/>
      <c r="Y90" s="183"/>
      <c r="Z90" s="183"/>
    </row>
    <row r="91" spans="1:26" ht="14.25" customHeight="1">
      <c r="A91" s="183"/>
      <c r="B91" s="183"/>
      <c r="C91" s="183"/>
      <c r="D91" s="183"/>
      <c r="E91" s="183"/>
      <c r="F91" s="183"/>
      <c r="G91" s="183"/>
      <c r="H91" s="183"/>
      <c r="I91" s="183"/>
      <c r="J91" s="183"/>
      <c r="K91" s="183"/>
      <c r="L91" s="183"/>
      <c r="M91" s="183"/>
      <c r="N91" s="183"/>
      <c r="O91" s="183"/>
      <c r="P91" s="183"/>
      <c r="Q91" s="183"/>
      <c r="R91" s="183"/>
      <c r="S91" s="183"/>
      <c r="T91" s="183"/>
      <c r="U91" s="183"/>
      <c r="V91" s="183"/>
      <c r="W91" s="183"/>
      <c r="X91" s="183"/>
      <c r="Y91" s="183"/>
      <c r="Z91" s="183"/>
    </row>
    <row r="92" spans="1:26" ht="14.25" customHeight="1">
      <c r="A92" s="183"/>
      <c r="B92" s="183"/>
      <c r="C92" s="183"/>
      <c r="D92" s="183"/>
      <c r="E92" s="183"/>
      <c r="F92" s="183"/>
      <c r="G92" s="183"/>
      <c r="H92" s="183"/>
      <c r="I92" s="183"/>
      <c r="J92" s="183"/>
      <c r="K92" s="183"/>
      <c r="L92" s="183"/>
      <c r="M92" s="183"/>
      <c r="N92" s="183"/>
      <c r="O92" s="183"/>
      <c r="P92" s="183"/>
      <c r="Q92" s="183"/>
      <c r="R92" s="183"/>
      <c r="S92" s="183"/>
      <c r="T92" s="183"/>
      <c r="U92" s="183"/>
      <c r="V92" s="183"/>
      <c r="W92" s="183"/>
      <c r="X92" s="183"/>
      <c r="Y92" s="183"/>
      <c r="Z92" s="183"/>
    </row>
    <row r="93" spans="1:26" ht="14.25" customHeight="1">
      <c r="A93" s="183"/>
      <c r="B93" s="183"/>
      <c r="C93" s="183"/>
      <c r="D93" s="183"/>
      <c r="E93" s="183"/>
      <c r="F93" s="183"/>
      <c r="G93" s="183"/>
      <c r="H93" s="183"/>
      <c r="I93" s="183"/>
      <c r="J93" s="183"/>
      <c r="K93" s="183"/>
      <c r="L93" s="183"/>
      <c r="M93" s="183"/>
      <c r="N93" s="183"/>
      <c r="O93" s="183"/>
      <c r="P93" s="183"/>
      <c r="Q93" s="183"/>
      <c r="R93" s="183"/>
      <c r="S93" s="183"/>
      <c r="T93" s="183"/>
      <c r="U93" s="183"/>
      <c r="V93" s="183"/>
      <c r="W93" s="183"/>
      <c r="X93" s="183"/>
      <c r="Y93" s="183"/>
      <c r="Z93" s="183"/>
    </row>
    <row r="94" spans="1:26" ht="14.25" customHeight="1">
      <c r="A94" s="183"/>
      <c r="B94" s="183"/>
      <c r="C94" s="183"/>
      <c r="D94" s="183"/>
      <c r="E94" s="183"/>
      <c r="F94" s="183"/>
      <c r="G94" s="183"/>
      <c r="H94" s="183"/>
      <c r="I94" s="183"/>
      <c r="J94" s="183"/>
      <c r="K94" s="183"/>
      <c r="L94" s="183"/>
      <c r="M94" s="183"/>
      <c r="N94" s="183"/>
      <c r="O94" s="183"/>
      <c r="P94" s="183"/>
      <c r="Q94" s="183"/>
      <c r="R94" s="183"/>
      <c r="S94" s="183"/>
      <c r="T94" s="183"/>
      <c r="U94" s="183"/>
      <c r="V94" s="183"/>
      <c r="W94" s="183"/>
      <c r="X94" s="183"/>
      <c r="Y94" s="183"/>
      <c r="Z94" s="183"/>
    </row>
    <row r="95" spans="1:26" ht="14.25" customHeight="1">
      <c r="A95" s="183"/>
      <c r="B95" s="183"/>
      <c r="C95" s="183"/>
      <c r="D95" s="183"/>
      <c r="E95" s="183"/>
      <c r="F95" s="183"/>
      <c r="G95" s="183"/>
      <c r="H95" s="183"/>
      <c r="I95" s="183"/>
      <c r="J95" s="183"/>
      <c r="K95" s="183"/>
      <c r="L95" s="183"/>
      <c r="M95" s="183"/>
      <c r="N95" s="183"/>
      <c r="O95" s="183"/>
      <c r="P95" s="183"/>
      <c r="Q95" s="183"/>
      <c r="R95" s="183"/>
      <c r="S95" s="183"/>
      <c r="T95" s="183"/>
      <c r="U95" s="183"/>
      <c r="V95" s="183"/>
      <c r="W95" s="183"/>
      <c r="X95" s="183"/>
      <c r="Y95" s="183"/>
      <c r="Z95" s="183"/>
    </row>
    <row r="96" spans="1:26" ht="14.25" customHeight="1">
      <c r="A96" s="183"/>
      <c r="B96" s="183"/>
      <c r="C96" s="183"/>
      <c r="D96" s="183"/>
      <c r="E96" s="183"/>
      <c r="F96" s="183"/>
      <c r="G96" s="183"/>
      <c r="H96" s="183"/>
      <c r="I96" s="183"/>
      <c r="J96" s="183"/>
      <c r="K96" s="183"/>
      <c r="L96" s="183"/>
      <c r="M96" s="183"/>
      <c r="N96" s="183"/>
      <c r="O96" s="183"/>
      <c r="P96" s="183"/>
      <c r="Q96" s="183"/>
      <c r="R96" s="183"/>
      <c r="S96" s="183"/>
      <c r="T96" s="183"/>
      <c r="U96" s="183"/>
      <c r="V96" s="183"/>
      <c r="W96" s="183"/>
      <c r="X96" s="183"/>
      <c r="Y96" s="183"/>
      <c r="Z96" s="183"/>
    </row>
    <row r="97" spans="1:26" ht="14.25" customHeight="1">
      <c r="A97" s="183"/>
      <c r="B97" s="183"/>
      <c r="C97" s="183"/>
      <c r="D97" s="183"/>
      <c r="E97" s="183"/>
      <c r="F97" s="183"/>
      <c r="G97" s="183"/>
      <c r="H97" s="183"/>
      <c r="I97" s="183"/>
      <c r="J97" s="183"/>
      <c r="K97" s="183"/>
      <c r="L97" s="183"/>
      <c r="M97" s="183"/>
      <c r="N97" s="183"/>
      <c r="O97" s="183"/>
      <c r="P97" s="183"/>
      <c r="Q97" s="183"/>
      <c r="R97" s="183"/>
      <c r="S97" s="183"/>
      <c r="T97" s="183"/>
      <c r="U97" s="183"/>
      <c r="V97" s="183"/>
      <c r="W97" s="183"/>
      <c r="X97" s="183"/>
      <c r="Y97" s="183"/>
      <c r="Z97" s="183"/>
    </row>
    <row r="98" spans="1:26" ht="14.25" customHeight="1">
      <c r="A98" s="183"/>
      <c r="B98" s="183"/>
      <c r="C98" s="183"/>
      <c r="D98" s="183"/>
      <c r="E98" s="183"/>
      <c r="F98" s="183"/>
      <c r="G98" s="183"/>
      <c r="H98" s="183"/>
      <c r="I98" s="183"/>
      <c r="J98" s="183"/>
      <c r="K98" s="183"/>
      <c r="L98" s="183"/>
      <c r="M98" s="183"/>
      <c r="N98" s="183"/>
      <c r="O98" s="183"/>
      <c r="P98" s="183"/>
      <c r="Q98" s="183"/>
      <c r="R98" s="183"/>
      <c r="S98" s="183"/>
      <c r="T98" s="183"/>
      <c r="U98" s="183"/>
      <c r="V98" s="183"/>
      <c r="W98" s="183"/>
      <c r="X98" s="183"/>
      <c r="Y98" s="183"/>
      <c r="Z98" s="183"/>
    </row>
    <row r="99" spans="1:26" ht="14.25" customHeight="1">
      <c r="A99" s="183"/>
      <c r="B99" s="183"/>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3"/>
    </row>
    <row r="100" spans="1:26" ht="14.25" customHeight="1">
      <c r="A100" s="183"/>
      <c r="B100" s="183"/>
      <c r="C100" s="183"/>
      <c r="D100" s="183"/>
      <c r="E100" s="183"/>
      <c r="F100" s="183"/>
      <c r="G100" s="183"/>
      <c r="H100" s="183"/>
      <c r="I100" s="183"/>
      <c r="J100" s="183"/>
      <c r="K100" s="183"/>
      <c r="L100" s="183"/>
      <c r="M100" s="183"/>
      <c r="N100" s="183"/>
      <c r="O100" s="183"/>
      <c r="P100" s="183"/>
      <c r="Q100" s="183"/>
      <c r="R100" s="183"/>
      <c r="S100" s="183"/>
      <c r="T100" s="183"/>
      <c r="U100" s="183"/>
      <c r="V100" s="183"/>
      <c r="W100" s="183"/>
      <c r="X100" s="183"/>
      <c r="Y100" s="183"/>
      <c r="Z100" s="183"/>
    </row>
    <row r="101" spans="1:26" ht="14.25" customHeight="1">
      <c r="A101" s="183"/>
      <c r="B101" s="183"/>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row>
    <row r="102" spans="1:26" ht="14.25" customHeight="1">
      <c r="A102" s="183"/>
      <c r="B102" s="183"/>
      <c r="C102" s="183"/>
      <c r="D102" s="183"/>
      <c r="E102" s="183"/>
      <c r="F102" s="183"/>
      <c r="G102" s="183"/>
      <c r="H102" s="183"/>
      <c r="I102" s="183"/>
      <c r="J102" s="183"/>
      <c r="K102" s="183"/>
      <c r="L102" s="183"/>
      <c r="M102" s="183"/>
      <c r="N102" s="183"/>
      <c r="O102" s="183"/>
      <c r="P102" s="183"/>
      <c r="Q102" s="183"/>
      <c r="R102" s="183"/>
      <c r="S102" s="183"/>
      <c r="T102" s="183"/>
      <c r="U102" s="183"/>
      <c r="V102" s="183"/>
      <c r="W102" s="183"/>
      <c r="X102" s="183"/>
      <c r="Y102" s="183"/>
      <c r="Z102" s="183"/>
    </row>
    <row r="103" spans="1:26" ht="14.25" customHeight="1">
      <c r="A103" s="183"/>
      <c r="B103" s="183"/>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row>
    <row r="104" spans="1:26" ht="14.25" customHeight="1">
      <c r="A104" s="183"/>
      <c r="B104" s="183"/>
      <c r="C104" s="183"/>
      <c r="D104" s="183"/>
      <c r="E104" s="183"/>
      <c r="F104" s="183"/>
      <c r="G104" s="183"/>
      <c r="H104" s="183"/>
      <c r="I104" s="183"/>
      <c r="J104" s="183"/>
      <c r="K104" s="183"/>
      <c r="L104" s="183"/>
      <c r="M104" s="183"/>
      <c r="N104" s="183"/>
      <c r="O104" s="183"/>
      <c r="P104" s="183"/>
      <c r="Q104" s="183"/>
      <c r="R104" s="183"/>
      <c r="S104" s="183"/>
      <c r="T104" s="183"/>
      <c r="U104" s="183"/>
      <c r="V104" s="183"/>
      <c r="W104" s="183"/>
      <c r="X104" s="183"/>
      <c r="Y104" s="183"/>
      <c r="Z104" s="183"/>
    </row>
    <row r="105" spans="1:26" ht="14.25" customHeight="1">
      <c r="A105" s="183"/>
      <c r="B105" s="183"/>
      <c r="C105" s="183"/>
      <c r="D105" s="183"/>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row>
    <row r="106" spans="1:26" ht="14.25" customHeight="1">
      <c r="A106" s="183"/>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row>
    <row r="107" spans="1:26" ht="14.25" customHeight="1">
      <c r="A107" s="183"/>
      <c r="B107" s="183"/>
      <c r="C107" s="183"/>
      <c r="D107" s="183"/>
      <c r="E107" s="183"/>
      <c r="F107" s="183"/>
      <c r="G107" s="183"/>
      <c r="H107" s="183"/>
      <c r="I107" s="183"/>
      <c r="J107" s="183"/>
      <c r="K107" s="183"/>
      <c r="L107" s="183"/>
      <c r="M107" s="183"/>
      <c r="N107" s="183"/>
      <c r="O107" s="183"/>
      <c r="P107" s="183"/>
      <c r="Q107" s="183"/>
      <c r="R107" s="183"/>
      <c r="S107" s="183"/>
      <c r="T107" s="183"/>
      <c r="U107" s="183"/>
      <c r="V107" s="183"/>
      <c r="W107" s="183"/>
      <c r="X107" s="183"/>
      <c r="Y107" s="183"/>
      <c r="Z107" s="183"/>
    </row>
    <row r="108" spans="1:26" ht="14.25" customHeight="1">
      <c r="A108" s="183"/>
      <c r="B108" s="183"/>
      <c r="C108" s="183"/>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row>
    <row r="109" spans="1:26" ht="14.25" customHeight="1">
      <c r="A109" s="183"/>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row>
    <row r="110" spans="1:26" ht="14.25" customHeight="1">
      <c r="A110" s="183"/>
      <c r="B110" s="183"/>
      <c r="C110" s="183"/>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row>
    <row r="111" spans="1:26" ht="14.25" customHeight="1">
      <c r="A111" s="183"/>
      <c r="B111" s="183"/>
      <c r="C111" s="183"/>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row>
    <row r="112" spans="1:26" ht="14.25" customHeight="1">
      <c r="A112" s="183"/>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row>
    <row r="113" spans="1:26" ht="14.25" customHeight="1">
      <c r="A113" s="183"/>
      <c r="B113" s="183"/>
      <c r="C113" s="183"/>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c r="Z113" s="183"/>
    </row>
    <row r="114" spans="1:26" ht="14.25" customHeight="1">
      <c r="A114" s="183"/>
      <c r="B114" s="183"/>
      <c r="C114" s="183"/>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row>
    <row r="115" spans="1:26" ht="14.25" customHeight="1">
      <c r="A115" s="183"/>
      <c r="B115" s="183"/>
      <c r="C115" s="18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row>
    <row r="116" spans="1:26" ht="14.25" customHeight="1">
      <c r="A116" s="183"/>
      <c r="B116" s="183"/>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row>
    <row r="117" spans="1:26" ht="14.25" customHeight="1">
      <c r="A117" s="183"/>
      <c r="B117" s="183"/>
      <c r="C117" s="183"/>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c r="Z117" s="183"/>
    </row>
    <row r="118" spans="1:26" ht="14.25" customHeight="1">
      <c r="A118" s="183"/>
      <c r="B118" s="183"/>
      <c r="C118" s="183"/>
      <c r="D118" s="183"/>
      <c r="E118" s="183"/>
      <c r="F118" s="183"/>
      <c r="G118" s="183"/>
      <c r="H118" s="183"/>
      <c r="I118" s="183"/>
      <c r="J118" s="183"/>
      <c r="K118" s="183"/>
      <c r="L118" s="183"/>
      <c r="M118" s="183"/>
      <c r="N118" s="183"/>
      <c r="O118" s="183"/>
      <c r="P118" s="183"/>
      <c r="Q118" s="183"/>
      <c r="R118" s="183"/>
      <c r="S118" s="183"/>
      <c r="T118" s="183"/>
      <c r="U118" s="183"/>
      <c r="V118" s="183"/>
      <c r="W118" s="183"/>
      <c r="X118" s="183"/>
      <c r="Y118" s="183"/>
      <c r="Z118" s="183"/>
    </row>
    <row r="119" spans="1:26" ht="14.25" customHeight="1">
      <c r="A119" s="183"/>
      <c r="B119" s="183"/>
      <c r="C119" s="183"/>
      <c r="D119" s="183"/>
      <c r="E119" s="183"/>
      <c r="F119" s="183"/>
      <c r="G119" s="183"/>
      <c r="H119" s="183"/>
      <c r="I119" s="183"/>
      <c r="J119" s="183"/>
      <c r="K119" s="183"/>
      <c r="L119" s="183"/>
      <c r="M119" s="183"/>
      <c r="N119" s="183"/>
      <c r="O119" s="183"/>
      <c r="P119" s="183"/>
      <c r="Q119" s="183"/>
      <c r="R119" s="183"/>
      <c r="S119" s="183"/>
      <c r="T119" s="183"/>
      <c r="U119" s="183"/>
      <c r="V119" s="183"/>
      <c r="W119" s="183"/>
      <c r="X119" s="183"/>
      <c r="Y119" s="183"/>
      <c r="Z119" s="183"/>
    </row>
    <row r="120" spans="1:26" ht="14.25" customHeight="1">
      <c r="A120" s="183"/>
      <c r="B120" s="183"/>
      <c r="C120" s="183"/>
      <c r="D120" s="183"/>
      <c r="E120" s="183"/>
      <c r="F120" s="183"/>
      <c r="G120" s="183"/>
      <c r="H120" s="183"/>
      <c r="I120" s="183"/>
      <c r="J120" s="183"/>
      <c r="K120" s="183"/>
      <c r="L120" s="183"/>
      <c r="M120" s="183"/>
      <c r="N120" s="183"/>
      <c r="O120" s="183"/>
      <c r="P120" s="183"/>
      <c r="Q120" s="183"/>
      <c r="R120" s="183"/>
      <c r="S120" s="183"/>
      <c r="T120" s="183"/>
      <c r="U120" s="183"/>
      <c r="V120" s="183"/>
      <c r="W120" s="183"/>
      <c r="X120" s="183"/>
      <c r="Y120" s="183"/>
      <c r="Z120" s="183"/>
    </row>
    <row r="121" spans="1:26" ht="14.25" customHeight="1">
      <c r="A121" s="183"/>
      <c r="B121" s="183"/>
      <c r="C121" s="183"/>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c r="Z121" s="183"/>
    </row>
    <row r="122" spans="1:26" ht="14.25" customHeight="1">
      <c r="A122" s="183"/>
      <c r="B122" s="183"/>
      <c r="C122" s="183"/>
      <c r="D122" s="183"/>
      <c r="E122" s="183"/>
      <c r="F122" s="183"/>
      <c r="G122" s="183"/>
      <c r="H122" s="183"/>
      <c r="I122" s="183"/>
      <c r="J122" s="183"/>
      <c r="K122" s="183"/>
      <c r="L122" s="183"/>
      <c r="M122" s="183"/>
      <c r="N122" s="183"/>
      <c r="O122" s="183"/>
      <c r="P122" s="183"/>
      <c r="Q122" s="183"/>
      <c r="R122" s="183"/>
      <c r="S122" s="183"/>
      <c r="T122" s="183"/>
      <c r="U122" s="183"/>
      <c r="V122" s="183"/>
      <c r="W122" s="183"/>
      <c r="X122" s="183"/>
      <c r="Y122" s="183"/>
      <c r="Z122" s="183"/>
    </row>
    <row r="123" spans="1:26" ht="14.25" customHeight="1">
      <c r="A123" s="183"/>
      <c r="B123" s="183"/>
      <c r="C123" s="183"/>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c r="Z123" s="183"/>
    </row>
    <row r="124" spans="1:26" ht="14.25" customHeight="1">
      <c r="A124" s="183"/>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183"/>
    </row>
    <row r="125" spans="1:26" ht="14.25" customHeight="1">
      <c r="A125" s="183"/>
      <c r="B125" s="183"/>
      <c r="C125" s="183"/>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c r="Z125" s="183"/>
    </row>
    <row r="126" spans="1:26" ht="14.25" customHeight="1">
      <c r="A126" s="183"/>
      <c r="B126" s="183"/>
      <c r="C126" s="183"/>
      <c r="D126" s="183"/>
      <c r="E126" s="183"/>
      <c r="F126" s="183"/>
      <c r="G126" s="183"/>
      <c r="H126" s="183"/>
      <c r="I126" s="183"/>
      <c r="J126" s="183"/>
      <c r="K126" s="183"/>
      <c r="L126" s="183"/>
      <c r="M126" s="183"/>
      <c r="N126" s="183"/>
      <c r="O126" s="183"/>
      <c r="P126" s="183"/>
      <c r="Q126" s="183"/>
      <c r="R126" s="183"/>
      <c r="S126" s="183"/>
      <c r="T126" s="183"/>
      <c r="U126" s="183"/>
      <c r="V126" s="183"/>
      <c r="W126" s="183"/>
      <c r="X126" s="183"/>
      <c r="Y126" s="183"/>
      <c r="Z126" s="183"/>
    </row>
    <row r="127" spans="1:26" ht="14.25" customHeight="1">
      <c r="A127" s="183"/>
      <c r="B127" s="183"/>
      <c r="C127" s="183"/>
      <c r="D127" s="183"/>
      <c r="E127" s="183"/>
      <c r="F127" s="183"/>
      <c r="G127" s="183"/>
      <c r="H127" s="183"/>
      <c r="I127" s="183"/>
      <c r="J127" s="183"/>
      <c r="K127" s="183"/>
      <c r="L127" s="183"/>
      <c r="M127" s="183"/>
      <c r="N127" s="183"/>
      <c r="O127" s="183"/>
      <c r="P127" s="183"/>
      <c r="Q127" s="183"/>
      <c r="R127" s="183"/>
      <c r="S127" s="183"/>
      <c r="T127" s="183"/>
      <c r="U127" s="183"/>
      <c r="V127" s="183"/>
      <c r="W127" s="183"/>
      <c r="X127" s="183"/>
      <c r="Y127" s="183"/>
      <c r="Z127" s="183"/>
    </row>
    <row r="128" spans="1:26" ht="14.25" customHeight="1">
      <c r="A128" s="183"/>
      <c r="B128" s="183"/>
      <c r="C128" s="183"/>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c r="Z128" s="183"/>
    </row>
    <row r="129" spans="1:26" ht="14.25" customHeight="1">
      <c r="A129" s="183"/>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row>
    <row r="130" spans="1:26" ht="14.25" customHeight="1">
      <c r="A130" s="183"/>
      <c r="B130" s="183"/>
      <c r="C130" s="183"/>
      <c r="D130" s="183"/>
      <c r="E130" s="183"/>
      <c r="F130" s="183"/>
      <c r="G130" s="183"/>
      <c r="H130" s="183"/>
      <c r="I130" s="183"/>
      <c r="J130" s="183"/>
      <c r="K130" s="183"/>
      <c r="L130" s="183"/>
      <c r="M130" s="183"/>
      <c r="N130" s="183"/>
      <c r="O130" s="183"/>
      <c r="P130" s="183"/>
      <c r="Q130" s="183"/>
      <c r="R130" s="183"/>
      <c r="S130" s="183"/>
      <c r="T130" s="183"/>
      <c r="U130" s="183"/>
      <c r="V130" s="183"/>
      <c r="W130" s="183"/>
      <c r="X130" s="183"/>
      <c r="Y130" s="183"/>
      <c r="Z130" s="183"/>
    </row>
    <row r="131" spans="1:26" ht="14.25" customHeight="1">
      <c r="A131" s="183"/>
      <c r="B131" s="183"/>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3"/>
    </row>
    <row r="132" spans="1:26" ht="14.25" customHeight="1">
      <c r="A132" s="183"/>
      <c r="B132" s="183"/>
      <c r="C132" s="183"/>
      <c r="D132" s="183"/>
      <c r="E132" s="183"/>
      <c r="F132" s="183"/>
      <c r="G132" s="183"/>
      <c r="H132" s="183"/>
      <c r="I132" s="183"/>
      <c r="J132" s="183"/>
      <c r="K132" s="183"/>
      <c r="L132" s="183"/>
      <c r="M132" s="183"/>
      <c r="N132" s="183"/>
      <c r="O132" s="183"/>
      <c r="P132" s="183"/>
      <c r="Q132" s="183"/>
      <c r="R132" s="183"/>
      <c r="S132" s="183"/>
      <c r="T132" s="183"/>
      <c r="U132" s="183"/>
      <c r="V132" s="183"/>
      <c r="W132" s="183"/>
      <c r="X132" s="183"/>
      <c r="Y132" s="183"/>
      <c r="Z132" s="183"/>
    </row>
    <row r="133" spans="1:26" ht="14.25" customHeight="1">
      <c r="A133" s="183"/>
      <c r="B133" s="183"/>
      <c r="C133" s="183"/>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c r="Z133" s="183"/>
    </row>
    <row r="134" spans="1:26" ht="14.25" customHeight="1">
      <c r="A134" s="183"/>
      <c r="B134" s="183"/>
      <c r="C134" s="183"/>
      <c r="D134" s="183"/>
      <c r="E134" s="183"/>
      <c r="F134" s="183"/>
      <c r="G134" s="183"/>
      <c r="H134" s="183"/>
      <c r="I134" s="183"/>
      <c r="J134" s="183"/>
      <c r="K134" s="183"/>
      <c r="L134" s="183"/>
      <c r="M134" s="183"/>
      <c r="N134" s="183"/>
      <c r="O134" s="183"/>
      <c r="P134" s="183"/>
      <c r="Q134" s="183"/>
      <c r="R134" s="183"/>
      <c r="S134" s="183"/>
      <c r="T134" s="183"/>
      <c r="U134" s="183"/>
      <c r="V134" s="183"/>
      <c r="W134" s="183"/>
      <c r="X134" s="183"/>
      <c r="Y134" s="183"/>
      <c r="Z134" s="183"/>
    </row>
    <row r="135" spans="1:26" ht="14.25" customHeight="1">
      <c r="A135" s="183"/>
      <c r="B135" s="183"/>
      <c r="C135" s="183"/>
      <c r="D135" s="183"/>
      <c r="E135" s="183"/>
      <c r="F135" s="183"/>
      <c r="G135" s="183"/>
      <c r="H135" s="183"/>
      <c r="I135" s="183"/>
      <c r="J135" s="183"/>
      <c r="K135" s="183"/>
      <c r="L135" s="183"/>
      <c r="M135" s="183"/>
      <c r="N135" s="183"/>
      <c r="O135" s="183"/>
      <c r="P135" s="183"/>
      <c r="Q135" s="183"/>
      <c r="R135" s="183"/>
      <c r="S135" s="183"/>
      <c r="T135" s="183"/>
      <c r="U135" s="183"/>
      <c r="V135" s="183"/>
      <c r="W135" s="183"/>
      <c r="X135" s="183"/>
      <c r="Y135" s="183"/>
      <c r="Z135" s="183"/>
    </row>
    <row r="136" spans="1:26" ht="14.25" customHeight="1">
      <c r="A136" s="183"/>
      <c r="B136" s="183"/>
      <c r="C136" s="183"/>
      <c r="D136" s="183"/>
      <c r="E136" s="183"/>
      <c r="F136" s="183"/>
      <c r="G136" s="183"/>
      <c r="H136" s="183"/>
      <c r="I136" s="183"/>
      <c r="J136" s="183"/>
      <c r="K136" s="183"/>
      <c r="L136" s="183"/>
      <c r="M136" s="183"/>
      <c r="N136" s="183"/>
      <c r="O136" s="183"/>
      <c r="P136" s="183"/>
      <c r="Q136" s="183"/>
      <c r="R136" s="183"/>
      <c r="S136" s="183"/>
      <c r="T136" s="183"/>
      <c r="U136" s="183"/>
      <c r="V136" s="183"/>
      <c r="W136" s="183"/>
      <c r="X136" s="183"/>
      <c r="Y136" s="183"/>
      <c r="Z136" s="183"/>
    </row>
    <row r="137" spans="1:26" ht="14.25" customHeight="1">
      <c r="A137" s="183"/>
      <c r="B137" s="183"/>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183"/>
    </row>
    <row r="138" spans="1:26" ht="14.25" customHeight="1">
      <c r="A138" s="183"/>
      <c r="B138" s="183"/>
      <c r="C138" s="183"/>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c r="Z138" s="183"/>
    </row>
    <row r="139" spans="1:26" ht="14.25" customHeight="1">
      <c r="A139" s="183"/>
      <c r="B139" s="183"/>
      <c r="C139" s="18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row>
    <row r="140" spans="1:26" ht="14.25" customHeight="1">
      <c r="A140" s="183"/>
      <c r="B140" s="183"/>
      <c r="C140" s="183"/>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c r="Z140" s="183"/>
    </row>
    <row r="141" spans="1:26" ht="14.25" customHeight="1">
      <c r="A141" s="183"/>
      <c r="B141" s="183"/>
      <c r="C141" s="183"/>
      <c r="D141" s="183"/>
      <c r="E141" s="183"/>
      <c r="F141" s="183"/>
      <c r="G141" s="183"/>
      <c r="H141" s="183"/>
      <c r="I141" s="183"/>
      <c r="J141" s="183"/>
      <c r="K141" s="183"/>
      <c r="L141" s="183"/>
      <c r="M141" s="183"/>
      <c r="N141" s="183"/>
      <c r="O141" s="183"/>
      <c r="P141" s="183"/>
      <c r="Q141" s="183"/>
      <c r="R141" s="183"/>
      <c r="S141" s="183"/>
      <c r="T141" s="183"/>
      <c r="U141" s="183"/>
      <c r="V141" s="183"/>
      <c r="W141" s="183"/>
      <c r="X141" s="183"/>
      <c r="Y141" s="183"/>
      <c r="Z141" s="183"/>
    </row>
    <row r="142" spans="1:26" ht="14.25" customHeight="1">
      <c r="A142" s="183"/>
      <c r="B142" s="183"/>
      <c r="C142" s="183"/>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c r="Z142" s="183"/>
    </row>
    <row r="143" spans="1:26" ht="14.25" customHeight="1">
      <c r="A143" s="183"/>
      <c r="B143" s="183"/>
      <c r="C143" s="183"/>
      <c r="D143" s="183"/>
      <c r="E143" s="183"/>
      <c r="F143" s="183"/>
      <c r="G143" s="183"/>
      <c r="H143" s="183"/>
      <c r="I143" s="183"/>
      <c r="J143" s="183"/>
      <c r="K143" s="183"/>
      <c r="L143" s="183"/>
      <c r="M143" s="183"/>
      <c r="N143" s="183"/>
      <c r="O143" s="183"/>
      <c r="P143" s="183"/>
      <c r="Q143" s="183"/>
      <c r="R143" s="183"/>
      <c r="S143" s="183"/>
      <c r="T143" s="183"/>
      <c r="U143" s="183"/>
      <c r="V143" s="183"/>
      <c r="W143" s="183"/>
      <c r="X143" s="183"/>
      <c r="Y143" s="183"/>
      <c r="Z143" s="183"/>
    </row>
    <row r="144" spans="1:26" ht="14.25" customHeight="1">
      <c r="A144" s="183"/>
      <c r="B144" s="183"/>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row>
    <row r="145" spans="1:26" ht="14.25" customHeight="1">
      <c r="A145" s="183"/>
      <c r="B145" s="183"/>
      <c r="C145" s="183"/>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c r="Z145" s="183"/>
    </row>
    <row r="146" spans="1:26" ht="14.25" customHeight="1">
      <c r="A146" s="183"/>
      <c r="B146" s="183"/>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row>
    <row r="147" spans="1:26" ht="14.25" customHeight="1">
      <c r="A147" s="183"/>
      <c r="B147" s="183"/>
      <c r="C147" s="183"/>
      <c r="D147" s="183"/>
      <c r="E147" s="183"/>
      <c r="F147" s="183"/>
      <c r="G147" s="183"/>
      <c r="H147" s="183"/>
      <c r="I147" s="183"/>
      <c r="J147" s="183"/>
      <c r="K147" s="183"/>
      <c r="L147" s="183"/>
      <c r="M147" s="183"/>
      <c r="N147" s="183"/>
      <c r="O147" s="183"/>
      <c r="P147" s="183"/>
      <c r="Q147" s="183"/>
      <c r="R147" s="183"/>
      <c r="S147" s="183"/>
      <c r="T147" s="183"/>
      <c r="U147" s="183"/>
      <c r="V147" s="183"/>
      <c r="W147" s="183"/>
      <c r="X147" s="183"/>
      <c r="Y147" s="183"/>
      <c r="Z147" s="183"/>
    </row>
    <row r="148" spans="1:26" ht="14.25" customHeight="1">
      <c r="A148" s="183"/>
      <c r="B148" s="183"/>
      <c r="C148" s="183"/>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c r="Z148" s="183"/>
    </row>
    <row r="149" spans="1:26" ht="14.25" customHeight="1">
      <c r="A149" s="183"/>
      <c r="B149" s="183"/>
      <c r="C149" s="183"/>
      <c r="D149" s="183"/>
      <c r="E149" s="183"/>
      <c r="F149" s="183"/>
      <c r="G149" s="183"/>
      <c r="H149" s="183"/>
      <c r="I149" s="183"/>
      <c r="J149" s="183"/>
      <c r="K149" s="183"/>
      <c r="L149" s="183"/>
      <c r="M149" s="183"/>
      <c r="N149" s="183"/>
      <c r="O149" s="183"/>
      <c r="P149" s="183"/>
      <c r="Q149" s="183"/>
      <c r="R149" s="183"/>
      <c r="S149" s="183"/>
      <c r="T149" s="183"/>
      <c r="U149" s="183"/>
      <c r="V149" s="183"/>
      <c r="W149" s="183"/>
      <c r="X149" s="183"/>
      <c r="Y149" s="183"/>
      <c r="Z149" s="183"/>
    </row>
    <row r="150" spans="1:26" ht="14.25" customHeight="1">
      <c r="A150" s="183"/>
      <c r="B150" s="183"/>
      <c r="C150" s="183"/>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c r="Z150" s="183"/>
    </row>
    <row r="151" spans="1:26" ht="14.25" customHeight="1">
      <c r="A151" s="183"/>
      <c r="B151" s="183"/>
      <c r="C151" s="183"/>
      <c r="D151" s="183"/>
      <c r="E151" s="183"/>
      <c r="F151" s="183"/>
      <c r="G151" s="183"/>
      <c r="H151" s="183"/>
      <c r="I151" s="183"/>
      <c r="J151" s="183"/>
      <c r="K151" s="183"/>
      <c r="L151" s="183"/>
      <c r="M151" s="183"/>
      <c r="N151" s="183"/>
      <c r="O151" s="183"/>
      <c r="P151" s="183"/>
      <c r="Q151" s="183"/>
      <c r="R151" s="183"/>
      <c r="S151" s="183"/>
      <c r="T151" s="183"/>
      <c r="U151" s="183"/>
      <c r="V151" s="183"/>
      <c r="W151" s="183"/>
      <c r="X151" s="183"/>
      <c r="Y151" s="183"/>
      <c r="Z151" s="183"/>
    </row>
    <row r="152" spans="1:26" ht="14.25" customHeight="1">
      <c r="A152" s="183"/>
      <c r="B152" s="183"/>
      <c r="C152" s="183"/>
      <c r="D152" s="183"/>
      <c r="E152" s="183"/>
      <c r="F152" s="183"/>
      <c r="G152" s="183"/>
      <c r="H152" s="183"/>
      <c r="I152" s="183"/>
      <c r="J152" s="183"/>
      <c r="K152" s="183"/>
      <c r="L152" s="183"/>
      <c r="M152" s="183"/>
      <c r="N152" s="183"/>
      <c r="O152" s="183"/>
      <c r="P152" s="183"/>
      <c r="Q152" s="183"/>
      <c r="R152" s="183"/>
      <c r="S152" s="183"/>
      <c r="T152" s="183"/>
      <c r="U152" s="183"/>
      <c r="V152" s="183"/>
      <c r="W152" s="183"/>
      <c r="X152" s="183"/>
      <c r="Y152" s="183"/>
      <c r="Z152" s="183"/>
    </row>
    <row r="153" spans="1:26" ht="14.25" customHeight="1">
      <c r="A153" s="183"/>
      <c r="B153" s="183"/>
      <c r="C153" s="183"/>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row>
    <row r="154" spans="1:26" ht="14.25" customHeight="1">
      <c r="A154" s="183"/>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row>
    <row r="155" spans="1:26" ht="14.25" customHeight="1">
      <c r="A155" s="183"/>
      <c r="B155" s="183"/>
      <c r="C155" s="183"/>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c r="Z155" s="183"/>
    </row>
    <row r="156" spans="1:26" ht="14.25" customHeight="1">
      <c r="A156" s="183"/>
      <c r="B156" s="183"/>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row>
    <row r="157" spans="1:26" ht="14.25" customHeight="1">
      <c r="A157" s="183"/>
      <c r="B157" s="183"/>
      <c r="C157" s="183"/>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c r="Z157" s="183"/>
    </row>
    <row r="158" spans="1:26" ht="14.25" customHeight="1">
      <c r="A158" s="183"/>
      <c r="B158" s="183"/>
      <c r="C158" s="183"/>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c r="Z158" s="183"/>
    </row>
    <row r="159" spans="1:26" ht="14.25" customHeight="1">
      <c r="A159" s="183"/>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row>
    <row r="160" spans="1:26" ht="14.25" customHeight="1">
      <c r="A160" s="183"/>
      <c r="B160" s="183"/>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row>
    <row r="161" spans="1:26" ht="14.25" customHeight="1">
      <c r="A161" s="183"/>
      <c r="B161" s="183"/>
      <c r="C161" s="183"/>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row>
    <row r="162" spans="1:26" ht="14.25" customHeight="1">
      <c r="A162" s="183"/>
      <c r="B162" s="183"/>
      <c r="C162" s="183"/>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c r="Z162" s="183"/>
    </row>
    <row r="163" spans="1:26" ht="14.25" customHeight="1">
      <c r="A163" s="183"/>
      <c r="B163" s="183"/>
      <c r="C163" s="183"/>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c r="Z163" s="183"/>
    </row>
    <row r="164" spans="1:26" ht="14.25" customHeight="1">
      <c r="A164" s="183"/>
      <c r="B164" s="183"/>
      <c r="C164" s="183"/>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c r="Z164" s="183"/>
    </row>
    <row r="165" spans="1:26" ht="14.25" customHeight="1">
      <c r="A165" s="183"/>
      <c r="B165" s="183"/>
      <c r="C165" s="183"/>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c r="Z165" s="183"/>
    </row>
    <row r="166" spans="1:26" ht="14.25" customHeight="1">
      <c r="A166" s="183"/>
      <c r="B166" s="183"/>
      <c r="C166" s="183"/>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c r="Z166" s="183"/>
    </row>
    <row r="167" spans="1:26" ht="14.25" customHeight="1">
      <c r="A167" s="183"/>
      <c r="B167" s="183"/>
      <c r="C167" s="183"/>
      <c r="D167" s="183"/>
      <c r="E167" s="183"/>
      <c r="F167" s="183"/>
      <c r="G167" s="183"/>
      <c r="H167" s="183"/>
      <c r="I167" s="183"/>
      <c r="J167" s="183"/>
      <c r="K167" s="183"/>
      <c r="L167" s="183"/>
      <c r="M167" s="183"/>
      <c r="N167" s="183"/>
      <c r="O167" s="183"/>
      <c r="P167" s="183"/>
      <c r="Q167" s="183"/>
      <c r="R167" s="183"/>
      <c r="S167" s="183"/>
      <c r="T167" s="183"/>
      <c r="U167" s="183"/>
      <c r="V167" s="183"/>
      <c r="W167" s="183"/>
      <c r="X167" s="183"/>
      <c r="Y167" s="183"/>
      <c r="Z167" s="183"/>
    </row>
    <row r="168" spans="1:26" ht="14.25" customHeight="1">
      <c r="A168" s="183"/>
      <c r="B168" s="183"/>
      <c r="C168" s="183"/>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c r="Z168" s="183"/>
    </row>
    <row r="169" spans="1:26" ht="14.25" customHeight="1">
      <c r="A169" s="183"/>
      <c r="B169" s="183"/>
      <c r="C169" s="183"/>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c r="Z169" s="183"/>
    </row>
    <row r="170" spans="1:26" ht="14.25" customHeight="1">
      <c r="A170" s="183"/>
      <c r="B170" s="183"/>
      <c r="C170" s="183"/>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c r="Z170" s="183"/>
    </row>
    <row r="171" spans="1:26" ht="14.25" customHeight="1">
      <c r="A171" s="183"/>
      <c r="B171" s="18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row>
    <row r="172" spans="1:26" ht="14.25" customHeight="1">
      <c r="A172" s="183"/>
      <c r="B172" s="18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row>
    <row r="173" spans="1:26" ht="14.25" customHeight="1">
      <c r="A173" s="183"/>
      <c r="B173" s="183"/>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row>
    <row r="174" spans="1:26" ht="14.25" customHeight="1">
      <c r="A174" s="183"/>
      <c r="B174" s="18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row>
    <row r="175" spans="1:26" ht="14.25" customHeight="1">
      <c r="A175" s="183"/>
      <c r="B175" s="183"/>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row>
    <row r="176" spans="1:26" ht="14.25" customHeight="1">
      <c r="A176" s="183"/>
      <c r="B176" s="183"/>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3"/>
    </row>
    <row r="177" spans="1:26" ht="14.25" customHeight="1">
      <c r="A177" s="183"/>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3"/>
    </row>
    <row r="178" spans="1:26" ht="14.25" customHeight="1">
      <c r="A178" s="183"/>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row>
    <row r="179" spans="1:26" ht="14.25" customHeight="1">
      <c r="A179" s="183"/>
      <c r="B179" s="183"/>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3"/>
    </row>
    <row r="180" spans="1:26" ht="14.25" customHeight="1">
      <c r="A180" s="183"/>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row>
    <row r="181" spans="1:26" ht="14.25" customHeight="1">
      <c r="A181" s="183"/>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row>
    <row r="182" spans="1:26" ht="14.25" customHeight="1">
      <c r="A182" s="183"/>
      <c r="B182" s="183"/>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183"/>
    </row>
    <row r="183" spans="1:26" ht="14.25" customHeight="1">
      <c r="A183" s="183"/>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row>
    <row r="184" spans="1:26" ht="14.25" customHeight="1">
      <c r="A184" s="183"/>
      <c r="B184" s="183"/>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3"/>
    </row>
    <row r="185" spans="1:26" ht="14.25" customHeight="1">
      <c r="A185" s="183"/>
      <c r="B185" s="183"/>
      <c r="C185" s="183"/>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3"/>
    </row>
    <row r="186" spans="1:26" ht="14.25" customHeight="1">
      <c r="A186" s="183"/>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row>
    <row r="187" spans="1:26" ht="14.25" customHeight="1">
      <c r="A187" s="183"/>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3"/>
    </row>
    <row r="188" spans="1:26" ht="14.25" customHeight="1">
      <c r="A188" s="183"/>
      <c r="B188" s="183"/>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3"/>
    </row>
    <row r="189" spans="1:26" ht="14.25" customHeight="1">
      <c r="A189" s="183"/>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3"/>
    </row>
    <row r="190" spans="1:26" ht="14.25" customHeight="1">
      <c r="A190" s="183"/>
      <c r="B190" s="183"/>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c r="Z190" s="183"/>
    </row>
    <row r="191" spans="1:26" ht="14.25" customHeight="1">
      <c r="A191" s="183"/>
      <c r="B191" s="183"/>
      <c r="C191" s="183"/>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c r="Z191" s="183"/>
    </row>
    <row r="192" spans="1:26" ht="14.25" customHeight="1">
      <c r="A192" s="183"/>
      <c r="B192" s="183"/>
      <c r="C192" s="183"/>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c r="Z192" s="183"/>
    </row>
    <row r="193" spans="1:26" ht="14.25" customHeight="1">
      <c r="A193" s="183"/>
      <c r="B193" s="183"/>
      <c r="C193" s="183"/>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c r="Z193" s="183"/>
    </row>
    <row r="194" spans="1:26" ht="14.25" customHeight="1">
      <c r="A194" s="183"/>
      <c r="B194" s="183"/>
      <c r="C194" s="183"/>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c r="Z194" s="183"/>
    </row>
    <row r="195" spans="1:26" ht="14.25" customHeight="1">
      <c r="A195" s="183"/>
      <c r="B195" s="183"/>
      <c r="C195" s="183"/>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c r="Z195" s="183"/>
    </row>
    <row r="196" spans="1:26" ht="14.25" customHeight="1">
      <c r="A196" s="183"/>
      <c r="B196" s="183"/>
      <c r="C196" s="183"/>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c r="Z196" s="183"/>
    </row>
    <row r="197" spans="1:26" ht="14.25" customHeight="1">
      <c r="A197" s="183"/>
      <c r="B197" s="183"/>
      <c r="C197" s="183"/>
      <c r="D197" s="183"/>
      <c r="E197" s="183"/>
      <c r="F197" s="183"/>
      <c r="G197" s="183"/>
      <c r="H197" s="183"/>
      <c r="I197" s="183"/>
      <c r="J197" s="183"/>
      <c r="K197" s="183"/>
      <c r="L197" s="183"/>
      <c r="M197" s="183"/>
      <c r="N197" s="183"/>
      <c r="O197" s="183"/>
      <c r="P197" s="183"/>
      <c r="Q197" s="183"/>
      <c r="R197" s="183"/>
      <c r="S197" s="183"/>
      <c r="T197" s="183"/>
      <c r="U197" s="183"/>
      <c r="V197" s="183"/>
      <c r="W197" s="183"/>
      <c r="X197" s="183"/>
      <c r="Y197" s="183"/>
      <c r="Z197" s="183"/>
    </row>
    <row r="198" spans="1:26" ht="14.25" customHeight="1">
      <c r="A198" s="183"/>
      <c r="B198" s="183"/>
      <c r="C198" s="183"/>
      <c r="D198" s="183"/>
      <c r="E198" s="183"/>
      <c r="F198" s="183"/>
      <c r="G198" s="183"/>
      <c r="H198" s="183"/>
      <c r="I198" s="183"/>
      <c r="J198" s="183"/>
      <c r="K198" s="183"/>
      <c r="L198" s="183"/>
      <c r="M198" s="183"/>
      <c r="N198" s="183"/>
      <c r="O198" s="183"/>
      <c r="P198" s="183"/>
      <c r="Q198" s="183"/>
      <c r="R198" s="183"/>
      <c r="S198" s="183"/>
      <c r="T198" s="183"/>
      <c r="U198" s="183"/>
      <c r="V198" s="183"/>
      <c r="W198" s="183"/>
      <c r="X198" s="183"/>
      <c r="Y198" s="183"/>
      <c r="Z198" s="183"/>
    </row>
    <row r="199" spans="1:26" ht="14.25" customHeight="1">
      <c r="A199" s="183"/>
      <c r="B199" s="183"/>
      <c r="C199" s="183"/>
      <c r="D199" s="183"/>
      <c r="E199" s="183"/>
      <c r="F199" s="183"/>
      <c r="G199" s="183"/>
      <c r="H199" s="183"/>
      <c r="I199" s="183"/>
      <c r="J199" s="183"/>
      <c r="K199" s="183"/>
      <c r="L199" s="183"/>
      <c r="M199" s="183"/>
      <c r="N199" s="183"/>
      <c r="O199" s="183"/>
      <c r="P199" s="183"/>
      <c r="Q199" s="183"/>
      <c r="R199" s="183"/>
      <c r="S199" s="183"/>
      <c r="T199" s="183"/>
      <c r="U199" s="183"/>
      <c r="V199" s="183"/>
      <c r="W199" s="183"/>
      <c r="X199" s="183"/>
      <c r="Y199" s="183"/>
      <c r="Z199" s="183"/>
    </row>
    <row r="200" spans="1:26" ht="14.25" customHeight="1">
      <c r="A200" s="183"/>
      <c r="B200" s="183"/>
      <c r="C200" s="183"/>
      <c r="D200" s="183"/>
      <c r="E200" s="183"/>
      <c r="F200" s="183"/>
      <c r="G200" s="183"/>
      <c r="H200" s="183"/>
      <c r="I200" s="183"/>
      <c r="J200" s="183"/>
      <c r="K200" s="183"/>
      <c r="L200" s="183"/>
      <c r="M200" s="183"/>
      <c r="N200" s="183"/>
      <c r="O200" s="183"/>
      <c r="P200" s="183"/>
      <c r="Q200" s="183"/>
      <c r="R200" s="183"/>
      <c r="S200" s="183"/>
      <c r="T200" s="183"/>
      <c r="U200" s="183"/>
      <c r="V200" s="183"/>
      <c r="W200" s="183"/>
      <c r="X200" s="183"/>
      <c r="Y200" s="183"/>
      <c r="Z200" s="183"/>
    </row>
    <row r="201" spans="1:26" ht="14.25" customHeight="1">
      <c r="A201" s="183"/>
      <c r="B201" s="183"/>
      <c r="C201" s="183"/>
      <c r="D201" s="183"/>
      <c r="E201" s="183"/>
      <c r="F201" s="183"/>
      <c r="G201" s="183"/>
      <c r="H201" s="183"/>
      <c r="I201" s="183"/>
      <c r="J201" s="183"/>
      <c r="K201" s="183"/>
      <c r="L201" s="183"/>
      <c r="M201" s="183"/>
      <c r="N201" s="183"/>
      <c r="O201" s="183"/>
      <c r="P201" s="183"/>
      <c r="Q201" s="183"/>
      <c r="R201" s="183"/>
      <c r="S201" s="183"/>
      <c r="T201" s="183"/>
      <c r="U201" s="183"/>
      <c r="V201" s="183"/>
      <c r="W201" s="183"/>
      <c r="X201" s="183"/>
      <c r="Y201" s="183"/>
      <c r="Z201" s="183"/>
    </row>
    <row r="202" spans="1:26" ht="14.25" customHeight="1">
      <c r="A202" s="183"/>
      <c r="B202" s="183"/>
      <c r="C202" s="183"/>
      <c r="D202" s="183"/>
      <c r="E202" s="183"/>
      <c r="F202" s="183"/>
      <c r="G202" s="183"/>
      <c r="H202" s="183"/>
      <c r="I202" s="183"/>
      <c r="J202" s="183"/>
      <c r="K202" s="183"/>
      <c r="L202" s="183"/>
      <c r="M202" s="183"/>
      <c r="N202" s="183"/>
      <c r="O202" s="183"/>
      <c r="P202" s="183"/>
      <c r="Q202" s="183"/>
      <c r="R202" s="183"/>
      <c r="S202" s="183"/>
      <c r="T202" s="183"/>
      <c r="U202" s="183"/>
      <c r="V202" s="183"/>
      <c r="W202" s="183"/>
      <c r="X202" s="183"/>
      <c r="Y202" s="183"/>
      <c r="Z202" s="183"/>
    </row>
    <row r="203" spans="1:26" ht="14.25" customHeight="1">
      <c r="A203" s="183"/>
      <c r="B203" s="183"/>
      <c r="C203" s="183"/>
      <c r="D203" s="183"/>
      <c r="E203" s="183"/>
      <c r="F203" s="183"/>
      <c r="G203" s="183"/>
      <c r="H203" s="183"/>
      <c r="I203" s="183"/>
      <c r="J203" s="183"/>
      <c r="K203" s="183"/>
      <c r="L203" s="183"/>
      <c r="M203" s="183"/>
      <c r="N203" s="183"/>
      <c r="O203" s="183"/>
      <c r="P203" s="183"/>
      <c r="Q203" s="183"/>
      <c r="R203" s="183"/>
      <c r="S203" s="183"/>
      <c r="T203" s="183"/>
      <c r="U203" s="183"/>
      <c r="V203" s="183"/>
      <c r="W203" s="183"/>
      <c r="X203" s="183"/>
      <c r="Y203" s="183"/>
      <c r="Z203" s="183"/>
    </row>
    <row r="204" spans="1:26" ht="14.25" customHeight="1">
      <c r="A204" s="183"/>
      <c r="B204" s="183"/>
      <c r="C204" s="183"/>
      <c r="D204" s="183"/>
      <c r="E204" s="183"/>
      <c r="F204" s="183"/>
      <c r="G204" s="183"/>
      <c r="H204" s="183"/>
      <c r="I204" s="183"/>
      <c r="J204" s="183"/>
      <c r="K204" s="183"/>
      <c r="L204" s="183"/>
      <c r="M204" s="183"/>
      <c r="N204" s="183"/>
      <c r="O204" s="183"/>
      <c r="P204" s="183"/>
      <c r="Q204" s="183"/>
      <c r="R204" s="183"/>
      <c r="S204" s="183"/>
      <c r="T204" s="183"/>
      <c r="U204" s="183"/>
      <c r="V204" s="183"/>
      <c r="W204" s="183"/>
      <c r="X204" s="183"/>
      <c r="Y204" s="183"/>
      <c r="Z204" s="183"/>
    </row>
    <row r="205" spans="1:26" ht="14.25" customHeight="1">
      <c r="A205" s="183"/>
      <c r="B205" s="183"/>
      <c r="C205" s="183"/>
      <c r="D205" s="183"/>
      <c r="E205" s="183"/>
      <c r="F205" s="183"/>
      <c r="G205" s="183"/>
      <c r="H205" s="183"/>
      <c r="I205" s="183"/>
      <c r="J205" s="183"/>
      <c r="K205" s="183"/>
      <c r="L205" s="183"/>
      <c r="M205" s="183"/>
      <c r="N205" s="183"/>
      <c r="O205" s="183"/>
      <c r="P205" s="183"/>
      <c r="Q205" s="183"/>
      <c r="R205" s="183"/>
      <c r="S205" s="183"/>
      <c r="T205" s="183"/>
      <c r="U205" s="183"/>
      <c r="V205" s="183"/>
      <c r="W205" s="183"/>
      <c r="X205" s="183"/>
      <c r="Y205" s="183"/>
      <c r="Z205" s="183"/>
    </row>
    <row r="206" spans="1:26" ht="14.25" customHeight="1">
      <c r="A206" s="183"/>
      <c r="B206" s="183"/>
      <c r="C206" s="183"/>
      <c r="D206" s="183"/>
      <c r="E206" s="183"/>
      <c r="F206" s="183"/>
      <c r="G206" s="183"/>
      <c r="H206" s="183"/>
      <c r="I206" s="183"/>
      <c r="J206" s="183"/>
      <c r="K206" s="183"/>
      <c r="L206" s="183"/>
      <c r="M206" s="183"/>
      <c r="N206" s="183"/>
      <c r="O206" s="183"/>
      <c r="P206" s="183"/>
      <c r="Q206" s="183"/>
      <c r="R206" s="183"/>
      <c r="S206" s="183"/>
      <c r="T206" s="183"/>
      <c r="U206" s="183"/>
      <c r="V206" s="183"/>
      <c r="W206" s="183"/>
      <c r="X206" s="183"/>
      <c r="Y206" s="183"/>
      <c r="Z206" s="183"/>
    </row>
    <row r="207" spans="1:26" ht="14.25" customHeight="1">
      <c r="A207" s="183"/>
      <c r="B207" s="183"/>
      <c r="C207" s="183"/>
      <c r="D207" s="183"/>
      <c r="E207" s="183"/>
      <c r="F207" s="183"/>
      <c r="G207" s="183"/>
      <c r="H207" s="183"/>
      <c r="I207" s="183"/>
      <c r="J207" s="183"/>
      <c r="K207" s="183"/>
      <c r="L207" s="183"/>
      <c r="M207" s="183"/>
      <c r="N207" s="183"/>
      <c r="O207" s="183"/>
      <c r="P207" s="183"/>
      <c r="Q207" s="183"/>
      <c r="R207" s="183"/>
      <c r="S207" s="183"/>
      <c r="T207" s="183"/>
      <c r="U207" s="183"/>
      <c r="V207" s="183"/>
      <c r="W207" s="183"/>
      <c r="X207" s="183"/>
      <c r="Y207" s="183"/>
      <c r="Z207" s="183"/>
    </row>
    <row r="208" spans="1:26" ht="14.25" customHeight="1">
      <c r="A208" s="183"/>
      <c r="B208" s="183"/>
      <c r="C208" s="183"/>
      <c r="D208" s="183"/>
      <c r="E208" s="183"/>
      <c r="F208" s="183"/>
      <c r="G208" s="183"/>
      <c r="H208" s="183"/>
      <c r="I208" s="183"/>
      <c r="J208" s="183"/>
      <c r="K208" s="183"/>
      <c r="L208" s="183"/>
      <c r="M208" s="183"/>
      <c r="N208" s="183"/>
      <c r="O208" s="183"/>
      <c r="P208" s="183"/>
      <c r="Q208" s="183"/>
      <c r="R208" s="183"/>
      <c r="S208" s="183"/>
      <c r="T208" s="183"/>
      <c r="U208" s="183"/>
      <c r="V208" s="183"/>
      <c r="W208" s="183"/>
      <c r="X208" s="183"/>
      <c r="Y208" s="183"/>
      <c r="Z208" s="183"/>
    </row>
    <row r="209" spans="1:26" ht="14.25" customHeight="1">
      <c r="A209" s="183"/>
      <c r="B209" s="183"/>
      <c r="C209" s="183"/>
      <c r="D209" s="183"/>
      <c r="E209" s="183"/>
      <c r="F209" s="183"/>
      <c r="G209" s="183"/>
      <c r="H209" s="183"/>
      <c r="I209" s="183"/>
      <c r="J209" s="183"/>
      <c r="K209" s="183"/>
      <c r="L209" s="183"/>
      <c r="M209" s="183"/>
      <c r="N209" s="183"/>
      <c r="O209" s="183"/>
      <c r="P209" s="183"/>
      <c r="Q209" s="183"/>
      <c r="R209" s="183"/>
      <c r="S209" s="183"/>
      <c r="T209" s="183"/>
      <c r="U209" s="183"/>
      <c r="V209" s="183"/>
      <c r="W209" s="183"/>
      <c r="X209" s="183"/>
      <c r="Y209" s="183"/>
      <c r="Z209" s="183"/>
    </row>
    <row r="210" spans="1:26" ht="14.25" customHeight="1">
      <c r="A210" s="183"/>
      <c r="B210" s="183"/>
      <c r="C210" s="183"/>
      <c r="D210" s="183"/>
      <c r="E210" s="183"/>
      <c r="F210" s="183"/>
      <c r="G210" s="183"/>
      <c r="H210" s="183"/>
      <c r="I210" s="183"/>
      <c r="J210" s="183"/>
      <c r="K210" s="183"/>
      <c r="L210" s="183"/>
      <c r="M210" s="183"/>
      <c r="N210" s="183"/>
      <c r="O210" s="183"/>
      <c r="P210" s="183"/>
      <c r="Q210" s="183"/>
      <c r="R210" s="183"/>
      <c r="S210" s="183"/>
      <c r="T210" s="183"/>
      <c r="U210" s="183"/>
      <c r="V210" s="183"/>
      <c r="W210" s="183"/>
      <c r="X210" s="183"/>
      <c r="Y210" s="183"/>
      <c r="Z210" s="183"/>
    </row>
    <row r="211" spans="1:26" ht="14.25" customHeight="1">
      <c r="A211" s="183"/>
      <c r="B211" s="183"/>
      <c r="C211" s="183"/>
      <c r="D211" s="183"/>
      <c r="E211" s="183"/>
      <c r="F211" s="183"/>
      <c r="G211" s="183"/>
      <c r="H211" s="183"/>
      <c r="I211" s="183"/>
      <c r="J211" s="183"/>
      <c r="K211" s="183"/>
      <c r="L211" s="183"/>
      <c r="M211" s="183"/>
      <c r="N211" s="183"/>
      <c r="O211" s="183"/>
      <c r="P211" s="183"/>
      <c r="Q211" s="183"/>
      <c r="R211" s="183"/>
      <c r="S211" s="183"/>
      <c r="T211" s="183"/>
      <c r="U211" s="183"/>
      <c r="V211" s="183"/>
      <c r="W211" s="183"/>
      <c r="X211" s="183"/>
      <c r="Y211" s="183"/>
      <c r="Z211" s="183"/>
    </row>
    <row r="212" spans="1:26" ht="14.25" customHeight="1">
      <c r="A212" s="183"/>
      <c r="B212" s="183"/>
      <c r="C212" s="183"/>
      <c r="D212" s="183"/>
      <c r="E212" s="183"/>
      <c r="F212" s="183"/>
      <c r="G212" s="183"/>
      <c r="H212" s="183"/>
      <c r="I212" s="183"/>
      <c r="J212" s="183"/>
      <c r="K212" s="183"/>
      <c r="L212" s="183"/>
      <c r="M212" s="183"/>
      <c r="N212" s="183"/>
      <c r="O212" s="183"/>
      <c r="P212" s="183"/>
      <c r="Q212" s="183"/>
      <c r="R212" s="183"/>
      <c r="S212" s="183"/>
      <c r="T212" s="183"/>
      <c r="U212" s="183"/>
      <c r="V212" s="183"/>
      <c r="W212" s="183"/>
      <c r="X212" s="183"/>
      <c r="Y212" s="183"/>
      <c r="Z212" s="183"/>
    </row>
    <row r="213" spans="1:26" ht="14.25" customHeight="1">
      <c r="A213" s="183"/>
      <c r="B213" s="183"/>
      <c r="C213" s="183"/>
      <c r="D213" s="183"/>
      <c r="E213" s="183"/>
      <c r="F213" s="183"/>
      <c r="G213" s="183"/>
      <c r="H213" s="183"/>
      <c r="I213" s="183"/>
      <c r="J213" s="183"/>
      <c r="K213" s="183"/>
      <c r="L213" s="183"/>
      <c r="M213" s="183"/>
      <c r="N213" s="183"/>
      <c r="O213" s="183"/>
      <c r="P213" s="183"/>
      <c r="Q213" s="183"/>
      <c r="R213" s="183"/>
      <c r="S213" s="183"/>
      <c r="T213" s="183"/>
      <c r="U213" s="183"/>
      <c r="V213" s="183"/>
      <c r="W213" s="183"/>
      <c r="X213" s="183"/>
      <c r="Y213" s="183"/>
      <c r="Z213" s="183"/>
    </row>
    <row r="214" spans="1:26" ht="14.25" customHeight="1">
      <c r="A214" s="183"/>
      <c r="B214" s="183"/>
      <c r="C214" s="183"/>
      <c r="D214" s="183"/>
      <c r="E214" s="183"/>
      <c r="F214" s="183"/>
      <c r="G214" s="183"/>
      <c r="H214" s="183"/>
      <c r="I214" s="183"/>
      <c r="J214" s="183"/>
      <c r="K214" s="183"/>
      <c r="L214" s="183"/>
      <c r="M214" s="183"/>
      <c r="N214" s="183"/>
      <c r="O214" s="183"/>
      <c r="P214" s="183"/>
      <c r="Q214" s="183"/>
      <c r="R214" s="183"/>
      <c r="S214" s="183"/>
      <c r="T214" s="183"/>
      <c r="U214" s="183"/>
      <c r="V214" s="183"/>
      <c r="W214" s="183"/>
      <c r="X214" s="183"/>
      <c r="Y214" s="183"/>
      <c r="Z214" s="183"/>
    </row>
    <row r="215" spans="1:26" ht="14.25" customHeight="1">
      <c r="A215" s="183"/>
      <c r="B215" s="183"/>
      <c r="C215" s="183"/>
      <c r="D215" s="183"/>
      <c r="E215" s="183"/>
      <c r="F215" s="183"/>
      <c r="G215" s="183"/>
      <c r="H215" s="183"/>
      <c r="I215" s="183"/>
      <c r="J215" s="183"/>
      <c r="K215" s="183"/>
      <c r="L215" s="183"/>
      <c r="M215" s="183"/>
      <c r="N215" s="183"/>
      <c r="O215" s="183"/>
      <c r="P215" s="183"/>
      <c r="Q215" s="183"/>
      <c r="R215" s="183"/>
      <c r="S215" s="183"/>
      <c r="T215" s="183"/>
      <c r="U215" s="183"/>
      <c r="V215" s="183"/>
      <c r="W215" s="183"/>
      <c r="X215" s="183"/>
      <c r="Y215" s="183"/>
      <c r="Z215" s="183"/>
    </row>
    <row r="216" spans="1:26" ht="14.25" customHeight="1">
      <c r="A216" s="183"/>
      <c r="B216" s="183"/>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c r="Z216" s="183"/>
    </row>
    <row r="217" spans="1:26" ht="14.25" customHeight="1">
      <c r="A217" s="183"/>
      <c r="B217" s="183"/>
      <c r="C217" s="183"/>
      <c r="D217" s="183"/>
      <c r="E217" s="183"/>
      <c r="F217" s="183"/>
      <c r="G217" s="183"/>
      <c r="H217" s="183"/>
      <c r="I217" s="183"/>
      <c r="J217" s="183"/>
      <c r="K217" s="183"/>
      <c r="L217" s="183"/>
      <c r="M217" s="183"/>
      <c r="N217" s="183"/>
      <c r="O217" s="183"/>
      <c r="P217" s="183"/>
      <c r="Q217" s="183"/>
      <c r="R217" s="183"/>
      <c r="S217" s="183"/>
      <c r="T217" s="183"/>
      <c r="U217" s="183"/>
      <c r="V217" s="183"/>
      <c r="W217" s="183"/>
      <c r="X217" s="183"/>
      <c r="Y217" s="183"/>
      <c r="Z217" s="183"/>
    </row>
    <row r="218" spans="1:26" ht="14.25" customHeight="1">
      <c r="A218" s="183"/>
      <c r="B218" s="183"/>
      <c r="C218" s="183"/>
      <c r="D218" s="183"/>
      <c r="E218" s="183"/>
      <c r="F218" s="183"/>
      <c r="G218" s="183"/>
      <c r="H218" s="183"/>
      <c r="I218" s="183"/>
      <c r="J218" s="183"/>
      <c r="K218" s="183"/>
      <c r="L218" s="183"/>
      <c r="M218" s="183"/>
      <c r="N218" s="183"/>
      <c r="O218" s="183"/>
      <c r="P218" s="183"/>
      <c r="Q218" s="183"/>
      <c r="R218" s="183"/>
      <c r="S218" s="183"/>
      <c r="T218" s="183"/>
      <c r="U218" s="183"/>
      <c r="V218" s="183"/>
      <c r="W218" s="183"/>
      <c r="X218" s="183"/>
      <c r="Y218" s="183"/>
      <c r="Z218" s="183"/>
    </row>
    <row r="219" spans="1:26" ht="14.25" customHeight="1">
      <c r="A219" s="183"/>
      <c r="B219" s="183"/>
      <c r="C219" s="183"/>
      <c r="D219" s="183"/>
      <c r="E219" s="183"/>
      <c r="F219" s="183"/>
      <c r="G219" s="183"/>
      <c r="H219" s="183"/>
      <c r="I219" s="183"/>
      <c r="J219" s="183"/>
      <c r="K219" s="183"/>
      <c r="L219" s="183"/>
      <c r="M219" s="183"/>
      <c r="N219" s="183"/>
      <c r="O219" s="183"/>
      <c r="P219" s="183"/>
      <c r="Q219" s="183"/>
      <c r="R219" s="183"/>
      <c r="S219" s="183"/>
      <c r="T219" s="183"/>
      <c r="U219" s="183"/>
      <c r="V219" s="183"/>
      <c r="W219" s="183"/>
      <c r="X219" s="183"/>
      <c r="Y219" s="183"/>
      <c r="Z219" s="183"/>
    </row>
    <row r="220" spans="1:26" ht="14.25" customHeight="1">
      <c r="A220" s="183"/>
      <c r="B220" s="183"/>
      <c r="C220" s="183"/>
      <c r="D220" s="183"/>
      <c r="E220" s="183"/>
      <c r="F220" s="183"/>
      <c r="G220" s="183"/>
      <c r="H220" s="183"/>
      <c r="I220" s="183"/>
      <c r="J220" s="183"/>
      <c r="K220" s="183"/>
      <c r="L220" s="183"/>
      <c r="M220" s="183"/>
      <c r="N220" s="183"/>
      <c r="O220" s="183"/>
      <c r="P220" s="183"/>
      <c r="Q220" s="183"/>
      <c r="R220" s="183"/>
      <c r="S220" s="183"/>
      <c r="T220" s="183"/>
      <c r="U220" s="183"/>
      <c r="V220" s="183"/>
      <c r="W220" s="183"/>
      <c r="X220" s="183"/>
      <c r="Y220" s="183"/>
      <c r="Z220" s="183"/>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baseColWidth="10" defaultColWidth="14.44140625" defaultRowHeight="15" customHeight="1"/>
  <cols>
    <col min="1" max="1" width="8.88671875" customWidth="1"/>
    <col min="2" max="2" width="95.5546875" customWidth="1"/>
    <col min="3" max="3" width="25.6640625" customWidth="1"/>
    <col min="4" max="4" width="19.88671875" customWidth="1"/>
    <col min="5" max="24" width="8.88671875" customWidth="1"/>
  </cols>
  <sheetData>
    <row r="1" spans="1:26" ht="11.25" customHeight="1">
      <c r="A1" s="269"/>
      <c r="B1" s="269"/>
      <c r="C1" s="269"/>
      <c r="D1" s="269"/>
      <c r="E1" s="269"/>
      <c r="F1" s="269"/>
      <c r="G1" s="269"/>
      <c r="H1" s="269"/>
      <c r="I1" s="269"/>
      <c r="J1" s="269"/>
      <c r="K1" s="269"/>
      <c r="L1" s="269"/>
      <c r="M1" s="269"/>
      <c r="N1" s="269"/>
      <c r="O1" s="269"/>
      <c r="P1" s="269"/>
      <c r="Q1" s="269"/>
      <c r="R1" s="269"/>
      <c r="S1" s="269"/>
      <c r="T1" s="269"/>
      <c r="U1" s="269"/>
      <c r="V1" s="269"/>
      <c r="W1" s="269"/>
      <c r="X1" s="269"/>
      <c r="Y1" s="269"/>
      <c r="Z1" s="269"/>
    </row>
    <row r="2" spans="1:26" ht="24" customHeight="1">
      <c r="A2" s="270" t="s">
        <v>311</v>
      </c>
      <c r="B2" s="270" t="s">
        <v>312</v>
      </c>
      <c r="C2" s="270" t="s">
        <v>254</v>
      </c>
      <c r="D2" s="270" t="s">
        <v>255</v>
      </c>
      <c r="E2" s="271"/>
      <c r="F2" s="271"/>
      <c r="G2" s="271"/>
      <c r="H2" s="271"/>
      <c r="I2" s="271"/>
      <c r="J2" s="271"/>
      <c r="K2" s="271"/>
      <c r="L2" s="271"/>
      <c r="M2" s="271"/>
      <c r="N2" s="271"/>
      <c r="O2" s="271"/>
      <c r="P2" s="271"/>
      <c r="Q2" s="271"/>
      <c r="R2" s="271"/>
      <c r="S2" s="271"/>
      <c r="T2" s="271"/>
      <c r="U2" s="271"/>
      <c r="V2" s="271"/>
      <c r="W2" s="271"/>
      <c r="X2" s="271"/>
      <c r="Y2" s="271"/>
      <c r="Z2" s="271"/>
    </row>
    <row r="3" spans="1:26" ht="30.75" customHeight="1">
      <c r="A3" s="272" t="s">
        <v>313</v>
      </c>
      <c r="B3" s="273" t="s">
        <v>314</v>
      </c>
      <c r="C3" s="272" t="s">
        <v>315</v>
      </c>
      <c r="D3" s="274">
        <v>42398</v>
      </c>
      <c r="E3" s="269"/>
      <c r="F3" s="269"/>
      <c r="G3" s="269"/>
      <c r="H3" s="269"/>
      <c r="I3" s="269"/>
      <c r="J3" s="269"/>
      <c r="K3" s="269"/>
      <c r="L3" s="269"/>
      <c r="M3" s="269"/>
      <c r="N3" s="269"/>
      <c r="O3" s="269"/>
      <c r="P3" s="269"/>
      <c r="Q3" s="269"/>
      <c r="R3" s="269"/>
      <c r="S3" s="269"/>
      <c r="T3" s="269"/>
      <c r="U3" s="269"/>
      <c r="V3" s="269"/>
      <c r="W3" s="269"/>
      <c r="X3" s="269"/>
      <c r="Y3" s="269"/>
      <c r="Z3" s="269"/>
    </row>
    <row r="4" spans="1:26" ht="30.75" customHeight="1">
      <c r="A4" s="272" t="s">
        <v>316</v>
      </c>
      <c r="B4" s="273" t="s">
        <v>317</v>
      </c>
      <c r="C4" s="272" t="s">
        <v>318</v>
      </c>
      <c r="D4" s="274">
        <v>42453</v>
      </c>
      <c r="E4" s="269"/>
      <c r="F4" s="269"/>
      <c r="G4" s="269"/>
      <c r="H4" s="269"/>
      <c r="I4" s="269"/>
      <c r="J4" s="269"/>
      <c r="K4" s="269"/>
      <c r="L4" s="269"/>
      <c r="M4" s="269"/>
      <c r="N4" s="269"/>
      <c r="O4" s="269"/>
      <c r="P4" s="269"/>
      <c r="Q4" s="269"/>
      <c r="R4" s="269"/>
      <c r="S4" s="269"/>
      <c r="T4" s="269"/>
      <c r="U4" s="269"/>
      <c r="V4" s="269"/>
      <c r="W4" s="269"/>
      <c r="X4" s="269"/>
      <c r="Y4" s="269"/>
      <c r="Z4" s="269"/>
    </row>
    <row r="5" spans="1:26" ht="30.75" customHeight="1">
      <c r="A5" s="272" t="s">
        <v>319</v>
      </c>
      <c r="B5" s="273" t="s">
        <v>320</v>
      </c>
      <c r="C5" s="272" t="s">
        <v>318</v>
      </c>
      <c r="D5" s="274">
        <v>42618</v>
      </c>
      <c r="E5" s="269"/>
      <c r="F5" s="269"/>
      <c r="G5" s="269"/>
      <c r="H5" s="269"/>
      <c r="I5" s="269"/>
      <c r="J5" s="269"/>
      <c r="K5" s="269"/>
      <c r="L5" s="269"/>
      <c r="M5" s="269"/>
      <c r="N5" s="269"/>
      <c r="O5" s="269"/>
      <c r="P5" s="269"/>
      <c r="Q5" s="269"/>
      <c r="R5" s="269"/>
      <c r="S5" s="269"/>
      <c r="T5" s="269"/>
      <c r="U5" s="269"/>
      <c r="V5" s="269"/>
      <c r="W5" s="269"/>
      <c r="X5" s="269"/>
      <c r="Y5" s="269"/>
      <c r="Z5" s="269"/>
    </row>
    <row r="6" spans="1:26" ht="30.75" customHeight="1">
      <c r="A6" s="272" t="s">
        <v>321</v>
      </c>
      <c r="B6" s="273" t="s">
        <v>322</v>
      </c>
      <c r="C6" s="272" t="s">
        <v>315</v>
      </c>
      <c r="D6" s="274">
        <v>42780</v>
      </c>
      <c r="E6" s="269"/>
      <c r="F6" s="269"/>
      <c r="G6" s="269"/>
      <c r="H6" s="269"/>
      <c r="I6" s="269"/>
      <c r="J6" s="269"/>
      <c r="K6" s="269"/>
      <c r="L6" s="269"/>
      <c r="M6" s="269"/>
      <c r="N6" s="269"/>
      <c r="O6" s="269"/>
      <c r="P6" s="269"/>
      <c r="Q6" s="269"/>
      <c r="R6" s="269"/>
      <c r="S6" s="269"/>
      <c r="T6" s="269"/>
      <c r="U6" s="269"/>
      <c r="V6" s="269"/>
      <c r="W6" s="269"/>
      <c r="X6" s="269"/>
      <c r="Y6" s="269"/>
      <c r="Z6" s="269"/>
    </row>
    <row r="7" spans="1:26" ht="30.75" customHeight="1">
      <c r="A7" s="272" t="s">
        <v>323</v>
      </c>
      <c r="B7" s="273" t="s">
        <v>324</v>
      </c>
      <c r="C7" s="272" t="s">
        <v>325</v>
      </c>
      <c r="D7" s="274">
        <v>42825</v>
      </c>
      <c r="E7" s="269"/>
      <c r="F7" s="269"/>
      <c r="G7" s="269"/>
      <c r="H7" s="269"/>
      <c r="I7" s="269"/>
      <c r="J7" s="269"/>
      <c r="K7" s="269"/>
      <c r="L7" s="269"/>
      <c r="M7" s="269"/>
      <c r="N7" s="269"/>
      <c r="O7" s="269"/>
      <c r="P7" s="269"/>
      <c r="Q7" s="269"/>
      <c r="R7" s="269"/>
      <c r="S7" s="269"/>
      <c r="T7" s="269"/>
      <c r="U7" s="269"/>
      <c r="V7" s="269"/>
      <c r="W7" s="269"/>
      <c r="X7" s="269"/>
      <c r="Y7" s="269"/>
      <c r="Z7" s="269"/>
    </row>
    <row r="8" spans="1:26" ht="30.75" customHeight="1">
      <c r="A8" s="272" t="s">
        <v>326</v>
      </c>
      <c r="B8" s="273" t="s">
        <v>327</v>
      </c>
      <c r="C8" s="272" t="s">
        <v>328</v>
      </c>
      <c r="D8" s="274">
        <v>42888</v>
      </c>
      <c r="E8" s="269"/>
      <c r="F8" s="269"/>
      <c r="G8" s="269"/>
      <c r="H8" s="269"/>
      <c r="I8" s="269"/>
      <c r="J8" s="269"/>
      <c r="K8" s="269"/>
      <c r="L8" s="269"/>
      <c r="M8" s="269"/>
      <c r="N8" s="269"/>
      <c r="O8" s="269"/>
      <c r="P8" s="269"/>
      <c r="Q8" s="269"/>
      <c r="R8" s="269"/>
      <c r="S8" s="269"/>
      <c r="T8" s="269"/>
      <c r="U8" s="269"/>
      <c r="V8" s="269"/>
      <c r="W8" s="269"/>
      <c r="X8" s="269"/>
      <c r="Y8" s="269"/>
      <c r="Z8" s="269"/>
    </row>
    <row r="9" spans="1:26" ht="14.25" customHeight="1">
      <c r="A9" s="272" t="s">
        <v>329</v>
      </c>
      <c r="B9" s="273" t="s">
        <v>330</v>
      </c>
      <c r="C9" s="272" t="s">
        <v>328</v>
      </c>
      <c r="D9" s="274" t="s">
        <v>331</v>
      </c>
      <c r="E9" s="269"/>
      <c r="F9" s="269"/>
      <c r="G9" s="269"/>
      <c r="H9" s="269"/>
      <c r="I9" s="269"/>
      <c r="J9" s="269"/>
      <c r="K9" s="269"/>
      <c r="L9" s="269"/>
      <c r="M9" s="269"/>
      <c r="N9" s="269"/>
      <c r="O9" s="269"/>
      <c r="P9" s="269"/>
      <c r="Q9" s="269"/>
      <c r="R9" s="269"/>
      <c r="S9" s="269"/>
      <c r="T9" s="269"/>
      <c r="U9" s="269"/>
      <c r="V9" s="269"/>
      <c r="W9" s="269"/>
      <c r="X9" s="269"/>
      <c r="Y9" s="269"/>
      <c r="Z9" s="269"/>
    </row>
    <row r="10" spans="1:26" ht="14.25" customHeight="1">
      <c r="A10" s="272" t="s">
        <v>332</v>
      </c>
      <c r="B10" s="273" t="s">
        <v>333</v>
      </c>
      <c r="C10" s="272" t="s">
        <v>328</v>
      </c>
      <c r="D10" s="274" t="s">
        <v>334</v>
      </c>
      <c r="E10" s="269"/>
      <c r="F10" s="269"/>
      <c r="G10" s="269"/>
      <c r="H10" s="269"/>
      <c r="I10" s="269"/>
      <c r="J10" s="269"/>
      <c r="K10" s="269"/>
      <c r="L10" s="269"/>
      <c r="M10" s="269"/>
      <c r="N10" s="269"/>
      <c r="O10" s="269"/>
      <c r="P10" s="269"/>
      <c r="Q10" s="269"/>
      <c r="R10" s="269"/>
      <c r="S10" s="269"/>
      <c r="T10" s="269"/>
      <c r="U10" s="269"/>
      <c r="V10" s="269"/>
      <c r="W10" s="269"/>
      <c r="X10" s="269"/>
      <c r="Y10" s="269"/>
      <c r="Z10" s="269"/>
    </row>
    <row r="11" spans="1:26" ht="14.25" customHeight="1">
      <c r="A11" s="272" t="s">
        <v>335</v>
      </c>
      <c r="B11" s="273" t="s">
        <v>336</v>
      </c>
      <c r="C11" s="272" t="s">
        <v>328</v>
      </c>
      <c r="D11" s="274" t="s">
        <v>337</v>
      </c>
      <c r="E11" s="269"/>
      <c r="F11" s="269"/>
      <c r="G11" s="269"/>
      <c r="H11" s="269"/>
      <c r="I11" s="269"/>
      <c r="J11" s="269"/>
      <c r="K11" s="269"/>
      <c r="L11" s="269"/>
      <c r="M11" s="269"/>
      <c r="N11" s="269"/>
      <c r="O11" s="269"/>
      <c r="P11" s="269"/>
      <c r="Q11" s="269"/>
      <c r="R11" s="269"/>
      <c r="S11" s="269"/>
      <c r="T11" s="269"/>
      <c r="U11" s="269"/>
      <c r="V11" s="269"/>
      <c r="W11" s="269"/>
      <c r="X11" s="269"/>
      <c r="Y11" s="269"/>
      <c r="Z11" s="269"/>
    </row>
    <row r="12" spans="1:26" ht="14.25" customHeight="1">
      <c r="A12" s="272" t="s">
        <v>338</v>
      </c>
      <c r="B12" s="273" t="s">
        <v>339</v>
      </c>
      <c r="C12" s="272" t="s">
        <v>340</v>
      </c>
      <c r="D12" s="274" t="s">
        <v>341</v>
      </c>
      <c r="E12" s="269"/>
      <c r="F12" s="269"/>
      <c r="G12" s="269"/>
      <c r="H12" s="269"/>
      <c r="I12" s="269"/>
      <c r="J12" s="269"/>
      <c r="K12" s="269"/>
      <c r="L12" s="269"/>
      <c r="M12" s="269"/>
      <c r="N12" s="269"/>
      <c r="O12" s="269"/>
      <c r="P12" s="269"/>
      <c r="Q12" s="269"/>
      <c r="R12" s="269"/>
      <c r="S12" s="269"/>
      <c r="T12" s="269"/>
      <c r="U12" s="269"/>
      <c r="V12" s="269"/>
      <c r="W12" s="269"/>
      <c r="X12" s="269"/>
      <c r="Y12" s="269"/>
      <c r="Z12" s="269"/>
    </row>
    <row r="13" spans="1:26" ht="14.25" customHeight="1">
      <c r="A13" s="272" t="s">
        <v>342</v>
      </c>
      <c r="B13" s="273" t="s">
        <v>343</v>
      </c>
      <c r="C13" s="272" t="s">
        <v>344</v>
      </c>
      <c r="D13" s="274" t="s">
        <v>345</v>
      </c>
      <c r="E13" s="269"/>
      <c r="F13" s="269"/>
      <c r="G13" s="269"/>
      <c r="H13" s="269"/>
      <c r="I13" s="269"/>
      <c r="J13" s="269"/>
      <c r="K13" s="269"/>
      <c r="L13" s="269"/>
      <c r="M13" s="269"/>
      <c r="N13" s="269"/>
      <c r="O13" s="269"/>
      <c r="P13" s="269"/>
      <c r="Q13" s="269"/>
      <c r="R13" s="269"/>
      <c r="S13" s="269"/>
      <c r="T13" s="269"/>
      <c r="U13" s="269"/>
      <c r="V13" s="269"/>
      <c r="W13" s="269"/>
      <c r="X13" s="269"/>
      <c r="Y13" s="269"/>
      <c r="Z13" s="269"/>
    </row>
    <row r="14" spans="1:26" ht="25.5" customHeight="1">
      <c r="A14" s="272" t="s">
        <v>346</v>
      </c>
      <c r="B14" s="273" t="s">
        <v>347</v>
      </c>
      <c r="C14" s="272" t="s">
        <v>348</v>
      </c>
      <c r="D14" s="274" t="s">
        <v>349</v>
      </c>
      <c r="E14" s="269"/>
      <c r="F14" s="269"/>
      <c r="G14" s="269"/>
      <c r="H14" s="269"/>
      <c r="I14" s="269"/>
      <c r="J14" s="269"/>
      <c r="K14" s="269"/>
      <c r="L14" s="269"/>
      <c r="M14" s="269"/>
      <c r="N14" s="269"/>
      <c r="O14" s="269"/>
      <c r="P14" s="269"/>
      <c r="Q14" s="269"/>
      <c r="R14" s="269"/>
      <c r="S14" s="269"/>
      <c r="T14" s="269"/>
      <c r="U14" s="269"/>
      <c r="V14" s="269"/>
      <c r="W14" s="269"/>
      <c r="X14" s="269"/>
      <c r="Y14" s="269"/>
      <c r="Z14" s="269"/>
    </row>
    <row r="15" spans="1:26" ht="14.25" customHeight="1">
      <c r="A15" s="272" t="s">
        <v>350</v>
      </c>
      <c r="B15" s="273" t="s">
        <v>351</v>
      </c>
      <c r="C15" s="272" t="s">
        <v>352</v>
      </c>
      <c r="D15" s="274" t="s">
        <v>353</v>
      </c>
      <c r="E15" s="269"/>
      <c r="F15" s="269"/>
      <c r="G15" s="269"/>
      <c r="H15" s="269"/>
      <c r="I15" s="269"/>
      <c r="J15" s="269"/>
      <c r="K15" s="269"/>
      <c r="L15" s="269"/>
      <c r="M15" s="269"/>
      <c r="N15" s="269"/>
      <c r="O15" s="269"/>
      <c r="P15" s="269"/>
      <c r="Q15" s="269"/>
      <c r="R15" s="269"/>
      <c r="S15" s="269"/>
      <c r="T15" s="269"/>
      <c r="U15" s="269"/>
      <c r="V15" s="269"/>
      <c r="W15" s="269"/>
      <c r="X15" s="269"/>
      <c r="Y15" s="269"/>
      <c r="Z15" s="269"/>
    </row>
    <row r="16" spans="1:26" ht="14.25" customHeight="1">
      <c r="A16" s="272" t="s">
        <v>354</v>
      </c>
      <c r="B16" s="273" t="s">
        <v>355</v>
      </c>
      <c r="C16" s="272" t="s">
        <v>356</v>
      </c>
      <c r="D16" s="274">
        <v>44995</v>
      </c>
      <c r="E16" s="269"/>
      <c r="F16" s="269"/>
      <c r="G16" s="269"/>
      <c r="H16" s="269"/>
      <c r="I16" s="269"/>
      <c r="J16" s="269"/>
      <c r="K16" s="269"/>
      <c r="L16" s="269"/>
      <c r="M16" s="269"/>
      <c r="N16" s="269"/>
      <c r="O16" s="269"/>
      <c r="P16" s="269"/>
      <c r="Q16" s="269"/>
      <c r="R16" s="269"/>
      <c r="S16" s="269"/>
      <c r="T16" s="269"/>
      <c r="U16" s="269"/>
      <c r="V16" s="269"/>
      <c r="W16" s="269"/>
      <c r="X16" s="269"/>
      <c r="Y16" s="269"/>
      <c r="Z16" s="269"/>
    </row>
    <row r="17" spans="1:26" ht="14.25" customHeight="1">
      <c r="A17" s="272" t="s">
        <v>357</v>
      </c>
      <c r="B17" s="273" t="s">
        <v>358</v>
      </c>
      <c r="C17" s="272" t="s">
        <v>359</v>
      </c>
      <c r="D17" s="274">
        <v>45096</v>
      </c>
      <c r="E17" s="269"/>
      <c r="F17" s="269"/>
      <c r="G17" s="269"/>
      <c r="H17" s="269"/>
      <c r="I17" s="269"/>
      <c r="J17" s="269"/>
      <c r="K17" s="269"/>
      <c r="L17" s="269"/>
      <c r="M17" s="269"/>
      <c r="N17" s="269"/>
      <c r="O17" s="269"/>
      <c r="P17" s="269"/>
      <c r="Q17" s="269"/>
      <c r="R17" s="269"/>
      <c r="S17" s="269"/>
      <c r="T17" s="269"/>
      <c r="U17" s="269"/>
      <c r="V17" s="269"/>
      <c r="W17" s="269"/>
      <c r="X17" s="269"/>
      <c r="Y17" s="269"/>
      <c r="Z17" s="269"/>
    </row>
    <row r="18" spans="1:26" ht="75" customHeight="1">
      <c r="A18" s="272" t="s">
        <v>360</v>
      </c>
      <c r="B18" s="273" t="s">
        <v>361</v>
      </c>
      <c r="C18" s="272" t="s">
        <v>362</v>
      </c>
      <c r="D18" s="274">
        <v>45638</v>
      </c>
      <c r="E18" s="269"/>
      <c r="F18" s="269"/>
      <c r="G18" s="269"/>
      <c r="H18" s="269"/>
      <c r="I18" s="269"/>
      <c r="J18" s="269"/>
      <c r="K18" s="269"/>
      <c r="L18" s="269"/>
      <c r="M18" s="269"/>
      <c r="N18" s="269"/>
      <c r="O18" s="269"/>
      <c r="P18" s="269"/>
      <c r="Q18" s="269"/>
      <c r="R18" s="269"/>
      <c r="S18" s="269"/>
      <c r="T18" s="269"/>
      <c r="U18" s="269"/>
      <c r="V18" s="269"/>
      <c r="W18" s="269"/>
      <c r="X18" s="269"/>
      <c r="Y18" s="269"/>
      <c r="Z18" s="269"/>
    </row>
    <row r="19" spans="1:26" ht="14.25" customHeight="1">
      <c r="A19" s="272"/>
      <c r="B19" s="273"/>
      <c r="C19" s="272"/>
      <c r="D19" s="274"/>
      <c r="E19" s="269"/>
      <c r="F19" s="269"/>
      <c r="G19" s="269"/>
      <c r="H19" s="269"/>
      <c r="I19" s="269"/>
      <c r="J19" s="269"/>
      <c r="K19" s="269"/>
      <c r="L19" s="269"/>
      <c r="M19" s="269"/>
      <c r="N19" s="269"/>
      <c r="O19" s="269"/>
      <c r="P19" s="269"/>
      <c r="Q19" s="269"/>
      <c r="R19" s="269"/>
      <c r="S19" s="269"/>
      <c r="T19" s="269"/>
      <c r="U19" s="269"/>
      <c r="V19" s="269"/>
      <c r="W19" s="269"/>
      <c r="X19" s="269"/>
      <c r="Y19" s="269"/>
      <c r="Z19" s="269"/>
    </row>
    <row r="20" spans="1:26" ht="14.25" customHeight="1">
      <c r="A20" s="272"/>
      <c r="B20" s="273"/>
      <c r="C20" s="272"/>
      <c r="D20" s="274"/>
      <c r="E20" s="269"/>
      <c r="F20" s="269"/>
      <c r="G20" s="269"/>
      <c r="H20" s="269"/>
      <c r="I20" s="269"/>
      <c r="J20" s="269"/>
      <c r="K20" s="269"/>
      <c r="L20" s="269"/>
      <c r="M20" s="269"/>
      <c r="N20" s="269"/>
      <c r="O20" s="269"/>
      <c r="P20" s="269"/>
      <c r="Q20" s="269"/>
      <c r="R20" s="269"/>
      <c r="S20" s="269"/>
      <c r="T20" s="269"/>
      <c r="U20" s="269"/>
      <c r="V20" s="269"/>
      <c r="W20" s="269"/>
      <c r="X20" s="269"/>
      <c r="Y20" s="269"/>
      <c r="Z20" s="269"/>
    </row>
    <row r="21" spans="1:26" ht="14.25" customHeight="1">
      <c r="A21" s="272"/>
      <c r="B21" s="273"/>
      <c r="C21" s="272"/>
      <c r="D21" s="274"/>
      <c r="E21" s="269"/>
      <c r="F21" s="269"/>
      <c r="G21" s="269"/>
      <c r="H21" s="269"/>
      <c r="I21" s="269"/>
      <c r="J21" s="269"/>
      <c r="K21" s="269"/>
      <c r="L21" s="269"/>
      <c r="M21" s="269"/>
      <c r="N21" s="269"/>
      <c r="O21" s="269"/>
      <c r="P21" s="269"/>
      <c r="Q21" s="269"/>
      <c r="R21" s="269"/>
      <c r="S21" s="269"/>
      <c r="T21" s="269"/>
      <c r="U21" s="269"/>
      <c r="V21" s="269"/>
      <c r="W21" s="269"/>
      <c r="X21" s="269"/>
      <c r="Y21" s="269"/>
      <c r="Z21" s="269"/>
    </row>
    <row r="22" spans="1:26" ht="14.25" customHeight="1">
      <c r="A22" s="272"/>
      <c r="B22" s="273"/>
      <c r="C22" s="272"/>
      <c r="D22" s="274"/>
      <c r="E22" s="269"/>
      <c r="F22" s="269"/>
      <c r="G22" s="269"/>
      <c r="H22" s="269"/>
      <c r="I22" s="269"/>
      <c r="J22" s="269"/>
      <c r="K22" s="269"/>
      <c r="L22" s="269"/>
      <c r="M22" s="269"/>
      <c r="N22" s="269"/>
      <c r="O22" s="269"/>
      <c r="P22" s="269"/>
      <c r="Q22" s="269"/>
      <c r="R22" s="269"/>
      <c r="S22" s="269"/>
      <c r="T22" s="269"/>
      <c r="U22" s="269"/>
      <c r="V22" s="269"/>
      <c r="W22" s="269"/>
      <c r="X22" s="269"/>
      <c r="Y22" s="269"/>
      <c r="Z22" s="269"/>
    </row>
    <row r="23" spans="1:26" ht="14.25" customHeight="1">
      <c r="A23" s="272"/>
      <c r="B23" s="273"/>
      <c r="C23" s="272"/>
      <c r="D23" s="274"/>
      <c r="E23" s="269"/>
      <c r="F23" s="269"/>
      <c r="G23" s="269"/>
      <c r="H23" s="269"/>
      <c r="I23" s="269"/>
      <c r="J23" s="269"/>
      <c r="K23" s="269"/>
      <c r="L23" s="269"/>
      <c r="M23" s="269"/>
      <c r="N23" s="269"/>
      <c r="O23" s="269"/>
      <c r="P23" s="269"/>
      <c r="Q23" s="269"/>
      <c r="R23" s="269"/>
      <c r="S23" s="269"/>
      <c r="T23" s="269"/>
      <c r="U23" s="269"/>
      <c r="V23" s="269"/>
      <c r="W23" s="269"/>
      <c r="X23" s="269"/>
      <c r="Y23" s="269"/>
      <c r="Z23" s="269"/>
    </row>
    <row r="24" spans="1:26" ht="14.25" customHeight="1">
      <c r="A24" s="272"/>
      <c r="B24" s="273"/>
      <c r="C24" s="272"/>
      <c r="D24" s="274"/>
      <c r="E24" s="269"/>
      <c r="F24" s="269"/>
      <c r="G24" s="269"/>
      <c r="H24" s="269"/>
      <c r="I24" s="269"/>
      <c r="J24" s="269"/>
      <c r="K24" s="269"/>
      <c r="L24" s="269"/>
      <c r="M24" s="269"/>
      <c r="N24" s="269"/>
      <c r="O24" s="269"/>
      <c r="P24" s="269"/>
      <c r="Q24" s="269"/>
      <c r="R24" s="269"/>
      <c r="S24" s="269"/>
      <c r="T24" s="269"/>
      <c r="U24" s="269"/>
      <c r="V24" s="269"/>
      <c r="W24" s="269"/>
      <c r="X24" s="269"/>
      <c r="Y24" s="269"/>
      <c r="Z24" s="269"/>
    </row>
    <row r="25" spans="1:26" ht="14.25" customHeight="1">
      <c r="A25" s="272"/>
      <c r="B25" s="273"/>
      <c r="C25" s="272"/>
      <c r="D25" s="274"/>
      <c r="E25" s="269"/>
      <c r="F25" s="269"/>
      <c r="G25" s="269"/>
      <c r="H25" s="269"/>
      <c r="I25" s="269"/>
      <c r="J25" s="269"/>
      <c r="K25" s="269"/>
      <c r="L25" s="269"/>
      <c r="M25" s="269"/>
      <c r="N25" s="269"/>
      <c r="O25" s="269"/>
      <c r="P25" s="269"/>
      <c r="Q25" s="269"/>
      <c r="R25" s="269"/>
      <c r="S25" s="269"/>
      <c r="T25" s="269"/>
      <c r="U25" s="269"/>
      <c r="V25" s="269"/>
      <c r="W25" s="269"/>
      <c r="X25" s="269"/>
      <c r="Y25" s="269"/>
      <c r="Z25" s="269"/>
    </row>
    <row r="26" spans="1:26" ht="14.25" customHeight="1">
      <c r="A26" s="272"/>
      <c r="B26" s="273"/>
      <c r="C26" s="272"/>
      <c r="D26" s="274"/>
      <c r="E26" s="269"/>
      <c r="F26" s="269"/>
      <c r="G26" s="269"/>
      <c r="H26" s="269"/>
      <c r="I26" s="269"/>
      <c r="J26" s="269"/>
      <c r="K26" s="269"/>
      <c r="L26" s="269"/>
      <c r="M26" s="269"/>
      <c r="N26" s="269"/>
      <c r="O26" s="269"/>
      <c r="P26" s="269"/>
      <c r="Q26" s="269"/>
      <c r="R26" s="269"/>
      <c r="S26" s="269"/>
      <c r="T26" s="269"/>
      <c r="U26" s="269"/>
      <c r="V26" s="269"/>
      <c r="W26" s="269"/>
      <c r="X26" s="269"/>
      <c r="Y26" s="269"/>
      <c r="Z26" s="269"/>
    </row>
    <row r="27" spans="1:26" ht="14.25" customHeight="1">
      <c r="A27" s="272"/>
      <c r="B27" s="273"/>
      <c r="C27" s="272"/>
      <c r="D27" s="274"/>
      <c r="E27" s="269"/>
      <c r="F27" s="269"/>
      <c r="G27" s="269"/>
      <c r="H27" s="269"/>
      <c r="I27" s="269"/>
      <c r="J27" s="269"/>
      <c r="K27" s="269"/>
      <c r="L27" s="269"/>
      <c r="M27" s="269"/>
      <c r="N27" s="269"/>
      <c r="O27" s="269"/>
      <c r="P27" s="269"/>
      <c r="Q27" s="269"/>
      <c r="R27" s="269"/>
      <c r="S27" s="269"/>
      <c r="T27" s="269"/>
      <c r="U27" s="269"/>
      <c r="V27" s="269"/>
      <c r="W27" s="269"/>
      <c r="X27" s="269"/>
      <c r="Y27" s="269"/>
      <c r="Z27" s="269"/>
    </row>
    <row r="28" spans="1:26" ht="14.25" customHeight="1">
      <c r="A28" s="272"/>
      <c r="B28" s="273"/>
      <c r="C28" s="272"/>
      <c r="D28" s="274"/>
      <c r="E28" s="269"/>
      <c r="F28" s="269"/>
      <c r="G28" s="269"/>
      <c r="H28" s="269"/>
      <c r="I28" s="269"/>
      <c r="J28" s="269"/>
      <c r="K28" s="269"/>
      <c r="L28" s="269"/>
      <c r="M28" s="269"/>
      <c r="N28" s="269"/>
      <c r="O28" s="269"/>
      <c r="P28" s="269"/>
      <c r="Q28" s="269"/>
      <c r="R28" s="269"/>
      <c r="S28" s="269"/>
      <c r="T28" s="269"/>
      <c r="U28" s="269"/>
      <c r="V28" s="269"/>
      <c r="W28" s="269"/>
      <c r="X28" s="269"/>
      <c r="Y28" s="269"/>
      <c r="Z28" s="269"/>
    </row>
    <row r="29" spans="1:26" ht="14.25" customHeight="1">
      <c r="A29" s="272"/>
      <c r="B29" s="273"/>
      <c r="C29" s="272"/>
      <c r="D29" s="274"/>
      <c r="E29" s="269"/>
      <c r="F29" s="269"/>
      <c r="G29" s="269"/>
      <c r="H29" s="269"/>
      <c r="I29" s="269"/>
      <c r="J29" s="269"/>
      <c r="K29" s="269"/>
      <c r="L29" s="269"/>
      <c r="M29" s="269"/>
      <c r="N29" s="269"/>
      <c r="O29" s="269"/>
      <c r="P29" s="269"/>
      <c r="Q29" s="269"/>
      <c r="R29" s="269"/>
      <c r="S29" s="269"/>
      <c r="T29" s="269"/>
      <c r="U29" s="269"/>
      <c r="V29" s="269"/>
      <c r="W29" s="269"/>
      <c r="X29" s="269"/>
      <c r="Y29" s="269"/>
      <c r="Z29" s="269"/>
    </row>
    <row r="30" spans="1:26" ht="14.25" customHeight="1">
      <c r="A30" s="269"/>
      <c r="B30" s="269"/>
      <c r="C30" s="269"/>
      <c r="D30" s="269"/>
      <c r="E30" s="269"/>
      <c r="F30" s="269"/>
      <c r="G30" s="269"/>
      <c r="H30" s="269"/>
      <c r="I30" s="269"/>
      <c r="J30" s="269"/>
      <c r="K30" s="269"/>
      <c r="L30" s="269"/>
      <c r="M30" s="269"/>
      <c r="N30" s="269"/>
      <c r="O30" s="269"/>
      <c r="P30" s="269"/>
      <c r="Q30" s="269"/>
      <c r="R30" s="269"/>
      <c r="S30" s="269"/>
      <c r="T30" s="269"/>
      <c r="U30" s="269"/>
      <c r="V30" s="269"/>
      <c r="W30" s="269"/>
      <c r="X30" s="269"/>
      <c r="Y30" s="269"/>
      <c r="Z30" s="269"/>
    </row>
    <row r="31" spans="1:26" ht="14.25" customHeight="1">
      <c r="A31" s="269"/>
      <c r="B31" s="269"/>
      <c r="C31" s="269"/>
      <c r="D31" s="269"/>
      <c r="E31" s="269"/>
      <c r="F31" s="269"/>
      <c r="G31" s="269"/>
      <c r="H31" s="269"/>
      <c r="I31" s="269"/>
      <c r="J31" s="269"/>
      <c r="K31" s="269"/>
      <c r="L31" s="269"/>
      <c r="M31" s="269"/>
      <c r="N31" s="269"/>
      <c r="O31" s="269"/>
      <c r="P31" s="269"/>
      <c r="Q31" s="269"/>
      <c r="R31" s="269"/>
      <c r="S31" s="269"/>
      <c r="T31" s="269"/>
      <c r="U31" s="269"/>
      <c r="V31" s="269"/>
      <c r="W31" s="269"/>
      <c r="X31" s="269"/>
      <c r="Y31" s="269"/>
      <c r="Z31" s="269"/>
    </row>
    <row r="32" spans="1:26" ht="14.25" customHeight="1">
      <c r="A32" s="269"/>
      <c r="B32" s="269"/>
      <c r="C32" s="269"/>
      <c r="D32" s="269"/>
      <c r="E32" s="269"/>
      <c r="F32" s="269"/>
      <c r="G32" s="269"/>
      <c r="H32" s="269"/>
      <c r="I32" s="269"/>
      <c r="J32" s="269"/>
      <c r="K32" s="269"/>
      <c r="L32" s="269"/>
      <c r="M32" s="269"/>
      <c r="N32" s="269"/>
      <c r="O32" s="269"/>
      <c r="P32" s="269"/>
      <c r="Q32" s="269"/>
      <c r="R32" s="269"/>
      <c r="S32" s="269"/>
      <c r="T32" s="269"/>
      <c r="U32" s="269"/>
      <c r="V32" s="269"/>
      <c r="W32" s="269"/>
      <c r="X32" s="269"/>
      <c r="Y32" s="269"/>
      <c r="Z32" s="269"/>
    </row>
    <row r="33" spans="1:26" ht="14.25" customHeight="1">
      <c r="A33" s="269"/>
      <c r="B33" s="269"/>
      <c r="C33" s="269"/>
      <c r="D33" s="269"/>
      <c r="E33" s="269"/>
      <c r="F33" s="269"/>
      <c r="G33" s="269"/>
      <c r="H33" s="269"/>
      <c r="I33" s="269"/>
      <c r="J33" s="269"/>
      <c r="K33" s="269"/>
      <c r="L33" s="269"/>
      <c r="M33" s="269"/>
      <c r="N33" s="269"/>
      <c r="O33" s="269"/>
      <c r="P33" s="269"/>
      <c r="Q33" s="269"/>
      <c r="R33" s="269"/>
      <c r="S33" s="269"/>
      <c r="T33" s="269"/>
      <c r="U33" s="269"/>
      <c r="V33" s="269"/>
      <c r="W33" s="269"/>
      <c r="X33" s="269"/>
      <c r="Y33" s="269"/>
      <c r="Z33" s="269"/>
    </row>
    <row r="34" spans="1:26" ht="14.25" customHeight="1">
      <c r="A34" s="269"/>
      <c r="B34" s="269"/>
      <c r="C34" s="269"/>
      <c r="D34" s="269"/>
      <c r="E34" s="269"/>
      <c r="F34" s="269"/>
      <c r="G34" s="269"/>
      <c r="H34" s="269"/>
      <c r="I34" s="269"/>
      <c r="J34" s="269"/>
      <c r="K34" s="269"/>
      <c r="L34" s="269"/>
      <c r="M34" s="269"/>
      <c r="N34" s="269"/>
      <c r="O34" s="269"/>
      <c r="P34" s="269"/>
      <c r="Q34" s="269"/>
      <c r="R34" s="269"/>
      <c r="S34" s="269"/>
      <c r="T34" s="269"/>
      <c r="U34" s="269"/>
      <c r="V34" s="269"/>
      <c r="W34" s="269"/>
      <c r="X34" s="269"/>
      <c r="Y34" s="269"/>
      <c r="Z34" s="269"/>
    </row>
    <row r="35" spans="1:26" ht="14.25" customHeight="1">
      <c r="A35" s="269"/>
      <c r="B35" s="269"/>
      <c r="C35" s="269"/>
      <c r="D35" s="269"/>
      <c r="E35" s="269"/>
      <c r="F35" s="269"/>
      <c r="G35" s="269"/>
      <c r="H35" s="269"/>
      <c r="I35" s="269"/>
      <c r="J35" s="269"/>
      <c r="K35" s="269"/>
      <c r="L35" s="269"/>
      <c r="M35" s="269"/>
      <c r="N35" s="269"/>
      <c r="O35" s="269"/>
      <c r="P35" s="269"/>
      <c r="Q35" s="269"/>
      <c r="R35" s="269"/>
      <c r="S35" s="269"/>
      <c r="T35" s="269"/>
      <c r="U35" s="269"/>
      <c r="V35" s="269"/>
      <c r="W35" s="269"/>
      <c r="X35" s="269"/>
      <c r="Y35" s="269"/>
      <c r="Z35" s="269"/>
    </row>
    <row r="36" spans="1:26" ht="14.25" customHeight="1">
      <c r="A36" s="269"/>
      <c r="B36" s="269"/>
      <c r="C36" s="269"/>
      <c r="D36" s="269"/>
      <c r="E36" s="269"/>
      <c r="F36" s="269"/>
      <c r="G36" s="269"/>
      <c r="H36" s="269"/>
      <c r="I36" s="269"/>
      <c r="J36" s="269"/>
      <c r="K36" s="269"/>
      <c r="L36" s="269"/>
      <c r="M36" s="269"/>
      <c r="N36" s="269"/>
      <c r="O36" s="269"/>
      <c r="P36" s="269"/>
      <c r="Q36" s="269"/>
      <c r="R36" s="269"/>
      <c r="S36" s="269"/>
      <c r="T36" s="269"/>
      <c r="U36" s="269"/>
      <c r="V36" s="269"/>
      <c r="W36" s="269"/>
      <c r="X36" s="269"/>
      <c r="Y36" s="269"/>
      <c r="Z36" s="269"/>
    </row>
    <row r="37" spans="1:26" ht="14.25" customHeight="1">
      <c r="A37" s="269"/>
      <c r="B37" s="269"/>
      <c r="C37" s="269"/>
      <c r="D37" s="269"/>
      <c r="E37" s="269"/>
      <c r="F37" s="269"/>
      <c r="G37" s="269"/>
      <c r="H37" s="269"/>
      <c r="I37" s="269"/>
      <c r="J37" s="269"/>
      <c r="K37" s="269"/>
      <c r="L37" s="269"/>
      <c r="M37" s="269"/>
      <c r="N37" s="269"/>
      <c r="O37" s="269"/>
      <c r="P37" s="269"/>
      <c r="Q37" s="269"/>
      <c r="R37" s="269"/>
      <c r="S37" s="269"/>
      <c r="T37" s="269"/>
      <c r="U37" s="269"/>
      <c r="V37" s="269"/>
      <c r="W37" s="269"/>
      <c r="X37" s="269"/>
      <c r="Y37" s="269"/>
      <c r="Z37" s="269"/>
    </row>
    <row r="38" spans="1:26" ht="14.25" customHeight="1">
      <c r="A38" s="269"/>
      <c r="B38" s="269"/>
      <c r="C38" s="269"/>
      <c r="D38" s="269"/>
      <c r="E38" s="269"/>
      <c r="F38" s="269"/>
      <c r="G38" s="269"/>
      <c r="H38" s="269"/>
      <c r="I38" s="269"/>
      <c r="J38" s="269"/>
      <c r="K38" s="269"/>
      <c r="L38" s="269"/>
      <c r="M38" s="269"/>
      <c r="N38" s="269"/>
      <c r="O38" s="269"/>
      <c r="P38" s="269"/>
      <c r="Q38" s="269"/>
      <c r="R38" s="269"/>
      <c r="S38" s="269"/>
      <c r="T38" s="269"/>
      <c r="U38" s="269"/>
      <c r="V38" s="269"/>
      <c r="W38" s="269"/>
      <c r="X38" s="269"/>
      <c r="Y38" s="269"/>
      <c r="Z38" s="269"/>
    </row>
    <row r="39" spans="1:26" ht="14.25" customHeight="1">
      <c r="A39" s="269"/>
      <c r="B39" s="269"/>
      <c r="C39" s="269"/>
      <c r="D39" s="269"/>
      <c r="E39" s="269"/>
      <c r="F39" s="269"/>
      <c r="G39" s="269"/>
      <c r="H39" s="269"/>
      <c r="I39" s="269"/>
      <c r="J39" s="269"/>
      <c r="K39" s="269"/>
      <c r="L39" s="269"/>
      <c r="M39" s="269"/>
      <c r="N39" s="269"/>
      <c r="O39" s="269"/>
      <c r="P39" s="269"/>
      <c r="Q39" s="269"/>
      <c r="R39" s="269"/>
      <c r="S39" s="269"/>
      <c r="T39" s="269"/>
      <c r="U39" s="269"/>
      <c r="V39" s="269"/>
      <c r="W39" s="269"/>
      <c r="X39" s="269"/>
      <c r="Y39" s="269"/>
      <c r="Z39" s="269"/>
    </row>
    <row r="40" spans="1:26" ht="14.25" customHeight="1">
      <c r="A40" s="269"/>
      <c r="B40" s="269"/>
      <c r="C40" s="269"/>
      <c r="D40" s="269"/>
      <c r="E40" s="269"/>
      <c r="F40" s="269"/>
      <c r="G40" s="269"/>
      <c r="H40" s="269"/>
      <c r="I40" s="269"/>
      <c r="J40" s="269"/>
      <c r="K40" s="269"/>
      <c r="L40" s="269"/>
      <c r="M40" s="269"/>
      <c r="N40" s="269"/>
      <c r="O40" s="269"/>
      <c r="P40" s="269"/>
      <c r="Q40" s="269"/>
      <c r="R40" s="269"/>
      <c r="S40" s="269"/>
      <c r="T40" s="269"/>
      <c r="U40" s="269"/>
      <c r="V40" s="269"/>
      <c r="W40" s="269"/>
      <c r="X40" s="269"/>
      <c r="Y40" s="269"/>
      <c r="Z40" s="269"/>
    </row>
    <row r="41" spans="1:26" ht="14.25" customHeight="1">
      <c r="A41" s="269"/>
      <c r="B41" s="269"/>
      <c r="C41" s="269"/>
      <c r="D41" s="269"/>
      <c r="E41" s="269"/>
      <c r="F41" s="269"/>
      <c r="G41" s="269"/>
      <c r="H41" s="269"/>
      <c r="I41" s="269"/>
      <c r="J41" s="269"/>
      <c r="K41" s="269"/>
      <c r="L41" s="269"/>
      <c r="M41" s="269"/>
      <c r="N41" s="269"/>
      <c r="O41" s="269"/>
      <c r="P41" s="269"/>
      <c r="Q41" s="269"/>
      <c r="R41" s="269"/>
      <c r="S41" s="269"/>
      <c r="T41" s="269"/>
      <c r="U41" s="269"/>
      <c r="V41" s="269"/>
      <c r="W41" s="269"/>
      <c r="X41" s="269"/>
      <c r="Y41" s="269"/>
      <c r="Z41" s="269"/>
    </row>
    <row r="42" spans="1:26" ht="14.25" customHeight="1">
      <c r="A42" s="269"/>
      <c r="B42" s="269"/>
      <c r="C42" s="269"/>
      <c r="D42" s="269"/>
      <c r="E42" s="269"/>
      <c r="F42" s="269"/>
      <c r="G42" s="269"/>
      <c r="H42" s="269"/>
      <c r="I42" s="269"/>
      <c r="J42" s="269"/>
      <c r="K42" s="269"/>
      <c r="L42" s="269"/>
      <c r="M42" s="269"/>
      <c r="N42" s="269"/>
      <c r="O42" s="269"/>
      <c r="P42" s="269"/>
      <c r="Q42" s="269"/>
      <c r="R42" s="269"/>
      <c r="S42" s="269"/>
      <c r="T42" s="269"/>
      <c r="U42" s="269"/>
      <c r="V42" s="269"/>
      <c r="W42" s="269"/>
      <c r="X42" s="269"/>
      <c r="Y42" s="269"/>
      <c r="Z42" s="269"/>
    </row>
    <row r="43" spans="1:26" ht="14.25" customHeight="1">
      <c r="A43" s="269"/>
      <c r="B43" s="269"/>
      <c r="C43" s="269"/>
      <c r="D43" s="269"/>
      <c r="E43" s="269"/>
      <c r="F43" s="269"/>
      <c r="G43" s="269"/>
      <c r="H43" s="269"/>
      <c r="I43" s="269"/>
      <c r="J43" s="269"/>
      <c r="K43" s="269"/>
      <c r="L43" s="269"/>
      <c r="M43" s="269"/>
      <c r="N43" s="269"/>
      <c r="O43" s="269"/>
      <c r="P43" s="269"/>
      <c r="Q43" s="269"/>
      <c r="R43" s="269"/>
      <c r="S43" s="269"/>
      <c r="T43" s="269"/>
      <c r="U43" s="269"/>
      <c r="V43" s="269"/>
      <c r="W43" s="269"/>
      <c r="X43" s="269"/>
      <c r="Y43" s="269"/>
      <c r="Z43" s="269"/>
    </row>
    <row r="44" spans="1:26" ht="14.25" customHeight="1">
      <c r="A44" s="269"/>
      <c r="B44" s="269"/>
      <c r="C44" s="269"/>
      <c r="D44" s="269"/>
      <c r="E44" s="269"/>
      <c r="F44" s="269"/>
      <c r="G44" s="269"/>
      <c r="H44" s="269"/>
      <c r="I44" s="269"/>
      <c r="J44" s="269"/>
      <c r="K44" s="269"/>
      <c r="L44" s="269"/>
      <c r="M44" s="269"/>
      <c r="N44" s="269"/>
      <c r="O44" s="269"/>
      <c r="P44" s="269"/>
      <c r="Q44" s="269"/>
      <c r="R44" s="269"/>
      <c r="S44" s="269"/>
      <c r="T44" s="269"/>
      <c r="U44" s="269"/>
      <c r="V44" s="269"/>
      <c r="W44" s="269"/>
      <c r="X44" s="269"/>
      <c r="Y44" s="269"/>
      <c r="Z44" s="269"/>
    </row>
    <row r="45" spans="1:26" ht="14.25" customHeight="1">
      <c r="A45" s="269"/>
      <c r="B45" s="269"/>
      <c r="C45" s="269"/>
      <c r="D45" s="269"/>
      <c r="E45" s="269"/>
      <c r="F45" s="269"/>
      <c r="G45" s="269"/>
      <c r="H45" s="269"/>
      <c r="I45" s="269"/>
      <c r="J45" s="269"/>
      <c r="K45" s="269"/>
      <c r="L45" s="269"/>
      <c r="M45" s="269"/>
      <c r="N45" s="269"/>
      <c r="O45" s="269"/>
      <c r="P45" s="269"/>
      <c r="Q45" s="269"/>
      <c r="R45" s="269"/>
      <c r="S45" s="269"/>
      <c r="T45" s="269"/>
      <c r="U45" s="269"/>
      <c r="V45" s="269"/>
      <c r="W45" s="269"/>
      <c r="X45" s="269"/>
      <c r="Y45" s="269"/>
      <c r="Z45" s="269"/>
    </row>
    <row r="46" spans="1:26" ht="14.25" customHeight="1">
      <c r="A46" s="269"/>
      <c r="B46" s="269"/>
      <c r="C46" s="269"/>
      <c r="D46" s="269"/>
      <c r="E46" s="269"/>
      <c r="F46" s="269"/>
      <c r="G46" s="269"/>
      <c r="H46" s="269"/>
      <c r="I46" s="269"/>
      <c r="J46" s="269"/>
      <c r="K46" s="269"/>
      <c r="L46" s="269"/>
      <c r="M46" s="269"/>
      <c r="N46" s="269"/>
      <c r="O46" s="269"/>
      <c r="P46" s="269"/>
      <c r="Q46" s="269"/>
      <c r="R46" s="269"/>
      <c r="S46" s="269"/>
      <c r="T46" s="269"/>
      <c r="U46" s="269"/>
      <c r="V46" s="269"/>
      <c r="W46" s="269"/>
      <c r="X46" s="269"/>
      <c r="Y46" s="269"/>
      <c r="Z46" s="269"/>
    </row>
    <row r="47" spans="1:26" ht="14.25" customHeight="1">
      <c r="A47" s="269"/>
      <c r="B47" s="269"/>
      <c r="C47" s="269"/>
      <c r="D47" s="269"/>
      <c r="E47" s="269"/>
      <c r="F47" s="269"/>
      <c r="G47" s="269"/>
      <c r="H47" s="269"/>
      <c r="I47" s="269"/>
      <c r="J47" s="269"/>
      <c r="K47" s="269"/>
      <c r="L47" s="269"/>
      <c r="M47" s="269"/>
      <c r="N47" s="269"/>
      <c r="O47" s="269"/>
      <c r="P47" s="269"/>
      <c r="Q47" s="269"/>
      <c r="R47" s="269"/>
      <c r="S47" s="269"/>
      <c r="T47" s="269"/>
      <c r="U47" s="269"/>
      <c r="V47" s="269"/>
      <c r="W47" s="269"/>
      <c r="X47" s="269"/>
      <c r="Y47" s="269"/>
      <c r="Z47" s="269"/>
    </row>
    <row r="48" spans="1:26" ht="14.25" customHeight="1">
      <c r="A48" s="269"/>
      <c r="B48" s="269"/>
      <c r="C48" s="269"/>
      <c r="D48" s="269"/>
      <c r="E48" s="269"/>
      <c r="F48" s="269"/>
      <c r="G48" s="269"/>
      <c r="H48" s="269"/>
      <c r="I48" s="269"/>
      <c r="J48" s="269"/>
      <c r="K48" s="269"/>
      <c r="L48" s="269"/>
      <c r="M48" s="269"/>
      <c r="N48" s="269"/>
      <c r="O48" s="269"/>
      <c r="P48" s="269"/>
      <c r="Q48" s="269"/>
      <c r="R48" s="269"/>
      <c r="S48" s="269"/>
      <c r="T48" s="269"/>
      <c r="U48" s="269"/>
      <c r="V48" s="269"/>
      <c r="W48" s="269"/>
      <c r="X48" s="269"/>
      <c r="Y48" s="269"/>
      <c r="Z48" s="269"/>
    </row>
    <row r="49" spans="1:26" ht="14.25" customHeight="1">
      <c r="A49" s="269"/>
      <c r="B49" s="269"/>
      <c r="C49" s="269"/>
      <c r="D49" s="269"/>
      <c r="E49" s="269"/>
      <c r="F49" s="269"/>
      <c r="G49" s="269"/>
      <c r="H49" s="269"/>
      <c r="I49" s="269"/>
      <c r="J49" s="269"/>
      <c r="K49" s="269"/>
      <c r="L49" s="269"/>
      <c r="M49" s="269"/>
      <c r="N49" s="269"/>
      <c r="O49" s="269"/>
      <c r="P49" s="269"/>
      <c r="Q49" s="269"/>
      <c r="R49" s="269"/>
      <c r="S49" s="269"/>
      <c r="T49" s="269"/>
      <c r="U49" s="269"/>
      <c r="V49" s="269"/>
      <c r="W49" s="269"/>
      <c r="X49" s="269"/>
      <c r="Y49" s="269"/>
      <c r="Z49" s="269"/>
    </row>
    <row r="50" spans="1:26" ht="14.25" customHeight="1">
      <c r="A50" s="269"/>
      <c r="B50" s="269"/>
      <c r="C50" s="269"/>
      <c r="D50" s="269"/>
      <c r="E50" s="269"/>
      <c r="F50" s="269"/>
      <c r="G50" s="269"/>
      <c r="H50" s="269"/>
      <c r="I50" s="269"/>
      <c r="J50" s="269"/>
      <c r="K50" s="269"/>
      <c r="L50" s="269"/>
      <c r="M50" s="269"/>
      <c r="N50" s="269"/>
      <c r="O50" s="269"/>
      <c r="P50" s="269"/>
      <c r="Q50" s="269"/>
      <c r="R50" s="269"/>
      <c r="S50" s="269"/>
      <c r="T50" s="269"/>
      <c r="U50" s="269"/>
      <c r="V50" s="269"/>
      <c r="W50" s="269"/>
      <c r="X50" s="269"/>
      <c r="Y50" s="269"/>
      <c r="Z50" s="269"/>
    </row>
    <row r="51" spans="1:26" ht="14.25" customHeight="1">
      <c r="A51" s="269"/>
      <c r="B51" s="269"/>
      <c r="C51" s="269"/>
      <c r="D51" s="269"/>
      <c r="E51" s="269"/>
      <c r="F51" s="269"/>
      <c r="G51" s="269"/>
      <c r="H51" s="269"/>
      <c r="I51" s="269"/>
      <c r="J51" s="269"/>
      <c r="K51" s="269"/>
      <c r="L51" s="269"/>
      <c r="M51" s="269"/>
      <c r="N51" s="269"/>
      <c r="O51" s="269"/>
      <c r="P51" s="269"/>
      <c r="Q51" s="269"/>
      <c r="R51" s="269"/>
      <c r="S51" s="269"/>
      <c r="T51" s="269"/>
      <c r="U51" s="269"/>
      <c r="V51" s="269"/>
      <c r="W51" s="269"/>
      <c r="X51" s="269"/>
      <c r="Y51" s="269"/>
      <c r="Z51" s="269"/>
    </row>
    <row r="52" spans="1:26" ht="14.25" customHeight="1">
      <c r="A52" s="269"/>
      <c r="B52" s="269"/>
      <c r="C52" s="269"/>
      <c r="D52" s="269"/>
      <c r="E52" s="269"/>
      <c r="F52" s="269"/>
      <c r="G52" s="269"/>
      <c r="H52" s="269"/>
      <c r="I52" s="269"/>
      <c r="J52" s="269"/>
      <c r="K52" s="269"/>
      <c r="L52" s="269"/>
      <c r="M52" s="269"/>
      <c r="N52" s="269"/>
      <c r="O52" s="269"/>
      <c r="P52" s="269"/>
      <c r="Q52" s="269"/>
      <c r="R52" s="269"/>
      <c r="S52" s="269"/>
      <c r="T52" s="269"/>
      <c r="U52" s="269"/>
      <c r="V52" s="269"/>
      <c r="W52" s="269"/>
      <c r="X52" s="269"/>
      <c r="Y52" s="269"/>
      <c r="Z52" s="269"/>
    </row>
    <row r="53" spans="1:26" ht="14.25" customHeight="1">
      <c r="A53" s="269"/>
      <c r="B53" s="269"/>
      <c r="C53" s="269"/>
      <c r="D53" s="269"/>
      <c r="E53" s="269"/>
      <c r="F53" s="269"/>
      <c r="G53" s="269"/>
      <c r="H53" s="269"/>
      <c r="I53" s="269"/>
      <c r="J53" s="269"/>
      <c r="K53" s="269"/>
      <c r="L53" s="269"/>
      <c r="M53" s="269"/>
      <c r="N53" s="269"/>
      <c r="O53" s="269"/>
      <c r="P53" s="269"/>
      <c r="Q53" s="269"/>
      <c r="R53" s="269"/>
      <c r="S53" s="269"/>
      <c r="T53" s="269"/>
      <c r="U53" s="269"/>
      <c r="V53" s="269"/>
      <c r="W53" s="269"/>
      <c r="X53" s="269"/>
      <c r="Y53" s="269"/>
      <c r="Z53" s="269"/>
    </row>
    <row r="54" spans="1:26" ht="14.25" customHeight="1">
      <c r="A54" s="269"/>
      <c r="B54" s="269"/>
      <c r="C54" s="269"/>
      <c r="D54" s="269"/>
      <c r="E54" s="269"/>
      <c r="F54" s="269"/>
      <c r="G54" s="269"/>
      <c r="H54" s="269"/>
      <c r="I54" s="269"/>
      <c r="J54" s="269"/>
      <c r="K54" s="269"/>
      <c r="L54" s="269"/>
      <c r="M54" s="269"/>
      <c r="N54" s="269"/>
      <c r="O54" s="269"/>
      <c r="P54" s="269"/>
      <c r="Q54" s="269"/>
      <c r="R54" s="269"/>
      <c r="S54" s="269"/>
      <c r="T54" s="269"/>
      <c r="U54" s="269"/>
      <c r="V54" s="269"/>
      <c r="W54" s="269"/>
      <c r="X54" s="269"/>
      <c r="Y54" s="269"/>
      <c r="Z54" s="269"/>
    </row>
    <row r="55" spans="1:26" ht="14.25" customHeight="1">
      <c r="A55" s="269"/>
      <c r="B55" s="269"/>
      <c r="C55" s="269"/>
      <c r="D55" s="269"/>
      <c r="E55" s="269"/>
      <c r="F55" s="269"/>
      <c r="G55" s="269"/>
      <c r="H55" s="269"/>
      <c r="I55" s="269"/>
      <c r="J55" s="269"/>
      <c r="K55" s="269"/>
      <c r="L55" s="269"/>
      <c r="M55" s="269"/>
      <c r="N55" s="269"/>
      <c r="O55" s="269"/>
      <c r="P55" s="269"/>
      <c r="Q55" s="269"/>
      <c r="R55" s="269"/>
      <c r="S55" s="269"/>
      <c r="T55" s="269"/>
      <c r="U55" s="269"/>
      <c r="V55" s="269"/>
      <c r="W55" s="269"/>
      <c r="X55" s="269"/>
      <c r="Y55" s="269"/>
      <c r="Z55" s="269"/>
    </row>
    <row r="56" spans="1:26" ht="14.25" customHeight="1">
      <c r="A56" s="269"/>
      <c r="B56" s="269"/>
      <c r="C56" s="269"/>
      <c r="D56" s="269"/>
      <c r="E56" s="269"/>
      <c r="F56" s="269"/>
      <c r="G56" s="269"/>
      <c r="H56" s="269"/>
      <c r="I56" s="269"/>
      <c r="J56" s="269"/>
      <c r="K56" s="269"/>
      <c r="L56" s="269"/>
      <c r="M56" s="269"/>
      <c r="N56" s="269"/>
      <c r="O56" s="269"/>
      <c r="P56" s="269"/>
      <c r="Q56" s="269"/>
      <c r="R56" s="269"/>
      <c r="S56" s="269"/>
      <c r="T56" s="269"/>
      <c r="U56" s="269"/>
      <c r="V56" s="269"/>
      <c r="W56" s="269"/>
      <c r="X56" s="269"/>
      <c r="Y56" s="269"/>
      <c r="Z56" s="269"/>
    </row>
    <row r="57" spans="1:26" ht="14.25" customHeight="1">
      <c r="A57" s="269"/>
      <c r="B57" s="269"/>
      <c r="C57" s="269"/>
      <c r="D57" s="269"/>
      <c r="E57" s="269"/>
      <c r="F57" s="269"/>
      <c r="G57" s="269"/>
      <c r="H57" s="269"/>
      <c r="I57" s="269"/>
      <c r="J57" s="269"/>
      <c r="K57" s="269"/>
      <c r="L57" s="269"/>
      <c r="M57" s="269"/>
      <c r="N57" s="269"/>
      <c r="O57" s="269"/>
      <c r="P57" s="269"/>
      <c r="Q57" s="269"/>
      <c r="R57" s="269"/>
      <c r="S57" s="269"/>
      <c r="T57" s="269"/>
      <c r="U57" s="269"/>
      <c r="V57" s="269"/>
      <c r="W57" s="269"/>
      <c r="X57" s="269"/>
      <c r="Y57" s="269"/>
      <c r="Z57" s="269"/>
    </row>
    <row r="58" spans="1:26" ht="14.25" customHeight="1">
      <c r="A58" s="269"/>
      <c r="B58" s="269"/>
      <c r="C58" s="269"/>
      <c r="D58" s="269"/>
      <c r="E58" s="269"/>
      <c r="F58" s="269"/>
      <c r="G58" s="269"/>
      <c r="H58" s="269"/>
      <c r="I58" s="269"/>
      <c r="J58" s="269"/>
      <c r="K58" s="269"/>
      <c r="L58" s="269"/>
      <c r="M58" s="269"/>
      <c r="N58" s="269"/>
      <c r="O58" s="269"/>
      <c r="P58" s="269"/>
      <c r="Q58" s="269"/>
      <c r="R58" s="269"/>
      <c r="S58" s="269"/>
      <c r="T58" s="269"/>
      <c r="U58" s="269"/>
      <c r="V58" s="269"/>
      <c r="W58" s="269"/>
      <c r="X58" s="269"/>
      <c r="Y58" s="269"/>
      <c r="Z58" s="269"/>
    </row>
    <row r="59" spans="1:26" ht="14.25" customHeight="1">
      <c r="A59" s="269"/>
      <c r="B59" s="269"/>
      <c r="C59" s="269"/>
      <c r="D59" s="269"/>
      <c r="E59" s="269"/>
      <c r="F59" s="269"/>
      <c r="G59" s="269"/>
      <c r="H59" s="269"/>
      <c r="I59" s="269"/>
      <c r="J59" s="269"/>
      <c r="K59" s="269"/>
      <c r="L59" s="269"/>
      <c r="M59" s="269"/>
      <c r="N59" s="269"/>
      <c r="O59" s="269"/>
      <c r="P59" s="269"/>
      <c r="Q59" s="269"/>
      <c r="R59" s="269"/>
      <c r="S59" s="269"/>
      <c r="T59" s="269"/>
      <c r="U59" s="269"/>
      <c r="V59" s="269"/>
      <c r="W59" s="269"/>
      <c r="X59" s="269"/>
      <c r="Y59" s="269"/>
      <c r="Z59" s="269"/>
    </row>
    <row r="60" spans="1:26" ht="14.25" customHeight="1">
      <c r="A60" s="269"/>
      <c r="B60" s="269"/>
      <c r="C60" s="269"/>
      <c r="D60" s="269"/>
      <c r="E60" s="269"/>
      <c r="F60" s="269"/>
      <c r="G60" s="269"/>
      <c r="H60" s="269"/>
      <c r="I60" s="269"/>
      <c r="J60" s="269"/>
      <c r="K60" s="269"/>
      <c r="L60" s="269"/>
      <c r="M60" s="269"/>
      <c r="N60" s="269"/>
      <c r="O60" s="269"/>
      <c r="P60" s="269"/>
      <c r="Q60" s="269"/>
      <c r="R60" s="269"/>
      <c r="S60" s="269"/>
      <c r="T60" s="269"/>
      <c r="U60" s="269"/>
      <c r="V60" s="269"/>
      <c r="W60" s="269"/>
      <c r="X60" s="269"/>
      <c r="Y60" s="269"/>
      <c r="Z60" s="269"/>
    </row>
    <row r="61" spans="1:26" ht="14.25" customHeight="1">
      <c r="A61" s="269"/>
      <c r="B61" s="269"/>
      <c r="C61" s="269"/>
      <c r="D61" s="269"/>
      <c r="E61" s="269"/>
      <c r="F61" s="269"/>
      <c r="G61" s="269"/>
      <c r="H61" s="269"/>
      <c r="I61" s="269"/>
      <c r="J61" s="269"/>
      <c r="K61" s="269"/>
      <c r="L61" s="269"/>
      <c r="M61" s="269"/>
      <c r="N61" s="269"/>
      <c r="O61" s="269"/>
      <c r="P61" s="269"/>
      <c r="Q61" s="269"/>
      <c r="R61" s="269"/>
      <c r="S61" s="269"/>
      <c r="T61" s="269"/>
      <c r="U61" s="269"/>
      <c r="V61" s="269"/>
      <c r="W61" s="269"/>
      <c r="X61" s="269"/>
      <c r="Y61" s="269"/>
      <c r="Z61" s="269"/>
    </row>
    <row r="62" spans="1:26" ht="14.25" customHeight="1">
      <c r="A62" s="269"/>
      <c r="B62" s="269"/>
      <c r="C62" s="269"/>
      <c r="D62" s="269"/>
      <c r="E62" s="269"/>
      <c r="F62" s="269"/>
      <c r="G62" s="269"/>
      <c r="H62" s="269"/>
      <c r="I62" s="269"/>
      <c r="J62" s="269"/>
      <c r="K62" s="269"/>
      <c r="L62" s="269"/>
      <c r="M62" s="269"/>
      <c r="N62" s="269"/>
      <c r="O62" s="269"/>
      <c r="P62" s="269"/>
      <c r="Q62" s="269"/>
      <c r="R62" s="269"/>
      <c r="S62" s="269"/>
      <c r="T62" s="269"/>
      <c r="U62" s="269"/>
      <c r="V62" s="269"/>
      <c r="W62" s="269"/>
      <c r="X62" s="269"/>
      <c r="Y62" s="269"/>
      <c r="Z62" s="269"/>
    </row>
    <row r="63" spans="1:26" ht="14.25" customHeight="1">
      <c r="A63" s="269"/>
      <c r="B63" s="269"/>
      <c r="C63" s="269"/>
      <c r="D63" s="269"/>
      <c r="E63" s="269"/>
      <c r="F63" s="269"/>
      <c r="G63" s="269"/>
      <c r="H63" s="269"/>
      <c r="I63" s="269"/>
      <c r="J63" s="269"/>
      <c r="K63" s="269"/>
      <c r="L63" s="269"/>
      <c r="M63" s="269"/>
      <c r="N63" s="269"/>
      <c r="O63" s="269"/>
      <c r="P63" s="269"/>
      <c r="Q63" s="269"/>
      <c r="R63" s="269"/>
      <c r="S63" s="269"/>
      <c r="T63" s="269"/>
      <c r="U63" s="269"/>
      <c r="V63" s="269"/>
      <c r="W63" s="269"/>
      <c r="X63" s="269"/>
      <c r="Y63" s="269"/>
      <c r="Z63" s="269"/>
    </row>
    <row r="64" spans="1:26" ht="14.25" customHeight="1">
      <c r="A64" s="269"/>
      <c r="B64" s="269"/>
      <c r="C64" s="269"/>
      <c r="D64" s="269"/>
      <c r="E64" s="269"/>
      <c r="F64" s="269"/>
      <c r="G64" s="269"/>
      <c r="H64" s="269"/>
      <c r="I64" s="269"/>
      <c r="J64" s="269"/>
      <c r="K64" s="269"/>
      <c r="L64" s="269"/>
      <c r="M64" s="269"/>
      <c r="N64" s="269"/>
      <c r="O64" s="269"/>
      <c r="P64" s="269"/>
      <c r="Q64" s="269"/>
      <c r="R64" s="269"/>
      <c r="S64" s="269"/>
      <c r="T64" s="269"/>
      <c r="U64" s="269"/>
      <c r="V64" s="269"/>
      <c r="W64" s="269"/>
      <c r="X64" s="269"/>
      <c r="Y64" s="269"/>
      <c r="Z64" s="269"/>
    </row>
    <row r="65" spans="1:26" ht="14.25" customHeight="1">
      <c r="A65" s="269"/>
      <c r="B65" s="269"/>
      <c r="C65" s="269"/>
      <c r="D65" s="269"/>
      <c r="E65" s="269"/>
      <c r="F65" s="269"/>
      <c r="G65" s="269"/>
      <c r="H65" s="269"/>
      <c r="I65" s="269"/>
      <c r="J65" s="269"/>
      <c r="K65" s="269"/>
      <c r="L65" s="269"/>
      <c r="M65" s="269"/>
      <c r="N65" s="269"/>
      <c r="O65" s="269"/>
      <c r="P65" s="269"/>
      <c r="Q65" s="269"/>
      <c r="R65" s="269"/>
      <c r="S65" s="269"/>
      <c r="T65" s="269"/>
      <c r="U65" s="269"/>
      <c r="V65" s="269"/>
      <c r="W65" s="269"/>
      <c r="X65" s="269"/>
      <c r="Y65" s="269"/>
      <c r="Z65" s="269"/>
    </row>
    <row r="66" spans="1:26" ht="14.25" customHeight="1">
      <c r="A66" s="269"/>
      <c r="B66" s="269"/>
      <c r="C66" s="269"/>
      <c r="D66" s="269"/>
      <c r="E66" s="269"/>
      <c r="F66" s="269"/>
      <c r="G66" s="269"/>
      <c r="H66" s="269"/>
      <c r="I66" s="269"/>
      <c r="J66" s="269"/>
      <c r="K66" s="269"/>
      <c r="L66" s="269"/>
      <c r="M66" s="269"/>
      <c r="N66" s="269"/>
      <c r="O66" s="269"/>
      <c r="P66" s="269"/>
      <c r="Q66" s="269"/>
      <c r="R66" s="269"/>
      <c r="S66" s="269"/>
      <c r="T66" s="269"/>
      <c r="U66" s="269"/>
      <c r="V66" s="269"/>
      <c r="W66" s="269"/>
      <c r="X66" s="269"/>
      <c r="Y66" s="269"/>
      <c r="Z66" s="269"/>
    </row>
    <row r="67" spans="1:26" ht="14.25" customHeight="1">
      <c r="A67" s="269"/>
      <c r="B67" s="269"/>
      <c r="C67" s="269"/>
      <c r="D67" s="269"/>
      <c r="E67" s="269"/>
      <c r="F67" s="269"/>
      <c r="G67" s="269"/>
      <c r="H67" s="269"/>
      <c r="I67" s="269"/>
      <c r="J67" s="269"/>
      <c r="K67" s="269"/>
      <c r="L67" s="269"/>
      <c r="M67" s="269"/>
      <c r="N67" s="269"/>
      <c r="O67" s="269"/>
      <c r="P67" s="269"/>
      <c r="Q67" s="269"/>
      <c r="R67" s="269"/>
      <c r="S67" s="269"/>
      <c r="T67" s="269"/>
      <c r="U67" s="269"/>
      <c r="V67" s="269"/>
      <c r="W67" s="269"/>
      <c r="X67" s="269"/>
      <c r="Y67" s="269"/>
      <c r="Z67" s="269"/>
    </row>
    <row r="68" spans="1:26" ht="14.25" customHeight="1">
      <c r="A68" s="269"/>
      <c r="B68" s="269"/>
      <c r="C68" s="269"/>
      <c r="D68" s="269"/>
      <c r="E68" s="269"/>
      <c r="F68" s="269"/>
      <c r="G68" s="269"/>
      <c r="H68" s="269"/>
      <c r="I68" s="269"/>
      <c r="J68" s="269"/>
      <c r="K68" s="269"/>
      <c r="L68" s="269"/>
      <c r="M68" s="269"/>
      <c r="N68" s="269"/>
      <c r="O68" s="269"/>
      <c r="P68" s="269"/>
      <c r="Q68" s="269"/>
      <c r="R68" s="269"/>
      <c r="S68" s="269"/>
      <c r="T68" s="269"/>
      <c r="U68" s="269"/>
      <c r="V68" s="269"/>
      <c r="W68" s="269"/>
      <c r="X68" s="269"/>
      <c r="Y68" s="269"/>
      <c r="Z68" s="269"/>
    </row>
    <row r="69" spans="1:26" ht="14.25" customHeight="1">
      <c r="A69" s="269"/>
      <c r="B69" s="269"/>
      <c r="C69" s="269"/>
      <c r="D69" s="269"/>
      <c r="E69" s="269"/>
      <c r="F69" s="269"/>
      <c r="G69" s="269"/>
      <c r="H69" s="269"/>
      <c r="I69" s="269"/>
      <c r="J69" s="269"/>
      <c r="K69" s="269"/>
      <c r="L69" s="269"/>
      <c r="M69" s="269"/>
      <c r="N69" s="269"/>
      <c r="O69" s="269"/>
      <c r="P69" s="269"/>
      <c r="Q69" s="269"/>
      <c r="R69" s="269"/>
      <c r="S69" s="269"/>
      <c r="T69" s="269"/>
      <c r="U69" s="269"/>
      <c r="V69" s="269"/>
      <c r="W69" s="269"/>
      <c r="X69" s="269"/>
      <c r="Y69" s="269"/>
      <c r="Z69" s="269"/>
    </row>
    <row r="70" spans="1:26" ht="14.25" customHeight="1">
      <c r="A70" s="269"/>
      <c r="B70" s="269"/>
      <c r="C70" s="269"/>
      <c r="D70" s="269"/>
      <c r="E70" s="269"/>
      <c r="F70" s="269"/>
      <c r="G70" s="269"/>
      <c r="H70" s="269"/>
      <c r="I70" s="269"/>
      <c r="J70" s="269"/>
      <c r="K70" s="269"/>
      <c r="L70" s="269"/>
      <c r="M70" s="269"/>
      <c r="N70" s="269"/>
      <c r="O70" s="269"/>
      <c r="P70" s="269"/>
      <c r="Q70" s="269"/>
      <c r="R70" s="269"/>
      <c r="S70" s="269"/>
      <c r="T70" s="269"/>
      <c r="U70" s="269"/>
      <c r="V70" s="269"/>
      <c r="W70" s="269"/>
      <c r="X70" s="269"/>
      <c r="Y70" s="269"/>
      <c r="Z70" s="269"/>
    </row>
    <row r="71" spans="1:26" ht="14.25" customHeight="1">
      <c r="A71" s="269"/>
      <c r="B71" s="269"/>
      <c r="C71" s="269"/>
      <c r="D71" s="269"/>
      <c r="E71" s="269"/>
      <c r="F71" s="269"/>
      <c r="G71" s="269"/>
      <c r="H71" s="269"/>
      <c r="I71" s="269"/>
      <c r="J71" s="269"/>
      <c r="K71" s="269"/>
      <c r="L71" s="269"/>
      <c r="M71" s="269"/>
      <c r="N71" s="269"/>
      <c r="O71" s="269"/>
      <c r="P71" s="269"/>
      <c r="Q71" s="269"/>
      <c r="R71" s="269"/>
      <c r="S71" s="269"/>
      <c r="T71" s="269"/>
      <c r="U71" s="269"/>
      <c r="V71" s="269"/>
      <c r="W71" s="269"/>
      <c r="X71" s="269"/>
      <c r="Y71" s="269"/>
      <c r="Z71" s="269"/>
    </row>
    <row r="72" spans="1:26" ht="14.25" customHeight="1">
      <c r="A72" s="269"/>
      <c r="B72" s="269"/>
      <c r="C72" s="269"/>
      <c r="D72" s="269"/>
      <c r="E72" s="269"/>
      <c r="F72" s="269"/>
      <c r="G72" s="269"/>
      <c r="H72" s="269"/>
      <c r="I72" s="269"/>
      <c r="J72" s="269"/>
      <c r="K72" s="269"/>
      <c r="L72" s="269"/>
      <c r="M72" s="269"/>
      <c r="N72" s="269"/>
      <c r="O72" s="269"/>
      <c r="P72" s="269"/>
      <c r="Q72" s="269"/>
      <c r="R72" s="269"/>
      <c r="S72" s="269"/>
      <c r="T72" s="269"/>
      <c r="U72" s="269"/>
      <c r="V72" s="269"/>
      <c r="W72" s="269"/>
      <c r="X72" s="269"/>
      <c r="Y72" s="269"/>
      <c r="Z72" s="269"/>
    </row>
    <row r="73" spans="1:26" ht="14.25" customHeight="1">
      <c r="A73" s="269"/>
      <c r="B73" s="269"/>
      <c r="C73" s="269"/>
      <c r="D73" s="269"/>
      <c r="E73" s="269"/>
      <c r="F73" s="269"/>
      <c r="G73" s="269"/>
      <c r="H73" s="269"/>
      <c r="I73" s="269"/>
      <c r="J73" s="269"/>
      <c r="K73" s="269"/>
      <c r="L73" s="269"/>
      <c r="M73" s="269"/>
      <c r="N73" s="269"/>
      <c r="O73" s="269"/>
      <c r="P73" s="269"/>
      <c r="Q73" s="269"/>
      <c r="R73" s="269"/>
      <c r="S73" s="269"/>
      <c r="T73" s="269"/>
      <c r="U73" s="269"/>
      <c r="V73" s="269"/>
      <c r="W73" s="269"/>
      <c r="X73" s="269"/>
      <c r="Y73" s="269"/>
      <c r="Z73" s="269"/>
    </row>
    <row r="74" spans="1:26" ht="14.25" customHeight="1">
      <c r="A74" s="269"/>
      <c r="B74" s="269"/>
      <c r="C74" s="269"/>
      <c r="D74" s="269"/>
      <c r="E74" s="269"/>
      <c r="F74" s="269"/>
      <c r="G74" s="269"/>
      <c r="H74" s="269"/>
      <c r="I74" s="269"/>
      <c r="J74" s="269"/>
      <c r="K74" s="269"/>
      <c r="L74" s="269"/>
      <c r="M74" s="269"/>
      <c r="N74" s="269"/>
      <c r="O74" s="269"/>
      <c r="P74" s="269"/>
      <c r="Q74" s="269"/>
      <c r="R74" s="269"/>
      <c r="S74" s="269"/>
      <c r="T74" s="269"/>
      <c r="U74" s="269"/>
      <c r="V74" s="269"/>
      <c r="W74" s="269"/>
      <c r="X74" s="269"/>
      <c r="Y74" s="269"/>
      <c r="Z74" s="269"/>
    </row>
    <row r="75" spans="1:26" ht="14.25" customHeight="1">
      <c r="A75" s="269"/>
      <c r="B75" s="269"/>
      <c r="C75" s="269"/>
      <c r="D75" s="269"/>
      <c r="E75" s="269"/>
      <c r="F75" s="269"/>
      <c r="G75" s="269"/>
      <c r="H75" s="269"/>
      <c r="I75" s="269"/>
      <c r="J75" s="269"/>
      <c r="K75" s="269"/>
      <c r="L75" s="269"/>
      <c r="M75" s="269"/>
      <c r="N75" s="269"/>
      <c r="O75" s="269"/>
      <c r="P75" s="269"/>
      <c r="Q75" s="269"/>
      <c r="R75" s="269"/>
      <c r="S75" s="269"/>
      <c r="T75" s="269"/>
      <c r="U75" s="269"/>
      <c r="V75" s="269"/>
      <c r="W75" s="269"/>
      <c r="X75" s="269"/>
      <c r="Y75" s="269"/>
      <c r="Z75" s="269"/>
    </row>
    <row r="76" spans="1:26" ht="14.25" customHeight="1">
      <c r="A76" s="269"/>
      <c r="B76" s="269"/>
      <c r="C76" s="269"/>
      <c r="D76" s="269"/>
      <c r="E76" s="269"/>
      <c r="F76" s="269"/>
      <c r="G76" s="269"/>
      <c r="H76" s="269"/>
      <c r="I76" s="269"/>
      <c r="J76" s="269"/>
      <c r="K76" s="269"/>
      <c r="L76" s="269"/>
      <c r="M76" s="269"/>
      <c r="N76" s="269"/>
      <c r="O76" s="269"/>
      <c r="P76" s="269"/>
      <c r="Q76" s="269"/>
      <c r="R76" s="269"/>
      <c r="S76" s="269"/>
      <c r="T76" s="269"/>
      <c r="U76" s="269"/>
      <c r="V76" s="269"/>
      <c r="W76" s="269"/>
      <c r="X76" s="269"/>
      <c r="Y76" s="269"/>
      <c r="Z76" s="269"/>
    </row>
    <row r="77" spans="1:26" ht="14.25" customHeight="1">
      <c r="A77" s="269"/>
      <c r="B77" s="269"/>
      <c r="C77" s="269"/>
      <c r="D77" s="269"/>
      <c r="E77" s="269"/>
      <c r="F77" s="269"/>
      <c r="G77" s="269"/>
      <c r="H77" s="269"/>
      <c r="I77" s="269"/>
      <c r="J77" s="269"/>
      <c r="K77" s="269"/>
      <c r="L77" s="269"/>
      <c r="M77" s="269"/>
      <c r="N77" s="269"/>
      <c r="O77" s="269"/>
      <c r="P77" s="269"/>
      <c r="Q77" s="269"/>
      <c r="R77" s="269"/>
      <c r="S77" s="269"/>
      <c r="T77" s="269"/>
      <c r="U77" s="269"/>
      <c r="V77" s="269"/>
      <c r="W77" s="269"/>
      <c r="X77" s="269"/>
      <c r="Y77" s="269"/>
      <c r="Z77" s="269"/>
    </row>
    <row r="78" spans="1:26" ht="14.25" customHeight="1">
      <c r="A78" s="269"/>
      <c r="B78" s="269"/>
      <c r="C78" s="269"/>
      <c r="D78" s="269"/>
      <c r="E78" s="269"/>
      <c r="F78" s="269"/>
      <c r="G78" s="269"/>
      <c r="H78" s="269"/>
      <c r="I78" s="269"/>
      <c r="J78" s="269"/>
      <c r="K78" s="269"/>
      <c r="L78" s="269"/>
      <c r="M78" s="269"/>
      <c r="N78" s="269"/>
      <c r="O78" s="269"/>
      <c r="P78" s="269"/>
      <c r="Q78" s="269"/>
      <c r="R78" s="269"/>
      <c r="S78" s="269"/>
      <c r="T78" s="269"/>
      <c r="U78" s="269"/>
      <c r="V78" s="269"/>
      <c r="W78" s="269"/>
      <c r="X78" s="269"/>
      <c r="Y78" s="269"/>
      <c r="Z78" s="269"/>
    </row>
    <row r="79" spans="1:26" ht="14.25" customHeight="1">
      <c r="A79" s="269"/>
      <c r="B79" s="269"/>
      <c r="C79" s="269"/>
      <c r="D79" s="269"/>
      <c r="E79" s="269"/>
      <c r="F79" s="269"/>
      <c r="G79" s="269"/>
      <c r="H79" s="269"/>
      <c r="I79" s="269"/>
      <c r="J79" s="269"/>
      <c r="K79" s="269"/>
      <c r="L79" s="269"/>
      <c r="M79" s="269"/>
      <c r="N79" s="269"/>
      <c r="O79" s="269"/>
      <c r="P79" s="269"/>
      <c r="Q79" s="269"/>
      <c r="R79" s="269"/>
      <c r="S79" s="269"/>
      <c r="T79" s="269"/>
      <c r="U79" s="269"/>
      <c r="V79" s="269"/>
      <c r="W79" s="269"/>
      <c r="X79" s="269"/>
      <c r="Y79" s="269"/>
      <c r="Z79" s="269"/>
    </row>
    <row r="80" spans="1:26" ht="14.25" customHeight="1">
      <c r="A80" s="269"/>
      <c r="B80" s="269"/>
      <c r="C80" s="269"/>
      <c r="D80" s="269"/>
      <c r="E80" s="269"/>
      <c r="F80" s="269"/>
      <c r="G80" s="269"/>
      <c r="H80" s="269"/>
      <c r="I80" s="269"/>
      <c r="J80" s="269"/>
      <c r="K80" s="269"/>
      <c r="L80" s="269"/>
      <c r="M80" s="269"/>
      <c r="N80" s="269"/>
      <c r="O80" s="269"/>
      <c r="P80" s="269"/>
      <c r="Q80" s="269"/>
      <c r="R80" s="269"/>
      <c r="S80" s="269"/>
      <c r="T80" s="269"/>
      <c r="U80" s="269"/>
      <c r="V80" s="269"/>
      <c r="W80" s="269"/>
      <c r="X80" s="269"/>
      <c r="Y80" s="269"/>
      <c r="Z80" s="269"/>
    </row>
    <row r="81" spans="1:26" ht="14.25" customHeight="1">
      <c r="A81" s="269"/>
      <c r="B81" s="269"/>
      <c r="C81" s="269"/>
      <c r="D81" s="269"/>
      <c r="E81" s="269"/>
      <c r="F81" s="269"/>
      <c r="G81" s="269"/>
      <c r="H81" s="269"/>
      <c r="I81" s="269"/>
      <c r="J81" s="269"/>
      <c r="K81" s="269"/>
      <c r="L81" s="269"/>
      <c r="M81" s="269"/>
      <c r="N81" s="269"/>
      <c r="O81" s="269"/>
      <c r="P81" s="269"/>
      <c r="Q81" s="269"/>
      <c r="R81" s="269"/>
      <c r="S81" s="269"/>
      <c r="T81" s="269"/>
      <c r="U81" s="269"/>
      <c r="V81" s="269"/>
      <c r="W81" s="269"/>
      <c r="X81" s="269"/>
      <c r="Y81" s="269"/>
      <c r="Z81" s="269"/>
    </row>
    <row r="82" spans="1:26" ht="14.25" customHeight="1">
      <c r="A82" s="269"/>
      <c r="B82" s="269"/>
      <c r="C82" s="269"/>
      <c r="D82" s="269"/>
      <c r="E82" s="269"/>
      <c r="F82" s="269"/>
      <c r="G82" s="269"/>
      <c r="H82" s="269"/>
      <c r="I82" s="269"/>
      <c r="J82" s="269"/>
      <c r="K82" s="269"/>
      <c r="L82" s="269"/>
      <c r="M82" s="269"/>
      <c r="N82" s="269"/>
      <c r="O82" s="269"/>
      <c r="P82" s="269"/>
      <c r="Q82" s="269"/>
      <c r="R82" s="269"/>
      <c r="S82" s="269"/>
      <c r="T82" s="269"/>
      <c r="U82" s="269"/>
      <c r="V82" s="269"/>
      <c r="W82" s="269"/>
      <c r="X82" s="269"/>
      <c r="Y82" s="269"/>
      <c r="Z82" s="269"/>
    </row>
    <row r="83" spans="1:26" ht="14.25" customHeight="1">
      <c r="A83" s="269"/>
      <c r="B83" s="269"/>
      <c r="C83" s="269"/>
      <c r="D83" s="269"/>
      <c r="E83" s="269"/>
      <c r="F83" s="269"/>
      <c r="G83" s="269"/>
      <c r="H83" s="269"/>
      <c r="I83" s="269"/>
      <c r="J83" s="269"/>
      <c r="K83" s="269"/>
      <c r="L83" s="269"/>
      <c r="M83" s="269"/>
      <c r="N83" s="269"/>
      <c r="O83" s="269"/>
      <c r="P83" s="269"/>
      <c r="Q83" s="269"/>
      <c r="R83" s="269"/>
      <c r="S83" s="269"/>
      <c r="T83" s="269"/>
      <c r="U83" s="269"/>
      <c r="V83" s="269"/>
      <c r="W83" s="269"/>
      <c r="X83" s="269"/>
      <c r="Y83" s="269"/>
      <c r="Z83" s="269"/>
    </row>
    <row r="84" spans="1:26" ht="14.25" customHeight="1">
      <c r="A84" s="269"/>
      <c r="B84" s="269"/>
      <c r="C84" s="269"/>
      <c r="D84" s="269"/>
      <c r="E84" s="269"/>
      <c r="F84" s="269"/>
      <c r="G84" s="269"/>
      <c r="H84" s="269"/>
      <c r="I84" s="269"/>
      <c r="J84" s="269"/>
      <c r="K84" s="269"/>
      <c r="L84" s="269"/>
      <c r="M84" s="269"/>
      <c r="N84" s="269"/>
      <c r="O84" s="269"/>
      <c r="P84" s="269"/>
      <c r="Q84" s="269"/>
      <c r="R84" s="269"/>
      <c r="S84" s="269"/>
      <c r="T84" s="269"/>
      <c r="U84" s="269"/>
      <c r="V84" s="269"/>
      <c r="W84" s="269"/>
      <c r="X84" s="269"/>
      <c r="Y84" s="269"/>
      <c r="Z84" s="269"/>
    </row>
    <row r="85" spans="1:26" ht="14.25" customHeight="1">
      <c r="A85" s="269"/>
      <c r="B85" s="269"/>
      <c r="C85" s="269"/>
      <c r="D85" s="269"/>
      <c r="E85" s="269"/>
      <c r="F85" s="269"/>
      <c r="G85" s="269"/>
      <c r="H85" s="269"/>
      <c r="I85" s="269"/>
      <c r="J85" s="269"/>
      <c r="K85" s="269"/>
      <c r="L85" s="269"/>
      <c r="M85" s="269"/>
      <c r="N85" s="269"/>
      <c r="O85" s="269"/>
      <c r="P85" s="269"/>
      <c r="Q85" s="269"/>
      <c r="R85" s="269"/>
      <c r="S85" s="269"/>
      <c r="T85" s="269"/>
      <c r="U85" s="269"/>
      <c r="V85" s="269"/>
      <c r="W85" s="269"/>
      <c r="X85" s="269"/>
      <c r="Y85" s="269"/>
      <c r="Z85" s="269"/>
    </row>
    <row r="86" spans="1:26" ht="14.25" customHeight="1">
      <c r="A86" s="269"/>
      <c r="B86" s="269"/>
      <c r="C86" s="269"/>
      <c r="D86" s="269"/>
      <c r="E86" s="269"/>
      <c r="F86" s="269"/>
      <c r="G86" s="269"/>
      <c r="H86" s="269"/>
      <c r="I86" s="269"/>
      <c r="J86" s="269"/>
      <c r="K86" s="269"/>
      <c r="L86" s="269"/>
      <c r="M86" s="269"/>
      <c r="N86" s="269"/>
      <c r="O86" s="269"/>
      <c r="P86" s="269"/>
      <c r="Q86" s="269"/>
      <c r="R86" s="269"/>
      <c r="S86" s="269"/>
      <c r="T86" s="269"/>
      <c r="U86" s="269"/>
      <c r="V86" s="269"/>
      <c r="W86" s="269"/>
      <c r="X86" s="269"/>
      <c r="Y86" s="269"/>
      <c r="Z86" s="269"/>
    </row>
    <row r="87" spans="1:26" ht="14.25" customHeight="1">
      <c r="A87" s="269"/>
      <c r="B87" s="269"/>
      <c r="C87" s="269"/>
      <c r="D87" s="269"/>
      <c r="E87" s="269"/>
      <c r="F87" s="269"/>
      <c r="G87" s="269"/>
      <c r="H87" s="269"/>
      <c r="I87" s="269"/>
      <c r="J87" s="269"/>
      <c r="K87" s="269"/>
      <c r="L87" s="269"/>
      <c r="M87" s="269"/>
      <c r="N87" s="269"/>
      <c r="O87" s="269"/>
      <c r="P87" s="269"/>
      <c r="Q87" s="269"/>
      <c r="R87" s="269"/>
      <c r="S87" s="269"/>
      <c r="T87" s="269"/>
      <c r="U87" s="269"/>
      <c r="V87" s="269"/>
      <c r="W87" s="269"/>
      <c r="X87" s="269"/>
      <c r="Y87" s="269"/>
      <c r="Z87" s="269"/>
    </row>
    <row r="88" spans="1:26" ht="14.25" customHeight="1">
      <c r="A88" s="269"/>
      <c r="B88" s="269"/>
      <c r="C88" s="269"/>
      <c r="D88" s="269"/>
      <c r="E88" s="269"/>
      <c r="F88" s="269"/>
      <c r="G88" s="269"/>
      <c r="H88" s="269"/>
      <c r="I88" s="269"/>
      <c r="J88" s="269"/>
      <c r="K88" s="269"/>
      <c r="L88" s="269"/>
      <c r="M88" s="269"/>
      <c r="N88" s="269"/>
      <c r="O88" s="269"/>
      <c r="P88" s="269"/>
      <c r="Q88" s="269"/>
      <c r="R88" s="269"/>
      <c r="S88" s="269"/>
      <c r="T88" s="269"/>
      <c r="U88" s="269"/>
      <c r="V88" s="269"/>
      <c r="W88" s="269"/>
      <c r="X88" s="269"/>
      <c r="Y88" s="269"/>
      <c r="Z88" s="269"/>
    </row>
    <row r="89" spans="1:26" ht="14.25" customHeight="1">
      <c r="A89" s="269"/>
      <c r="B89" s="269"/>
      <c r="C89" s="269"/>
      <c r="D89" s="269"/>
      <c r="E89" s="269"/>
      <c r="F89" s="269"/>
      <c r="G89" s="269"/>
      <c r="H89" s="269"/>
      <c r="I89" s="269"/>
      <c r="J89" s="269"/>
      <c r="K89" s="269"/>
      <c r="L89" s="269"/>
      <c r="M89" s="269"/>
      <c r="N89" s="269"/>
      <c r="O89" s="269"/>
      <c r="P89" s="269"/>
      <c r="Q89" s="269"/>
      <c r="R89" s="269"/>
      <c r="S89" s="269"/>
      <c r="T89" s="269"/>
      <c r="U89" s="269"/>
      <c r="V89" s="269"/>
      <c r="W89" s="269"/>
      <c r="X89" s="269"/>
      <c r="Y89" s="269"/>
      <c r="Z89" s="269"/>
    </row>
    <row r="90" spans="1:26" ht="14.25" customHeight="1">
      <c r="A90" s="269"/>
      <c r="B90" s="269"/>
      <c r="C90" s="269"/>
      <c r="D90" s="269"/>
      <c r="E90" s="269"/>
      <c r="F90" s="269"/>
      <c r="G90" s="269"/>
      <c r="H90" s="269"/>
      <c r="I90" s="269"/>
      <c r="J90" s="269"/>
      <c r="K90" s="269"/>
      <c r="L90" s="269"/>
      <c r="M90" s="269"/>
      <c r="N90" s="269"/>
      <c r="O90" s="269"/>
      <c r="P90" s="269"/>
      <c r="Q90" s="269"/>
      <c r="R90" s="269"/>
      <c r="S90" s="269"/>
      <c r="T90" s="269"/>
      <c r="U90" s="269"/>
      <c r="V90" s="269"/>
      <c r="W90" s="269"/>
      <c r="X90" s="269"/>
      <c r="Y90" s="269"/>
      <c r="Z90" s="269"/>
    </row>
    <row r="91" spans="1:26" ht="14.25" customHeight="1">
      <c r="A91" s="269"/>
      <c r="B91" s="269"/>
      <c r="C91" s="269"/>
      <c r="D91" s="269"/>
      <c r="E91" s="269"/>
      <c r="F91" s="269"/>
      <c r="G91" s="269"/>
      <c r="H91" s="269"/>
      <c r="I91" s="269"/>
      <c r="J91" s="269"/>
      <c r="K91" s="269"/>
      <c r="L91" s="269"/>
      <c r="M91" s="269"/>
      <c r="N91" s="269"/>
      <c r="O91" s="269"/>
      <c r="P91" s="269"/>
      <c r="Q91" s="269"/>
      <c r="R91" s="269"/>
      <c r="S91" s="269"/>
      <c r="T91" s="269"/>
      <c r="U91" s="269"/>
      <c r="V91" s="269"/>
      <c r="W91" s="269"/>
      <c r="X91" s="269"/>
      <c r="Y91" s="269"/>
      <c r="Z91" s="269"/>
    </row>
    <row r="92" spans="1:26" ht="14.25" customHeight="1">
      <c r="A92" s="269"/>
      <c r="B92" s="269"/>
      <c r="C92" s="269"/>
      <c r="D92" s="269"/>
      <c r="E92" s="269"/>
      <c r="F92" s="269"/>
      <c r="G92" s="269"/>
      <c r="H92" s="269"/>
      <c r="I92" s="269"/>
      <c r="J92" s="269"/>
      <c r="K92" s="269"/>
      <c r="L92" s="269"/>
      <c r="M92" s="269"/>
      <c r="N92" s="269"/>
      <c r="O92" s="269"/>
      <c r="P92" s="269"/>
      <c r="Q92" s="269"/>
      <c r="R92" s="269"/>
      <c r="S92" s="269"/>
      <c r="T92" s="269"/>
      <c r="U92" s="269"/>
      <c r="V92" s="269"/>
      <c r="W92" s="269"/>
      <c r="X92" s="269"/>
      <c r="Y92" s="269"/>
      <c r="Z92" s="269"/>
    </row>
    <row r="93" spans="1:26" ht="14.25" customHeight="1">
      <c r="A93" s="269"/>
      <c r="B93" s="269"/>
      <c r="C93" s="269"/>
      <c r="D93" s="269"/>
      <c r="E93" s="269"/>
      <c r="F93" s="269"/>
      <c r="G93" s="269"/>
      <c r="H93" s="269"/>
      <c r="I93" s="269"/>
      <c r="J93" s="269"/>
      <c r="K93" s="269"/>
      <c r="L93" s="269"/>
      <c r="M93" s="269"/>
      <c r="N93" s="269"/>
      <c r="O93" s="269"/>
      <c r="P93" s="269"/>
      <c r="Q93" s="269"/>
      <c r="R93" s="269"/>
      <c r="S93" s="269"/>
      <c r="T93" s="269"/>
      <c r="U93" s="269"/>
      <c r="V93" s="269"/>
      <c r="W93" s="269"/>
      <c r="X93" s="269"/>
      <c r="Y93" s="269"/>
      <c r="Z93" s="269"/>
    </row>
    <row r="94" spans="1:26" ht="14.25" customHeight="1">
      <c r="A94" s="269"/>
      <c r="B94" s="269"/>
      <c r="C94" s="269"/>
      <c r="D94" s="269"/>
      <c r="E94" s="269"/>
      <c r="F94" s="269"/>
      <c r="G94" s="269"/>
      <c r="H94" s="269"/>
      <c r="I94" s="269"/>
      <c r="J94" s="269"/>
      <c r="K94" s="269"/>
      <c r="L94" s="269"/>
      <c r="M94" s="269"/>
      <c r="N94" s="269"/>
      <c r="O94" s="269"/>
      <c r="P94" s="269"/>
      <c r="Q94" s="269"/>
      <c r="R94" s="269"/>
      <c r="S94" s="269"/>
      <c r="T94" s="269"/>
      <c r="U94" s="269"/>
      <c r="V94" s="269"/>
      <c r="W94" s="269"/>
      <c r="X94" s="269"/>
      <c r="Y94" s="269"/>
      <c r="Z94" s="269"/>
    </row>
    <row r="95" spans="1:26" ht="14.25" customHeight="1">
      <c r="A95" s="269"/>
      <c r="B95" s="269"/>
      <c r="C95" s="269"/>
      <c r="D95" s="269"/>
      <c r="E95" s="269"/>
      <c r="F95" s="269"/>
      <c r="G95" s="269"/>
      <c r="H95" s="269"/>
      <c r="I95" s="269"/>
      <c r="J95" s="269"/>
      <c r="K95" s="269"/>
      <c r="L95" s="269"/>
      <c r="M95" s="269"/>
      <c r="N95" s="269"/>
      <c r="O95" s="269"/>
      <c r="P95" s="269"/>
      <c r="Q95" s="269"/>
      <c r="R95" s="269"/>
      <c r="S95" s="269"/>
      <c r="T95" s="269"/>
      <c r="U95" s="269"/>
      <c r="V95" s="269"/>
      <c r="W95" s="269"/>
      <c r="X95" s="269"/>
      <c r="Y95" s="269"/>
      <c r="Z95" s="269"/>
    </row>
    <row r="96" spans="1:26" ht="14.25" customHeight="1">
      <c r="A96" s="269"/>
      <c r="B96" s="269"/>
      <c r="C96" s="269"/>
      <c r="D96" s="269"/>
      <c r="E96" s="269"/>
      <c r="F96" s="269"/>
      <c r="G96" s="269"/>
      <c r="H96" s="269"/>
      <c r="I96" s="269"/>
      <c r="J96" s="269"/>
      <c r="K96" s="269"/>
      <c r="L96" s="269"/>
      <c r="M96" s="269"/>
      <c r="N96" s="269"/>
      <c r="O96" s="269"/>
      <c r="P96" s="269"/>
      <c r="Q96" s="269"/>
      <c r="R96" s="269"/>
      <c r="S96" s="269"/>
      <c r="T96" s="269"/>
      <c r="U96" s="269"/>
      <c r="V96" s="269"/>
      <c r="W96" s="269"/>
      <c r="X96" s="269"/>
      <c r="Y96" s="269"/>
      <c r="Z96" s="269"/>
    </row>
    <row r="97" spans="1:26" ht="14.25" customHeight="1">
      <c r="A97" s="269"/>
      <c r="B97" s="269"/>
      <c r="C97" s="269"/>
      <c r="D97" s="269"/>
      <c r="E97" s="269"/>
      <c r="F97" s="269"/>
      <c r="G97" s="269"/>
      <c r="H97" s="269"/>
      <c r="I97" s="269"/>
      <c r="J97" s="269"/>
      <c r="K97" s="269"/>
      <c r="L97" s="269"/>
      <c r="M97" s="269"/>
      <c r="N97" s="269"/>
      <c r="O97" s="269"/>
      <c r="P97" s="269"/>
      <c r="Q97" s="269"/>
      <c r="R97" s="269"/>
      <c r="S97" s="269"/>
      <c r="T97" s="269"/>
      <c r="U97" s="269"/>
      <c r="V97" s="269"/>
      <c r="W97" s="269"/>
      <c r="X97" s="269"/>
      <c r="Y97" s="269"/>
      <c r="Z97" s="269"/>
    </row>
    <row r="98" spans="1:26" ht="14.25" customHeight="1">
      <c r="A98" s="269"/>
      <c r="B98" s="269"/>
      <c r="C98" s="269"/>
      <c r="D98" s="269"/>
      <c r="E98" s="269"/>
      <c r="F98" s="269"/>
      <c r="G98" s="269"/>
      <c r="H98" s="269"/>
      <c r="I98" s="269"/>
      <c r="J98" s="269"/>
      <c r="K98" s="269"/>
      <c r="L98" s="269"/>
      <c r="M98" s="269"/>
      <c r="N98" s="269"/>
      <c r="O98" s="269"/>
      <c r="P98" s="269"/>
      <c r="Q98" s="269"/>
      <c r="R98" s="269"/>
      <c r="S98" s="269"/>
      <c r="T98" s="269"/>
      <c r="U98" s="269"/>
      <c r="V98" s="269"/>
      <c r="W98" s="269"/>
      <c r="X98" s="269"/>
      <c r="Y98" s="269"/>
      <c r="Z98" s="269"/>
    </row>
    <row r="99" spans="1:26" ht="14.25" customHeight="1">
      <c r="A99" s="269"/>
      <c r="B99" s="269"/>
      <c r="C99" s="269"/>
      <c r="D99" s="269"/>
      <c r="E99" s="269"/>
      <c r="F99" s="269"/>
      <c r="G99" s="269"/>
      <c r="H99" s="269"/>
      <c r="I99" s="269"/>
      <c r="J99" s="269"/>
      <c r="K99" s="269"/>
      <c r="L99" s="269"/>
      <c r="M99" s="269"/>
      <c r="N99" s="269"/>
      <c r="O99" s="269"/>
      <c r="P99" s="269"/>
      <c r="Q99" s="269"/>
      <c r="R99" s="269"/>
      <c r="S99" s="269"/>
      <c r="T99" s="269"/>
      <c r="U99" s="269"/>
      <c r="V99" s="269"/>
      <c r="W99" s="269"/>
      <c r="X99" s="269"/>
      <c r="Y99" s="269"/>
      <c r="Z99" s="269"/>
    </row>
    <row r="100" spans="1:26" ht="14.25" customHeight="1">
      <c r="A100" s="269"/>
      <c r="B100" s="269"/>
      <c r="C100" s="269"/>
      <c r="D100" s="269"/>
      <c r="E100" s="269"/>
      <c r="F100" s="269"/>
      <c r="G100" s="269"/>
      <c r="H100" s="269"/>
      <c r="I100" s="269"/>
      <c r="J100" s="269"/>
      <c r="K100" s="269"/>
      <c r="L100" s="269"/>
      <c r="M100" s="269"/>
      <c r="N100" s="269"/>
      <c r="O100" s="269"/>
      <c r="P100" s="269"/>
      <c r="Q100" s="269"/>
      <c r="R100" s="269"/>
      <c r="S100" s="269"/>
      <c r="T100" s="269"/>
      <c r="U100" s="269"/>
      <c r="V100" s="269"/>
      <c r="W100" s="269"/>
      <c r="X100" s="269"/>
      <c r="Y100" s="269"/>
      <c r="Z100" s="269"/>
    </row>
    <row r="101" spans="1:26" ht="14.25" customHeight="1">
      <c r="A101" s="269"/>
      <c r="B101" s="269"/>
      <c r="C101" s="269"/>
      <c r="D101" s="269"/>
      <c r="E101" s="269"/>
      <c r="F101" s="269"/>
      <c r="G101" s="269"/>
      <c r="H101" s="269"/>
      <c r="I101" s="269"/>
      <c r="J101" s="269"/>
      <c r="K101" s="269"/>
      <c r="L101" s="269"/>
      <c r="M101" s="269"/>
      <c r="N101" s="269"/>
      <c r="O101" s="269"/>
      <c r="P101" s="269"/>
      <c r="Q101" s="269"/>
      <c r="R101" s="269"/>
      <c r="S101" s="269"/>
      <c r="T101" s="269"/>
      <c r="U101" s="269"/>
      <c r="V101" s="269"/>
      <c r="W101" s="269"/>
      <c r="X101" s="269"/>
      <c r="Y101" s="269"/>
      <c r="Z101" s="269"/>
    </row>
    <row r="102" spans="1:26" ht="14.25" customHeight="1">
      <c r="A102" s="269"/>
      <c r="B102" s="269"/>
      <c r="C102" s="269"/>
      <c r="D102" s="269"/>
      <c r="E102" s="269"/>
      <c r="F102" s="269"/>
      <c r="G102" s="269"/>
      <c r="H102" s="269"/>
      <c r="I102" s="269"/>
      <c r="J102" s="269"/>
      <c r="K102" s="269"/>
      <c r="L102" s="269"/>
      <c r="M102" s="269"/>
      <c r="N102" s="269"/>
      <c r="O102" s="269"/>
      <c r="P102" s="269"/>
      <c r="Q102" s="269"/>
      <c r="R102" s="269"/>
      <c r="S102" s="269"/>
      <c r="T102" s="269"/>
      <c r="U102" s="269"/>
      <c r="V102" s="269"/>
      <c r="W102" s="269"/>
      <c r="X102" s="269"/>
      <c r="Y102" s="269"/>
      <c r="Z102" s="269"/>
    </row>
    <row r="103" spans="1:26" ht="14.25" customHeight="1">
      <c r="A103" s="269"/>
      <c r="B103" s="269"/>
      <c r="C103" s="269"/>
      <c r="D103" s="269"/>
      <c r="E103" s="269"/>
      <c r="F103" s="269"/>
      <c r="G103" s="269"/>
      <c r="H103" s="269"/>
      <c r="I103" s="269"/>
      <c r="J103" s="269"/>
      <c r="K103" s="269"/>
      <c r="L103" s="269"/>
      <c r="M103" s="269"/>
      <c r="N103" s="269"/>
      <c r="O103" s="269"/>
      <c r="P103" s="269"/>
      <c r="Q103" s="269"/>
      <c r="R103" s="269"/>
      <c r="S103" s="269"/>
      <c r="T103" s="269"/>
      <c r="U103" s="269"/>
      <c r="V103" s="269"/>
      <c r="W103" s="269"/>
      <c r="X103" s="269"/>
      <c r="Y103" s="269"/>
      <c r="Z103" s="269"/>
    </row>
    <row r="104" spans="1:26" ht="14.25" customHeight="1">
      <c r="A104" s="269"/>
      <c r="B104" s="269"/>
      <c r="C104" s="269"/>
      <c r="D104" s="269"/>
      <c r="E104" s="269"/>
      <c r="F104" s="269"/>
      <c r="G104" s="269"/>
      <c r="H104" s="269"/>
      <c r="I104" s="269"/>
      <c r="J104" s="269"/>
      <c r="K104" s="269"/>
      <c r="L104" s="269"/>
      <c r="M104" s="269"/>
      <c r="N104" s="269"/>
      <c r="O104" s="269"/>
      <c r="P104" s="269"/>
      <c r="Q104" s="269"/>
      <c r="R104" s="269"/>
      <c r="S104" s="269"/>
      <c r="T104" s="269"/>
      <c r="U104" s="269"/>
      <c r="V104" s="269"/>
      <c r="W104" s="269"/>
      <c r="X104" s="269"/>
      <c r="Y104" s="269"/>
      <c r="Z104" s="269"/>
    </row>
    <row r="105" spans="1:26" ht="14.25" customHeight="1">
      <c r="A105" s="269"/>
      <c r="B105" s="269"/>
      <c r="C105" s="269"/>
      <c r="D105" s="269"/>
      <c r="E105" s="269"/>
      <c r="F105" s="269"/>
      <c r="G105" s="269"/>
      <c r="H105" s="269"/>
      <c r="I105" s="269"/>
      <c r="J105" s="269"/>
      <c r="K105" s="269"/>
      <c r="L105" s="269"/>
      <c r="M105" s="269"/>
      <c r="N105" s="269"/>
      <c r="O105" s="269"/>
      <c r="P105" s="269"/>
      <c r="Q105" s="269"/>
      <c r="R105" s="269"/>
      <c r="S105" s="269"/>
      <c r="T105" s="269"/>
      <c r="U105" s="269"/>
      <c r="V105" s="269"/>
      <c r="W105" s="269"/>
      <c r="X105" s="269"/>
      <c r="Y105" s="269"/>
      <c r="Z105" s="269"/>
    </row>
    <row r="106" spans="1:26" ht="14.25" customHeight="1">
      <c r="A106" s="269"/>
      <c r="B106" s="269"/>
      <c r="C106" s="269"/>
      <c r="D106" s="269"/>
      <c r="E106" s="269"/>
      <c r="F106" s="269"/>
      <c r="G106" s="269"/>
      <c r="H106" s="269"/>
      <c r="I106" s="269"/>
      <c r="J106" s="269"/>
      <c r="K106" s="269"/>
      <c r="L106" s="269"/>
      <c r="M106" s="269"/>
      <c r="N106" s="269"/>
      <c r="O106" s="269"/>
      <c r="P106" s="269"/>
      <c r="Q106" s="269"/>
      <c r="R106" s="269"/>
      <c r="S106" s="269"/>
      <c r="T106" s="269"/>
      <c r="U106" s="269"/>
      <c r="V106" s="269"/>
      <c r="W106" s="269"/>
      <c r="X106" s="269"/>
      <c r="Y106" s="269"/>
      <c r="Z106" s="269"/>
    </row>
    <row r="107" spans="1:26" ht="14.25" customHeight="1">
      <c r="A107" s="269"/>
      <c r="B107" s="269"/>
      <c r="C107" s="269"/>
      <c r="D107" s="269"/>
      <c r="E107" s="269"/>
      <c r="F107" s="269"/>
      <c r="G107" s="269"/>
      <c r="H107" s="269"/>
      <c r="I107" s="269"/>
      <c r="J107" s="269"/>
      <c r="K107" s="269"/>
      <c r="L107" s="269"/>
      <c r="M107" s="269"/>
      <c r="N107" s="269"/>
      <c r="O107" s="269"/>
      <c r="P107" s="269"/>
      <c r="Q107" s="269"/>
      <c r="R107" s="269"/>
      <c r="S107" s="269"/>
      <c r="T107" s="269"/>
      <c r="U107" s="269"/>
      <c r="V107" s="269"/>
      <c r="W107" s="269"/>
      <c r="X107" s="269"/>
      <c r="Y107" s="269"/>
      <c r="Z107" s="269"/>
    </row>
    <row r="108" spans="1:26" ht="14.25" customHeight="1">
      <c r="A108" s="269"/>
      <c r="B108" s="269"/>
      <c r="C108" s="269"/>
      <c r="D108" s="269"/>
      <c r="E108" s="269"/>
      <c r="F108" s="269"/>
      <c r="G108" s="269"/>
      <c r="H108" s="269"/>
      <c r="I108" s="269"/>
      <c r="J108" s="269"/>
      <c r="K108" s="269"/>
      <c r="L108" s="269"/>
      <c r="M108" s="269"/>
      <c r="N108" s="269"/>
      <c r="O108" s="269"/>
      <c r="P108" s="269"/>
      <c r="Q108" s="269"/>
      <c r="R108" s="269"/>
      <c r="S108" s="269"/>
      <c r="T108" s="269"/>
      <c r="U108" s="269"/>
      <c r="V108" s="269"/>
      <c r="W108" s="269"/>
      <c r="X108" s="269"/>
      <c r="Y108" s="269"/>
      <c r="Z108" s="269"/>
    </row>
    <row r="109" spans="1:26" ht="14.25" customHeight="1">
      <c r="A109" s="269"/>
      <c r="B109" s="269"/>
      <c r="C109" s="269"/>
      <c r="D109" s="269"/>
      <c r="E109" s="269"/>
      <c r="F109" s="269"/>
      <c r="G109" s="269"/>
      <c r="H109" s="269"/>
      <c r="I109" s="269"/>
      <c r="J109" s="269"/>
      <c r="K109" s="269"/>
      <c r="L109" s="269"/>
      <c r="M109" s="269"/>
      <c r="N109" s="269"/>
      <c r="O109" s="269"/>
      <c r="P109" s="269"/>
      <c r="Q109" s="269"/>
      <c r="R109" s="269"/>
      <c r="S109" s="269"/>
      <c r="T109" s="269"/>
      <c r="U109" s="269"/>
      <c r="V109" s="269"/>
      <c r="W109" s="269"/>
      <c r="X109" s="269"/>
      <c r="Y109" s="269"/>
      <c r="Z109" s="269"/>
    </row>
    <row r="110" spans="1:26" ht="14.25" customHeight="1">
      <c r="A110" s="269"/>
      <c r="B110" s="269"/>
      <c r="C110" s="269"/>
      <c r="D110" s="269"/>
      <c r="E110" s="269"/>
      <c r="F110" s="269"/>
      <c r="G110" s="269"/>
      <c r="H110" s="269"/>
      <c r="I110" s="269"/>
      <c r="J110" s="269"/>
      <c r="K110" s="269"/>
      <c r="L110" s="269"/>
      <c r="M110" s="269"/>
      <c r="N110" s="269"/>
      <c r="O110" s="269"/>
      <c r="P110" s="269"/>
      <c r="Q110" s="269"/>
      <c r="R110" s="269"/>
      <c r="S110" s="269"/>
      <c r="T110" s="269"/>
      <c r="U110" s="269"/>
      <c r="V110" s="269"/>
      <c r="W110" s="269"/>
      <c r="X110" s="269"/>
      <c r="Y110" s="269"/>
      <c r="Z110" s="269"/>
    </row>
    <row r="111" spans="1:26" ht="14.25" customHeight="1">
      <c r="A111" s="269"/>
      <c r="B111" s="269"/>
      <c r="C111" s="269"/>
      <c r="D111" s="269"/>
      <c r="E111" s="269"/>
      <c r="F111" s="269"/>
      <c r="G111" s="269"/>
      <c r="H111" s="269"/>
      <c r="I111" s="269"/>
      <c r="J111" s="269"/>
      <c r="K111" s="269"/>
      <c r="L111" s="269"/>
      <c r="M111" s="269"/>
      <c r="N111" s="269"/>
      <c r="O111" s="269"/>
      <c r="P111" s="269"/>
      <c r="Q111" s="269"/>
      <c r="R111" s="269"/>
      <c r="S111" s="269"/>
      <c r="T111" s="269"/>
      <c r="U111" s="269"/>
      <c r="V111" s="269"/>
      <c r="W111" s="269"/>
      <c r="X111" s="269"/>
      <c r="Y111" s="269"/>
      <c r="Z111" s="269"/>
    </row>
    <row r="112" spans="1:26" ht="14.25" customHeight="1">
      <c r="A112" s="269"/>
      <c r="B112" s="269"/>
      <c r="C112" s="269"/>
      <c r="D112" s="269"/>
      <c r="E112" s="269"/>
      <c r="F112" s="269"/>
      <c r="G112" s="269"/>
      <c r="H112" s="269"/>
      <c r="I112" s="269"/>
      <c r="J112" s="269"/>
      <c r="K112" s="269"/>
      <c r="L112" s="269"/>
      <c r="M112" s="269"/>
      <c r="N112" s="269"/>
      <c r="O112" s="269"/>
      <c r="P112" s="269"/>
      <c r="Q112" s="269"/>
      <c r="R112" s="269"/>
      <c r="S112" s="269"/>
      <c r="T112" s="269"/>
      <c r="U112" s="269"/>
      <c r="V112" s="269"/>
      <c r="W112" s="269"/>
      <c r="X112" s="269"/>
      <c r="Y112" s="269"/>
      <c r="Z112" s="269"/>
    </row>
    <row r="113" spans="1:26" ht="14.25" customHeight="1">
      <c r="A113" s="269"/>
      <c r="B113" s="269"/>
      <c r="C113" s="269"/>
      <c r="D113" s="269"/>
      <c r="E113" s="269"/>
      <c r="F113" s="269"/>
      <c r="G113" s="269"/>
      <c r="H113" s="269"/>
      <c r="I113" s="269"/>
      <c r="J113" s="269"/>
      <c r="K113" s="269"/>
      <c r="L113" s="269"/>
      <c r="M113" s="269"/>
      <c r="N113" s="269"/>
      <c r="O113" s="269"/>
      <c r="P113" s="269"/>
      <c r="Q113" s="269"/>
      <c r="R113" s="269"/>
      <c r="S113" s="269"/>
      <c r="T113" s="269"/>
      <c r="U113" s="269"/>
      <c r="V113" s="269"/>
      <c r="W113" s="269"/>
      <c r="X113" s="269"/>
      <c r="Y113" s="269"/>
      <c r="Z113" s="269"/>
    </row>
    <row r="114" spans="1:26" ht="14.25" customHeight="1">
      <c r="A114" s="269"/>
      <c r="B114" s="269"/>
      <c r="C114" s="269"/>
      <c r="D114" s="269"/>
      <c r="E114" s="269"/>
      <c r="F114" s="269"/>
      <c r="G114" s="269"/>
      <c r="H114" s="269"/>
      <c r="I114" s="269"/>
      <c r="J114" s="269"/>
      <c r="K114" s="269"/>
      <c r="L114" s="269"/>
      <c r="M114" s="269"/>
      <c r="N114" s="269"/>
      <c r="O114" s="269"/>
      <c r="P114" s="269"/>
      <c r="Q114" s="269"/>
      <c r="R114" s="269"/>
      <c r="S114" s="269"/>
      <c r="T114" s="269"/>
      <c r="U114" s="269"/>
      <c r="V114" s="269"/>
      <c r="W114" s="269"/>
      <c r="X114" s="269"/>
      <c r="Y114" s="269"/>
      <c r="Z114" s="269"/>
    </row>
    <row r="115" spans="1:26" ht="14.25" customHeight="1">
      <c r="A115" s="269"/>
      <c r="B115" s="269"/>
      <c r="C115" s="269"/>
      <c r="D115" s="269"/>
      <c r="E115" s="269"/>
      <c r="F115" s="269"/>
      <c r="G115" s="269"/>
      <c r="H115" s="269"/>
      <c r="I115" s="269"/>
      <c r="J115" s="269"/>
      <c r="K115" s="269"/>
      <c r="L115" s="269"/>
      <c r="M115" s="269"/>
      <c r="N115" s="269"/>
      <c r="O115" s="269"/>
      <c r="P115" s="269"/>
      <c r="Q115" s="269"/>
      <c r="R115" s="269"/>
      <c r="S115" s="269"/>
      <c r="T115" s="269"/>
      <c r="U115" s="269"/>
      <c r="V115" s="269"/>
      <c r="W115" s="269"/>
      <c r="X115" s="269"/>
      <c r="Y115" s="269"/>
      <c r="Z115" s="269"/>
    </row>
    <row r="116" spans="1:26" ht="14.25" customHeight="1">
      <c r="A116" s="269"/>
      <c r="B116" s="269"/>
      <c r="C116" s="269"/>
      <c r="D116" s="269"/>
      <c r="E116" s="269"/>
      <c r="F116" s="269"/>
      <c r="G116" s="269"/>
      <c r="H116" s="269"/>
      <c r="I116" s="269"/>
      <c r="J116" s="269"/>
      <c r="K116" s="269"/>
      <c r="L116" s="269"/>
      <c r="M116" s="269"/>
      <c r="N116" s="269"/>
      <c r="O116" s="269"/>
      <c r="P116" s="269"/>
      <c r="Q116" s="269"/>
      <c r="R116" s="269"/>
      <c r="S116" s="269"/>
      <c r="T116" s="269"/>
      <c r="U116" s="269"/>
      <c r="V116" s="269"/>
      <c r="W116" s="269"/>
      <c r="X116" s="269"/>
      <c r="Y116" s="269"/>
      <c r="Z116" s="269"/>
    </row>
    <row r="117" spans="1:26" ht="14.25" customHeight="1">
      <c r="A117" s="269"/>
      <c r="B117" s="269"/>
      <c r="C117" s="269"/>
      <c r="D117" s="269"/>
      <c r="E117" s="269"/>
      <c r="F117" s="269"/>
      <c r="G117" s="269"/>
      <c r="H117" s="269"/>
      <c r="I117" s="269"/>
      <c r="J117" s="269"/>
      <c r="K117" s="269"/>
      <c r="L117" s="269"/>
      <c r="M117" s="269"/>
      <c r="N117" s="269"/>
      <c r="O117" s="269"/>
      <c r="P117" s="269"/>
      <c r="Q117" s="269"/>
      <c r="R117" s="269"/>
      <c r="S117" s="269"/>
      <c r="T117" s="269"/>
      <c r="U117" s="269"/>
      <c r="V117" s="269"/>
      <c r="W117" s="269"/>
      <c r="X117" s="269"/>
      <c r="Y117" s="269"/>
      <c r="Z117" s="269"/>
    </row>
    <row r="118" spans="1:26" ht="14.25" customHeight="1">
      <c r="A118" s="269"/>
      <c r="B118" s="269"/>
      <c r="C118" s="269"/>
      <c r="D118" s="269"/>
      <c r="E118" s="269"/>
      <c r="F118" s="269"/>
      <c r="G118" s="269"/>
      <c r="H118" s="269"/>
      <c r="I118" s="269"/>
      <c r="J118" s="269"/>
      <c r="K118" s="269"/>
      <c r="L118" s="269"/>
      <c r="M118" s="269"/>
      <c r="N118" s="269"/>
      <c r="O118" s="269"/>
      <c r="P118" s="269"/>
      <c r="Q118" s="269"/>
      <c r="R118" s="269"/>
      <c r="S118" s="269"/>
      <c r="T118" s="269"/>
      <c r="U118" s="269"/>
      <c r="V118" s="269"/>
      <c r="W118" s="269"/>
      <c r="X118" s="269"/>
      <c r="Y118" s="269"/>
      <c r="Z118" s="269"/>
    </row>
    <row r="119" spans="1:26" ht="14.25" customHeight="1">
      <c r="A119" s="269"/>
      <c r="B119" s="269"/>
      <c r="C119" s="269"/>
      <c r="D119" s="269"/>
      <c r="E119" s="269"/>
      <c r="F119" s="269"/>
      <c r="G119" s="269"/>
      <c r="H119" s="269"/>
      <c r="I119" s="269"/>
      <c r="J119" s="269"/>
      <c r="K119" s="269"/>
      <c r="L119" s="269"/>
      <c r="M119" s="269"/>
      <c r="N119" s="269"/>
      <c r="O119" s="269"/>
      <c r="P119" s="269"/>
      <c r="Q119" s="269"/>
      <c r="R119" s="269"/>
      <c r="S119" s="269"/>
      <c r="T119" s="269"/>
      <c r="U119" s="269"/>
      <c r="V119" s="269"/>
      <c r="W119" s="269"/>
      <c r="X119" s="269"/>
      <c r="Y119" s="269"/>
      <c r="Z119" s="269"/>
    </row>
    <row r="120" spans="1:26" ht="14.25" customHeight="1">
      <c r="A120" s="269"/>
      <c r="B120" s="269"/>
      <c r="C120" s="269"/>
      <c r="D120" s="269"/>
      <c r="E120" s="269"/>
      <c r="F120" s="269"/>
      <c r="G120" s="269"/>
      <c r="H120" s="269"/>
      <c r="I120" s="269"/>
      <c r="J120" s="269"/>
      <c r="K120" s="269"/>
      <c r="L120" s="269"/>
      <c r="M120" s="269"/>
      <c r="N120" s="269"/>
      <c r="O120" s="269"/>
      <c r="P120" s="269"/>
      <c r="Q120" s="269"/>
      <c r="R120" s="269"/>
      <c r="S120" s="269"/>
      <c r="T120" s="269"/>
      <c r="U120" s="269"/>
      <c r="V120" s="269"/>
      <c r="W120" s="269"/>
      <c r="X120" s="269"/>
      <c r="Y120" s="269"/>
      <c r="Z120" s="269"/>
    </row>
    <row r="121" spans="1:26" ht="14.25" customHeight="1">
      <c r="A121" s="269"/>
      <c r="B121" s="269"/>
      <c r="C121" s="269"/>
      <c r="D121" s="269"/>
      <c r="E121" s="269"/>
      <c r="F121" s="269"/>
      <c r="G121" s="269"/>
      <c r="H121" s="269"/>
      <c r="I121" s="269"/>
      <c r="J121" s="269"/>
      <c r="K121" s="269"/>
      <c r="L121" s="269"/>
      <c r="M121" s="269"/>
      <c r="N121" s="269"/>
      <c r="O121" s="269"/>
      <c r="P121" s="269"/>
      <c r="Q121" s="269"/>
      <c r="R121" s="269"/>
      <c r="S121" s="269"/>
      <c r="T121" s="269"/>
      <c r="U121" s="269"/>
      <c r="V121" s="269"/>
      <c r="W121" s="269"/>
      <c r="X121" s="269"/>
      <c r="Y121" s="269"/>
      <c r="Z121" s="269"/>
    </row>
    <row r="122" spans="1:26" ht="14.25" customHeight="1">
      <c r="A122" s="269"/>
      <c r="B122" s="269"/>
      <c r="C122" s="269"/>
      <c r="D122" s="269"/>
      <c r="E122" s="269"/>
      <c r="F122" s="269"/>
      <c r="G122" s="269"/>
      <c r="H122" s="269"/>
      <c r="I122" s="269"/>
      <c r="J122" s="269"/>
      <c r="K122" s="269"/>
      <c r="L122" s="269"/>
      <c r="M122" s="269"/>
      <c r="N122" s="269"/>
      <c r="O122" s="269"/>
      <c r="P122" s="269"/>
      <c r="Q122" s="269"/>
      <c r="R122" s="269"/>
      <c r="S122" s="269"/>
      <c r="T122" s="269"/>
      <c r="U122" s="269"/>
      <c r="V122" s="269"/>
      <c r="W122" s="269"/>
      <c r="X122" s="269"/>
      <c r="Y122" s="269"/>
      <c r="Z122" s="269"/>
    </row>
    <row r="123" spans="1:26" ht="14.25" customHeight="1">
      <c r="A123" s="269"/>
      <c r="B123" s="269"/>
      <c r="C123" s="269"/>
      <c r="D123" s="269"/>
      <c r="E123" s="269"/>
      <c r="F123" s="269"/>
      <c r="G123" s="269"/>
      <c r="H123" s="269"/>
      <c r="I123" s="269"/>
      <c r="J123" s="269"/>
      <c r="K123" s="269"/>
      <c r="L123" s="269"/>
      <c r="M123" s="269"/>
      <c r="N123" s="269"/>
      <c r="O123" s="269"/>
      <c r="P123" s="269"/>
      <c r="Q123" s="269"/>
      <c r="R123" s="269"/>
      <c r="S123" s="269"/>
      <c r="T123" s="269"/>
      <c r="U123" s="269"/>
      <c r="V123" s="269"/>
      <c r="W123" s="269"/>
      <c r="X123" s="269"/>
      <c r="Y123" s="269"/>
      <c r="Z123" s="269"/>
    </row>
    <row r="124" spans="1:26" ht="14.25" customHeight="1">
      <c r="A124" s="269"/>
      <c r="B124" s="269"/>
      <c r="C124" s="269"/>
      <c r="D124" s="269"/>
      <c r="E124" s="269"/>
      <c r="F124" s="269"/>
      <c r="G124" s="269"/>
      <c r="H124" s="269"/>
      <c r="I124" s="269"/>
      <c r="J124" s="269"/>
      <c r="K124" s="269"/>
      <c r="L124" s="269"/>
      <c r="M124" s="269"/>
      <c r="N124" s="269"/>
      <c r="O124" s="269"/>
      <c r="P124" s="269"/>
      <c r="Q124" s="269"/>
      <c r="R124" s="269"/>
      <c r="S124" s="269"/>
      <c r="T124" s="269"/>
      <c r="U124" s="269"/>
      <c r="V124" s="269"/>
      <c r="W124" s="269"/>
      <c r="X124" s="269"/>
      <c r="Y124" s="269"/>
      <c r="Z124" s="269"/>
    </row>
    <row r="125" spans="1:26" ht="14.25" customHeight="1">
      <c r="A125" s="269"/>
      <c r="B125" s="269"/>
      <c r="C125" s="269"/>
      <c r="D125" s="269"/>
      <c r="E125" s="269"/>
      <c r="F125" s="269"/>
      <c r="G125" s="269"/>
      <c r="H125" s="269"/>
      <c r="I125" s="269"/>
      <c r="J125" s="269"/>
      <c r="K125" s="269"/>
      <c r="L125" s="269"/>
      <c r="M125" s="269"/>
      <c r="N125" s="269"/>
      <c r="O125" s="269"/>
      <c r="P125" s="269"/>
      <c r="Q125" s="269"/>
      <c r="R125" s="269"/>
      <c r="S125" s="269"/>
      <c r="T125" s="269"/>
      <c r="U125" s="269"/>
      <c r="V125" s="269"/>
      <c r="W125" s="269"/>
      <c r="X125" s="269"/>
      <c r="Y125" s="269"/>
      <c r="Z125" s="269"/>
    </row>
    <row r="126" spans="1:26" ht="14.25" customHeight="1">
      <c r="A126" s="269"/>
      <c r="B126" s="269"/>
      <c r="C126" s="269"/>
      <c r="D126" s="269"/>
      <c r="E126" s="269"/>
      <c r="F126" s="269"/>
      <c r="G126" s="269"/>
      <c r="H126" s="269"/>
      <c r="I126" s="269"/>
      <c r="J126" s="269"/>
      <c r="K126" s="269"/>
      <c r="L126" s="269"/>
      <c r="M126" s="269"/>
      <c r="N126" s="269"/>
      <c r="O126" s="269"/>
      <c r="P126" s="269"/>
      <c r="Q126" s="269"/>
      <c r="R126" s="269"/>
      <c r="S126" s="269"/>
      <c r="T126" s="269"/>
      <c r="U126" s="269"/>
      <c r="V126" s="269"/>
      <c r="W126" s="269"/>
      <c r="X126" s="269"/>
      <c r="Y126" s="269"/>
      <c r="Z126" s="269"/>
    </row>
    <row r="127" spans="1:26" ht="14.25" customHeight="1">
      <c r="A127" s="269"/>
      <c r="B127" s="269"/>
      <c r="C127" s="269"/>
      <c r="D127" s="269"/>
      <c r="E127" s="269"/>
      <c r="F127" s="269"/>
      <c r="G127" s="269"/>
      <c r="H127" s="269"/>
      <c r="I127" s="269"/>
      <c r="J127" s="269"/>
      <c r="K127" s="269"/>
      <c r="L127" s="269"/>
      <c r="M127" s="269"/>
      <c r="N127" s="269"/>
      <c r="O127" s="269"/>
      <c r="P127" s="269"/>
      <c r="Q127" s="269"/>
      <c r="R127" s="269"/>
      <c r="S127" s="269"/>
      <c r="T127" s="269"/>
      <c r="U127" s="269"/>
      <c r="V127" s="269"/>
      <c r="W127" s="269"/>
      <c r="X127" s="269"/>
      <c r="Y127" s="269"/>
      <c r="Z127" s="269"/>
    </row>
    <row r="128" spans="1:26" ht="14.25" customHeight="1">
      <c r="A128" s="269"/>
      <c r="B128" s="269"/>
      <c r="C128" s="269"/>
      <c r="D128" s="269"/>
      <c r="E128" s="269"/>
      <c r="F128" s="269"/>
      <c r="G128" s="269"/>
      <c r="H128" s="269"/>
      <c r="I128" s="269"/>
      <c r="J128" s="269"/>
      <c r="K128" s="269"/>
      <c r="L128" s="269"/>
      <c r="M128" s="269"/>
      <c r="N128" s="269"/>
      <c r="O128" s="269"/>
      <c r="P128" s="269"/>
      <c r="Q128" s="269"/>
      <c r="R128" s="269"/>
      <c r="S128" s="269"/>
      <c r="T128" s="269"/>
      <c r="U128" s="269"/>
      <c r="V128" s="269"/>
      <c r="W128" s="269"/>
      <c r="X128" s="269"/>
      <c r="Y128" s="269"/>
      <c r="Z128" s="269"/>
    </row>
    <row r="129" spans="1:26" ht="14.25" customHeight="1">
      <c r="A129" s="269"/>
      <c r="B129" s="269"/>
      <c r="C129" s="269"/>
      <c r="D129" s="269"/>
      <c r="E129" s="269"/>
      <c r="F129" s="269"/>
      <c r="G129" s="269"/>
      <c r="H129" s="269"/>
      <c r="I129" s="269"/>
      <c r="J129" s="269"/>
      <c r="K129" s="269"/>
      <c r="L129" s="269"/>
      <c r="M129" s="269"/>
      <c r="N129" s="269"/>
      <c r="O129" s="269"/>
      <c r="P129" s="269"/>
      <c r="Q129" s="269"/>
      <c r="R129" s="269"/>
      <c r="S129" s="269"/>
      <c r="T129" s="269"/>
      <c r="U129" s="269"/>
      <c r="V129" s="269"/>
      <c r="W129" s="269"/>
      <c r="X129" s="269"/>
      <c r="Y129" s="269"/>
      <c r="Z129" s="269"/>
    </row>
    <row r="130" spans="1:26" ht="14.25" customHeight="1">
      <c r="A130" s="269"/>
      <c r="B130" s="269"/>
      <c r="C130" s="269"/>
      <c r="D130" s="269"/>
      <c r="E130" s="269"/>
      <c r="F130" s="269"/>
      <c r="G130" s="269"/>
      <c r="H130" s="269"/>
      <c r="I130" s="269"/>
      <c r="J130" s="269"/>
      <c r="K130" s="269"/>
      <c r="L130" s="269"/>
      <c r="M130" s="269"/>
      <c r="N130" s="269"/>
      <c r="O130" s="269"/>
      <c r="P130" s="269"/>
      <c r="Q130" s="269"/>
      <c r="R130" s="269"/>
      <c r="S130" s="269"/>
      <c r="T130" s="269"/>
      <c r="U130" s="269"/>
      <c r="V130" s="269"/>
      <c r="W130" s="269"/>
      <c r="X130" s="269"/>
      <c r="Y130" s="269"/>
      <c r="Z130" s="269"/>
    </row>
    <row r="131" spans="1:26" ht="14.25" customHeight="1">
      <c r="A131" s="269"/>
      <c r="B131" s="269"/>
      <c r="C131" s="269"/>
      <c r="D131" s="269"/>
      <c r="E131" s="269"/>
      <c r="F131" s="269"/>
      <c r="G131" s="269"/>
      <c r="H131" s="269"/>
      <c r="I131" s="269"/>
      <c r="J131" s="269"/>
      <c r="K131" s="269"/>
      <c r="L131" s="269"/>
      <c r="M131" s="269"/>
      <c r="N131" s="269"/>
      <c r="O131" s="269"/>
      <c r="P131" s="269"/>
      <c r="Q131" s="269"/>
      <c r="R131" s="269"/>
      <c r="S131" s="269"/>
      <c r="T131" s="269"/>
      <c r="U131" s="269"/>
      <c r="V131" s="269"/>
      <c r="W131" s="269"/>
      <c r="X131" s="269"/>
      <c r="Y131" s="269"/>
      <c r="Z131" s="269"/>
    </row>
    <row r="132" spans="1:26" ht="14.25" customHeight="1">
      <c r="A132" s="269"/>
      <c r="B132" s="269"/>
      <c r="C132" s="269"/>
      <c r="D132" s="269"/>
      <c r="E132" s="269"/>
      <c r="F132" s="269"/>
      <c r="G132" s="269"/>
      <c r="H132" s="269"/>
      <c r="I132" s="269"/>
      <c r="J132" s="269"/>
      <c r="K132" s="269"/>
      <c r="L132" s="269"/>
      <c r="M132" s="269"/>
      <c r="N132" s="269"/>
      <c r="O132" s="269"/>
      <c r="P132" s="269"/>
      <c r="Q132" s="269"/>
      <c r="R132" s="269"/>
      <c r="S132" s="269"/>
      <c r="T132" s="269"/>
      <c r="U132" s="269"/>
      <c r="V132" s="269"/>
      <c r="W132" s="269"/>
      <c r="X132" s="269"/>
      <c r="Y132" s="269"/>
      <c r="Z132" s="269"/>
    </row>
    <row r="133" spans="1:26" ht="14.25" customHeight="1">
      <c r="A133" s="269"/>
      <c r="B133" s="269"/>
      <c r="C133" s="269"/>
      <c r="D133" s="269"/>
      <c r="E133" s="269"/>
      <c r="F133" s="269"/>
      <c r="G133" s="269"/>
      <c r="H133" s="269"/>
      <c r="I133" s="269"/>
      <c r="J133" s="269"/>
      <c r="K133" s="269"/>
      <c r="L133" s="269"/>
      <c r="M133" s="269"/>
      <c r="N133" s="269"/>
      <c r="O133" s="269"/>
      <c r="P133" s="269"/>
      <c r="Q133" s="269"/>
      <c r="R133" s="269"/>
      <c r="S133" s="269"/>
      <c r="T133" s="269"/>
      <c r="U133" s="269"/>
      <c r="V133" s="269"/>
      <c r="W133" s="269"/>
      <c r="X133" s="269"/>
      <c r="Y133" s="269"/>
      <c r="Z133" s="269"/>
    </row>
    <row r="134" spans="1:26" ht="14.25" customHeight="1">
      <c r="A134" s="269"/>
      <c r="B134" s="269"/>
      <c r="C134" s="269"/>
      <c r="D134" s="269"/>
      <c r="E134" s="269"/>
      <c r="F134" s="269"/>
      <c r="G134" s="269"/>
      <c r="H134" s="269"/>
      <c r="I134" s="269"/>
      <c r="J134" s="269"/>
      <c r="K134" s="269"/>
      <c r="L134" s="269"/>
      <c r="M134" s="269"/>
      <c r="N134" s="269"/>
      <c r="O134" s="269"/>
      <c r="P134" s="269"/>
      <c r="Q134" s="269"/>
      <c r="R134" s="269"/>
      <c r="S134" s="269"/>
      <c r="T134" s="269"/>
      <c r="U134" s="269"/>
      <c r="V134" s="269"/>
      <c r="W134" s="269"/>
      <c r="X134" s="269"/>
      <c r="Y134" s="269"/>
      <c r="Z134" s="269"/>
    </row>
    <row r="135" spans="1:26" ht="14.25" customHeight="1">
      <c r="A135" s="269"/>
      <c r="B135" s="269"/>
      <c r="C135" s="269"/>
      <c r="D135" s="269"/>
      <c r="E135" s="269"/>
      <c r="F135" s="269"/>
      <c r="G135" s="269"/>
      <c r="H135" s="269"/>
      <c r="I135" s="269"/>
      <c r="J135" s="269"/>
      <c r="K135" s="269"/>
      <c r="L135" s="269"/>
      <c r="M135" s="269"/>
      <c r="N135" s="269"/>
      <c r="O135" s="269"/>
      <c r="P135" s="269"/>
      <c r="Q135" s="269"/>
      <c r="R135" s="269"/>
      <c r="S135" s="269"/>
      <c r="T135" s="269"/>
      <c r="U135" s="269"/>
      <c r="V135" s="269"/>
      <c r="W135" s="269"/>
      <c r="X135" s="269"/>
      <c r="Y135" s="269"/>
      <c r="Z135" s="269"/>
    </row>
    <row r="136" spans="1:26" ht="14.25" customHeight="1">
      <c r="A136" s="269"/>
      <c r="B136" s="269"/>
      <c r="C136" s="269"/>
      <c r="D136" s="269"/>
      <c r="E136" s="269"/>
      <c r="F136" s="269"/>
      <c r="G136" s="269"/>
      <c r="H136" s="269"/>
      <c r="I136" s="269"/>
      <c r="J136" s="269"/>
      <c r="K136" s="269"/>
      <c r="L136" s="269"/>
      <c r="M136" s="269"/>
      <c r="N136" s="269"/>
      <c r="O136" s="269"/>
      <c r="P136" s="269"/>
      <c r="Q136" s="269"/>
      <c r="R136" s="269"/>
      <c r="S136" s="269"/>
      <c r="T136" s="269"/>
      <c r="U136" s="269"/>
      <c r="V136" s="269"/>
      <c r="W136" s="269"/>
      <c r="X136" s="269"/>
      <c r="Y136" s="269"/>
      <c r="Z136" s="269"/>
    </row>
    <row r="137" spans="1:26" ht="14.25" customHeight="1">
      <c r="A137" s="269"/>
      <c r="B137" s="269"/>
      <c r="C137" s="269"/>
      <c r="D137" s="269"/>
      <c r="E137" s="269"/>
      <c r="F137" s="269"/>
      <c r="G137" s="269"/>
      <c r="H137" s="269"/>
      <c r="I137" s="269"/>
      <c r="J137" s="269"/>
      <c r="K137" s="269"/>
      <c r="L137" s="269"/>
      <c r="M137" s="269"/>
      <c r="N137" s="269"/>
      <c r="O137" s="269"/>
      <c r="P137" s="269"/>
      <c r="Q137" s="269"/>
      <c r="R137" s="269"/>
      <c r="S137" s="269"/>
      <c r="T137" s="269"/>
      <c r="U137" s="269"/>
      <c r="V137" s="269"/>
      <c r="W137" s="269"/>
      <c r="X137" s="269"/>
      <c r="Y137" s="269"/>
      <c r="Z137" s="269"/>
    </row>
    <row r="138" spans="1:26" ht="14.25" customHeight="1">
      <c r="A138" s="269"/>
      <c r="B138" s="269"/>
      <c r="C138" s="269"/>
      <c r="D138" s="269"/>
      <c r="E138" s="269"/>
      <c r="F138" s="269"/>
      <c r="G138" s="269"/>
      <c r="H138" s="269"/>
      <c r="I138" s="269"/>
      <c r="J138" s="269"/>
      <c r="K138" s="269"/>
      <c r="L138" s="269"/>
      <c r="M138" s="269"/>
      <c r="N138" s="269"/>
      <c r="O138" s="269"/>
      <c r="P138" s="269"/>
      <c r="Q138" s="269"/>
      <c r="R138" s="269"/>
      <c r="S138" s="269"/>
      <c r="T138" s="269"/>
      <c r="U138" s="269"/>
      <c r="V138" s="269"/>
      <c r="W138" s="269"/>
      <c r="X138" s="269"/>
      <c r="Y138" s="269"/>
      <c r="Z138" s="269"/>
    </row>
    <row r="139" spans="1:26" ht="14.25" customHeight="1">
      <c r="A139" s="269"/>
      <c r="B139" s="269"/>
      <c r="C139" s="269"/>
      <c r="D139" s="269"/>
      <c r="E139" s="269"/>
      <c r="F139" s="269"/>
      <c r="G139" s="269"/>
      <c r="H139" s="269"/>
      <c r="I139" s="269"/>
      <c r="J139" s="269"/>
      <c r="K139" s="269"/>
      <c r="L139" s="269"/>
      <c r="M139" s="269"/>
      <c r="N139" s="269"/>
      <c r="O139" s="269"/>
      <c r="P139" s="269"/>
      <c r="Q139" s="269"/>
      <c r="R139" s="269"/>
      <c r="S139" s="269"/>
      <c r="T139" s="269"/>
      <c r="U139" s="269"/>
      <c r="V139" s="269"/>
      <c r="W139" s="269"/>
      <c r="X139" s="269"/>
      <c r="Y139" s="269"/>
      <c r="Z139" s="269"/>
    </row>
    <row r="140" spans="1:26" ht="14.25" customHeight="1">
      <c r="A140" s="269"/>
      <c r="B140" s="269"/>
      <c r="C140" s="269"/>
      <c r="D140" s="269"/>
      <c r="E140" s="269"/>
      <c r="F140" s="269"/>
      <c r="G140" s="269"/>
      <c r="H140" s="269"/>
      <c r="I140" s="269"/>
      <c r="J140" s="269"/>
      <c r="K140" s="269"/>
      <c r="L140" s="269"/>
      <c r="M140" s="269"/>
      <c r="N140" s="269"/>
      <c r="O140" s="269"/>
      <c r="P140" s="269"/>
      <c r="Q140" s="269"/>
      <c r="R140" s="269"/>
      <c r="S140" s="269"/>
      <c r="T140" s="269"/>
      <c r="U140" s="269"/>
      <c r="V140" s="269"/>
      <c r="W140" s="269"/>
      <c r="X140" s="269"/>
      <c r="Y140" s="269"/>
      <c r="Z140" s="269"/>
    </row>
    <row r="141" spans="1:26" ht="14.25" customHeight="1">
      <c r="A141" s="269"/>
      <c r="B141" s="269"/>
      <c r="C141" s="269"/>
      <c r="D141" s="269"/>
      <c r="E141" s="269"/>
      <c r="F141" s="269"/>
      <c r="G141" s="269"/>
      <c r="H141" s="269"/>
      <c r="I141" s="269"/>
      <c r="J141" s="269"/>
      <c r="K141" s="269"/>
      <c r="L141" s="269"/>
      <c r="M141" s="269"/>
      <c r="N141" s="269"/>
      <c r="O141" s="269"/>
      <c r="P141" s="269"/>
      <c r="Q141" s="269"/>
      <c r="R141" s="269"/>
      <c r="S141" s="269"/>
      <c r="T141" s="269"/>
      <c r="U141" s="269"/>
      <c r="V141" s="269"/>
      <c r="W141" s="269"/>
      <c r="X141" s="269"/>
      <c r="Y141" s="269"/>
      <c r="Z141" s="269"/>
    </row>
    <row r="142" spans="1:26" ht="14.25" customHeight="1">
      <c r="A142" s="269"/>
      <c r="B142" s="269"/>
      <c r="C142" s="269"/>
      <c r="D142" s="269"/>
      <c r="E142" s="269"/>
      <c r="F142" s="269"/>
      <c r="G142" s="269"/>
      <c r="H142" s="269"/>
      <c r="I142" s="269"/>
      <c r="J142" s="269"/>
      <c r="K142" s="269"/>
      <c r="L142" s="269"/>
      <c r="M142" s="269"/>
      <c r="N142" s="269"/>
      <c r="O142" s="269"/>
      <c r="P142" s="269"/>
      <c r="Q142" s="269"/>
      <c r="R142" s="269"/>
      <c r="S142" s="269"/>
      <c r="T142" s="269"/>
      <c r="U142" s="269"/>
      <c r="V142" s="269"/>
      <c r="W142" s="269"/>
      <c r="X142" s="269"/>
      <c r="Y142" s="269"/>
      <c r="Z142" s="269"/>
    </row>
    <row r="143" spans="1:26" ht="14.25" customHeight="1">
      <c r="A143" s="269"/>
      <c r="B143" s="269"/>
      <c r="C143" s="269"/>
      <c r="D143" s="269"/>
      <c r="E143" s="269"/>
      <c r="F143" s="269"/>
      <c r="G143" s="269"/>
      <c r="H143" s="269"/>
      <c r="I143" s="269"/>
      <c r="J143" s="269"/>
      <c r="K143" s="269"/>
      <c r="L143" s="269"/>
      <c r="M143" s="269"/>
      <c r="N143" s="269"/>
      <c r="O143" s="269"/>
      <c r="P143" s="269"/>
      <c r="Q143" s="269"/>
      <c r="R143" s="269"/>
      <c r="S143" s="269"/>
      <c r="T143" s="269"/>
      <c r="U143" s="269"/>
      <c r="V143" s="269"/>
      <c r="W143" s="269"/>
      <c r="X143" s="269"/>
      <c r="Y143" s="269"/>
      <c r="Z143" s="269"/>
    </row>
    <row r="144" spans="1:26" ht="14.25" customHeight="1">
      <c r="A144" s="269"/>
      <c r="B144" s="269"/>
      <c r="C144" s="269"/>
      <c r="D144" s="269"/>
      <c r="E144" s="269"/>
      <c r="F144" s="269"/>
      <c r="G144" s="269"/>
      <c r="H144" s="269"/>
      <c r="I144" s="269"/>
      <c r="J144" s="269"/>
      <c r="K144" s="269"/>
      <c r="L144" s="269"/>
      <c r="M144" s="269"/>
      <c r="N144" s="269"/>
      <c r="O144" s="269"/>
      <c r="P144" s="269"/>
      <c r="Q144" s="269"/>
      <c r="R144" s="269"/>
      <c r="S144" s="269"/>
      <c r="T144" s="269"/>
      <c r="U144" s="269"/>
      <c r="V144" s="269"/>
      <c r="W144" s="269"/>
      <c r="X144" s="269"/>
      <c r="Y144" s="269"/>
      <c r="Z144" s="269"/>
    </row>
    <row r="145" spans="1:26" ht="14.25" customHeight="1">
      <c r="A145" s="269"/>
      <c r="B145" s="269"/>
      <c r="C145" s="269"/>
      <c r="D145" s="269"/>
      <c r="E145" s="269"/>
      <c r="F145" s="269"/>
      <c r="G145" s="269"/>
      <c r="H145" s="269"/>
      <c r="I145" s="269"/>
      <c r="J145" s="269"/>
      <c r="K145" s="269"/>
      <c r="L145" s="269"/>
      <c r="M145" s="269"/>
      <c r="N145" s="269"/>
      <c r="O145" s="269"/>
      <c r="P145" s="269"/>
      <c r="Q145" s="269"/>
      <c r="R145" s="269"/>
      <c r="S145" s="269"/>
      <c r="T145" s="269"/>
      <c r="U145" s="269"/>
      <c r="V145" s="269"/>
      <c r="W145" s="269"/>
      <c r="X145" s="269"/>
      <c r="Y145" s="269"/>
      <c r="Z145" s="269"/>
    </row>
    <row r="146" spans="1:26" ht="14.25" customHeight="1">
      <c r="A146" s="269"/>
      <c r="B146" s="269"/>
      <c r="C146" s="269"/>
      <c r="D146" s="269"/>
      <c r="E146" s="269"/>
      <c r="F146" s="269"/>
      <c r="G146" s="269"/>
      <c r="H146" s="269"/>
      <c r="I146" s="269"/>
      <c r="J146" s="269"/>
      <c r="K146" s="269"/>
      <c r="L146" s="269"/>
      <c r="M146" s="269"/>
      <c r="N146" s="269"/>
      <c r="O146" s="269"/>
      <c r="P146" s="269"/>
      <c r="Q146" s="269"/>
      <c r="R146" s="269"/>
      <c r="S146" s="269"/>
      <c r="T146" s="269"/>
      <c r="U146" s="269"/>
      <c r="V146" s="269"/>
      <c r="W146" s="269"/>
      <c r="X146" s="269"/>
      <c r="Y146" s="269"/>
      <c r="Z146" s="269"/>
    </row>
    <row r="147" spans="1:26" ht="14.25" customHeight="1">
      <c r="A147" s="269"/>
      <c r="B147" s="269"/>
      <c r="C147" s="269"/>
      <c r="D147" s="269"/>
      <c r="E147" s="269"/>
      <c r="F147" s="269"/>
      <c r="G147" s="269"/>
      <c r="H147" s="269"/>
      <c r="I147" s="269"/>
      <c r="J147" s="269"/>
      <c r="K147" s="269"/>
      <c r="L147" s="269"/>
      <c r="M147" s="269"/>
      <c r="N147" s="269"/>
      <c r="O147" s="269"/>
      <c r="P147" s="269"/>
      <c r="Q147" s="269"/>
      <c r="R147" s="269"/>
      <c r="S147" s="269"/>
      <c r="T147" s="269"/>
      <c r="U147" s="269"/>
      <c r="V147" s="269"/>
      <c r="W147" s="269"/>
      <c r="X147" s="269"/>
      <c r="Y147" s="269"/>
      <c r="Z147" s="269"/>
    </row>
    <row r="148" spans="1:26" ht="14.25" customHeight="1">
      <c r="A148" s="269"/>
      <c r="B148" s="269"/>
      <c r="C148" s="269"/>
      <c r="D148" s="269"/>
      <c r="E148" s="269"/>
      <c r="F148" s="269"/>
      <c r="G148" s="269"/>
      <c r="H148" s="269"/>
      <c r="I148" s="269"/>
      <c r="J148" s="269"/>
      <c r="K148" s="269"/>
      <c r="L148" s="269"/>
      <c r="M148" s="269"/>
      <c r="N148" s="269"/>
      <c r="O148" s="269"/>
      <c r="P148" s="269"/>
      <c r="Q148" s="269"/>
      <c r="R148" s="269"/>
      <c r="S148" s="269"/>
      <c r="T148" s="269"/>
      <c r="U148" s="269"/>
      <c r="V148" s="269"/>
      <c r="W148" s="269"/>
      <c r="X148" s="269"/>
      <c r="Y148" s="269"/>
      <c r="Z148" s="269"/>
    </row>
    <row r="149" spans="1:26" ht="14.25" customHeight="1">
      <c r="A149" s="269"/>
      <c r="B149" s="269"/>
      <c r="C149" s="269"/>
      <c r="D149" s="269"/>
      <c r="E149" s="269"/>
      <c r="F149" s="269"/>
      <c r="G149" s="269"/>
      <c r="H149" s="269"/>
      <c r="I149" s="269"/>
      <c r="J149" s="269"/>
      <c r="K149" s="269"/>
      <c r="L149" s="269"/>
      <c r="M149" s="269"/>
      <c r="N149" s="269"/>
      <c r="O149" s="269"/>
      <c r="P149" s="269"/>
      <c r="Q149" s="269"/>
      <c r="R149" s="269"/>
      <c r="S149" s="269"/>
      <c r="T149" s="269"/>
      <c r="U149" s="269"/>
      <c r="V149" s="269"/>
      <c r="W149" s="269"/>
      <c r="X149" s="269"/>
      <c r="Y149" s="269"/>
      <c r="Z149" s="269"/>
    </row>
    <row r="150" spans="1:26" ht="14.25" customHeight="1">
      <c r="A150" s="269"/>
      <c r="B150" s="269"/>
      <c r="C150" s="269"/>
      <c r="D150" s="269"/>
      <c r="E150" s="269"/>
      <c r="F150" s="269"/>
      <c r="G150" s="269"/>
      <c r="H150" s="269"/>
      <c r="I150" s="269"/>
      <c r="J150" s="269"/>
      <c r="K150" s="269"/>
      <c r="L150" s="269"/>
      <c r="M150" s="269"/>
      <c r="N150" s="269"/>
      <c r="O150" s="269"/>
      <c r="P150" s="269"/>
      <c r="Q150" s="269"/>
      <c r="R150" s="269"/>
      <c r="S150" s="269"/>
      <c r="T150" s="269"/>
      <c r="U150" s="269"/>
      <c r="V150" s="269"/>
      <c r="W150" s="269"/>
      <c r="X150" s="269"/>
      <c r="Y150" s="269"/>
      <c r="Z150" s="269"/>
    </row>
    <row r="151" spans="1:26" ht="14.25" customHeight="1">
      <c r="A151" s="269"/>
      <c r="B151" s="269"/>
      <c r="C151" s="269"/>
      <c r="D151" s="269"/>
      <c r="E151" s="269"/>
      <c r="F151" s="269"/>
      <c r="G151" s="269"/>
      <c r="H151" s="269"/>
      <c r="I151" s="269"/>
      <c r="J151" s="269"/>
      <c r="K151" s="269"/>
      <c r="L151" s="269"/>
      <c r="M151" s="269"/>
      <c r="N151" s="269"/>
      <c r="O151" s="269"/>
      <c r="P151" s="269"/>
      <c r="Q151" s="269"/>
      <c r="R151" s="269"/>
      <c r="S151" s="269"/>
      <c r="T151" s="269"/>
      <c r="U151" s="269"/>
      <c r="V151" s="269"/>
      <c r="W151" s="269"/>
      <c r="X151" s="269"/>
      <c r="Y151" s="269"/>
      <c r="Z151" s="269"/>
    </row>
    <row r="152" spans="1:26" ht="14.25" customHeight="1">
      <c r="A152" s="269"/>
      <c r="B152" s="269"/>
      <c r="C152" s="269"/>
      <c r="D152" s="269"/>
      <c r="E152" s="269"/>
      <c r="F152" s="269"/>
      <c r="G152" s="269"/>
      <c r="H152" s="269"/>
      <c r="I152" s="269"/>
      <c r="J152" s="269"/>
      <c r="K152" s="269"/>
      <c r="L152" s="269"/>
      <c r="M152" s="269"/>
      <c r="N152" s="269"/>
      <c r="O152" s="269"/>
      <c r="P152" s="269"/>
      <c r="Q152" s="269"/>
      <c r="R152" s="269"/>
      <c r="S152" s="269"/>
      <c r="T152" s="269"/>
      <c r="U152" s="269"/>
      <c r="V152" s="269"/>
      <c r="W152" s="269"/>
      <c r="X152" s="269"/>
      <c r="Y152" s="269"/>
      <c r="Z152" s="269"/>
    </row>
    <row r="153" spans="1:26" ht="14.25" customHeight="1">
      <c r="A153" s="269"/>
      <c r="B153" s="269"/>
      <c r="C153" s="269"/>
      <c r="D153" s="269"/>
      <c r="E153" s="269"/>
      <c r="F153" s="269"/>
      <c r="G153" s="269"/>
      <c r="H153" s="269"/>
      <c r="I153" s="269"/>
      <c r="J153" s="269"/>
      <c r="K153" s="269"/>
      <c r="L153" s="269"/>
      <c r="M153" s="269"/>
      <c r="N153" s="269"/>
      <c r="O153" s="269"/>
      <c r="P153" s="269"/>
      <c r="Q153" s="269"/>
      <c r="R153" s="269"/>
      <c r="S153" s="269"/>
      <c r="T153" s="269"/>
      <c r="U153" s="269"/>
      <c r="V153" s="269"/>
      <c r="W153" s="269"/>
      <c r="X153" s="269"/>
      <c r="Y153" s="269"/>
      <c r="Z153" s="269"/>
    </row>
    <row r="154" spans="1:26" ht="14.25" customHeight="1">
      <c r="A154" s="269"/>
      <c r="B154" s="269"/>
      <c r="C154" s="269"/>
      <c r="D154" s="269"/>
      <c r="E154" s="269"/>
      <c r="F154" s="269"/>
      <c r="G154" s="269"/>
      <c r="H154" s="269"/>
      <c r="I154" s="269"/>
      <c r="J154" s="269"/>
      <c r="K154" s="269"/>
      <c r="L154" s="269"/>
      <c r="M154" s="269"/>
      <c r="N154" s="269"/>
      <c r="O154" s="269"/>
      <c r="P154" s="269"/>
      <c r="Q154" s="269"/>
      <c r="R154" s="269"/>
      <c r="S154" s="269"/>
      <c r="T154" s="269"/>
      <c r="U154" s="269"/>
      <c r="V154" s="269"/>
      <c r="W154" s="269"/>
      <c r="X154" s="269"/>
      <c r="Y154" s="269"/>
      <c r="Z154" s="269"/>
    </row>
    <row r="155" spans="1:26" ht="14.25" customHeight="1">
      <c r="A155" s="269"/>
      <c r="B155" s="269"/>
      <c r="C155" s="269"/>
      <c r="D155" s="269"/>
      <c r="E155" s="269"/>
      <c r="F155" s="269"/>
      <c r="G155" s="269"/>
      <c r="H155" s="269"/>
      <c r="I155" s="269"/>
      <c r="J155" s="269"/>
      <c r="K155" s="269"/>
      <c r="L155" s="269"/>
      <c r="M155" s="269"/>
      <c r="N155" s="269"/>
      <c r="O155" s="269"/>
      <c r="P155" s="269"/>
      <c r="Q155" s="269"/>
      <c r="R155" s="269"/>
      <c r="S155" s="269"/>
      <c r="T155" s="269"/>
      <c r="U155" s="269"/>
      <c r="V155" s="269"/>
      <c r="W155" s="269"/>
      <c r="X155" s="269"/>
      <c r="Y155" s="269"/>
      <c r="Z155" s="269"/>
    </row>
    <row r="156" spans="1:26" ht="14.25" customHeight="1">
      <c r="A156" s="269"/>
      <c r="B156" s="269"/>
      <c r="C156" s="269"/>
      <c r="D156" s="269"/>
      <c r="E156" s="269"/>
      <c r="F156" s="269"/>
      <c r="G156" s="269"/>
      <c r="H156" s="269"/>
      <c r="I156" s="269"/>
      <c r="J156" s="269"/>
      <c r="K156" s="269"/>
      <c r="L156" s="269"/>
      <c r="M156" s="269"/>
      <c r="N156" s="269"/>
      <c r="O156" s="269"/>
      <c r="P156" s="269"/>
      <c r="Q156" s="269"/>
      <c r="R156" s="269"/>
      <c r="S156" s="269"/>
      <c r="T156" s="269"/>
      <c r="U156" s="269"/>
      <c r="V156" s="269"/>
      <c r="W156" s="269"/>
      <c r="X156" s="269"/>
      <c r="Y156" s="269"/>
      <c r="Z156" s="269"/>
    </row>
    <row r="157" spans="1:26" ht="14.25" customHeight="1">
      <c r="A157" s="269"/>
      <c r="B157" s="269"/>
      <c r="C157" s="269"/>
      <c r="D157" s="269"/>
      <c r="E157" s="269"/>
      <c r="F157" s="269"/>
      <c r="G157" s="269"/>
      <c r="H157" s="269"/>
      <c r="I157" s="269"/>
      <c r="J157" s="269"/>
      <c r="K157" s="269"/>
      <c r="L157" s="269"/>
      <c r="M157" s="269"/>
      <c r="N157" s="269"/>
      <c r="O157" s="269"/>
      <c r="P157" s="269"/>
      <c r="Q157" s="269"/>
      <c r="R157" s="269"/>
      <c r="S157" s="269"/>
      <c r="T157" s="269"/>
      <c r="U157" s="269"/>
      <c r="V157" s="269"/>
      <c r="W157" s="269"/>
      <c r="X157" s="269"/>
      <c r="Y157" s="269"/>
      <c r="Z157" s="269"/>
    </row>
    <row r="158" spans="1:26" ht="14.25" customHeight="1">
      <c r="A158" s="269"/>
      <c r="B158" s="269"/>
      <c r="C158" s="269"/>
      <c r="D158" s="269"/>
      <c r="E158" s="269"/>
      <c r="F158" s="269"/>
      <c r="G158" s="269"/>
      <c r="H158" s="269"/>
      <c r="I158" s="269"/>
      <c r="J158" s="269"/>
      <c r="K158" s="269"/>
      <c r="L158" s="269"/>
      <c r="M158" s="269"/>
      <c r="N158" s="269"/>
      <c r="O158" s="269"/>
      <c r="P158" s="269"/>
      <c r="Q158" s="269"/>
      <c r="R158" s="269"/>
      <c r="S158" s="269"/>
      <c r="T158" s="269"/>
      <c r="U158" s="269"/>
      <c r="V158" s="269"/>
      <c r="W158" s="269"/>
      <c r="X158" s="269"/>
      <c r="Y158" s="269"/>
      <c r="Z158" s="269"/>
    </row>
    <row r="159" spans="1:26" ht="14.25" customHeight="1">
      <c r="A159" s="269"/>
      <c r="B159" s="269"/>
      <c r="C159" s="269"/>
      <c r="D159" s="269"/>
      <c r="E159" s="269"/>
      <c r="F159" s="269"/>
      <c r="G159" s="269"/>
      <c r="H159" s="269"/>
      <c r="I159" s="269"/>
      <c r="J159" s="269"/>
      <c r="K159" s="269"/>
      <c r="L159" s="269"/>
      <c r="M159" s="269"/>
      <c r="N159" s="269"/>
      <c r="O159" s="269"/>
      <c r="P159" s="269"/>
      <c r="Q159" s="269"/>
      <c r="R159" s="269"/>
      <c r="S159" s="269"/>
      <c r="T159" s="269"/>
      <c r="U159" s="269"/>
      <c r="V159" s="269"/>
      <c r="W159" s="269"/>
      <c r="X159" s="269"/>
      <c r="Y159" s="269"/>
      <c r="Z159" s="269"/>
    </row>
    <row r="160" spans="1:26" ht="14.25" customHeight="1">
      <c r="A160" s="269"/>
      <c r="B160" s="269"/>
      <c r="C160" s="269"/>
      <c r="D160" s="269"/>
      <c r="E160" s="269"/>
      <c r="F160" s="269"/>
      <c r="G160" s="269"/>
      <c r="H160" s="269"/>
      <c r="I160" s="269"/>
      <c r="J160" s="269"/>
      <c r="K160" s="269"/>
      <c r="L160" s="269"/>
      <c r="M160" s="269"/>
      <c r="N160" s="269"/>
      <c r="O160" s="269"/>
      <c r="P160" s="269"/>
      <c r="Q160" s="269"/>
      <c r="R160" s="269"/>
      <c r="S160" s="269"/>
      <c r="T160" s="269"/>
      <c r="U160" s="269"/>
      <c r="V160" s="269"/>
      <c r="W160" s="269"/>
      <c r="X160" s="269"/>
      <c r="Y160" s="269"/>
      <c r="Z160" s="269"/>
    </row>
    <row r="161" spans="1:26" ht="14.25" customHeight="1">
      <c r="A161" s="269"/>
      <c r="B161" s="269"/>
      <c r="C161" s="269"/>
      <c r="D161" s="269"/>
      <c r="E161" s="269"/>
      <c r="F161" s="269"/>
      <c r="G161" s="269"/>
      <c r="H161" s="269"/>
      <c r="I161" s="269"/>
      <c r="J161" s="269"/>
      <c r="K161" s="269"/>
      <c r="L161" s="269"/>
      <c r="M161" s="269"/>
      <c r="N161" s="269"/>
      <c r="O161" s="269"/>
      <c r="P161" s="269"/>
      <c r="Q161" s="269"/>
      <c r="R161" s="269"/>
      <c r="S161" s="269"/>
      <c r="T161" s="269"/>
      <c r="U161" s="269"/>
      <c r="V161" s="269"/>
      <c r="W161" s="269"/>
      <c r="X161" s="269"/>
      <c r="Y161" s="269"/>
      <c r="Z161" s="269"/>
    </row>
    <row r="162" spans="1:26" ht="14.25" customHeight="1">
      <c r="A162" s="269"/>
      <c r="B162" s="269"/>
      <c r="C162" s="269"/>
      <c r="D162" s="269"/>
      <c r="E162" s="269"/>
      <c r="F162" s="269"/>
      <c r="G162" s="269"/>
      <c r="H162" s="269"/>
      <c r="I162" s="269"/>
      <c r="J162" s="269"/>
      <c r="K162" s="269"/>
      <c r="L162" s="269"/>
      <c r="M162" s="269"/>
      <c r="N162" s="269"/>
      <c r="O162" s="269"/>
      <c r="P162" s="269"/>
      <c r="Q162" s="269"/>
      <c r="R162" s="269"/>
      <c r="S162" s="269"/>
      <c r="T162" s="269"/>
      <c r="U162" s="269"/>
      <c r="V162" s="269"/>
      <c r="W162" s="269"/>
      <c r="X162" s="269"/>
      <c r="Y162" s="269"/>
      <c r="Z162" s="269"/>
    </row>
    <row r="163" spans="1:26" ht="14.25" customHeight="1">
      <c r="A163" s="269"/>
      <c r="B163" s="269"/>
      <c r="C163" s="269"/>
      <c r="D163" s="269"/>
      <c r="E163" s="269"/>
      <c r="F163" s="269"/>
      <c r="G163" s="269"/>
      <c r="H163" s="269"/>
      <c r="I163" s="269"/>
      <c r="J163" s="269"/>
      <c r="K163" s="269"/>
      <c r="L163" s="269"/>
      <c r="M163" s="269"/>
      <c r="N163" s="269"/>
      <c r="O163" s="269"/>
      <c r="P163" s="269"/>
      <c r="Q163" s="269"/>
      <c r="R163" s="269"/>
      <c r="S163" s="269"/>
      <c r="T163" s="269"/>
      <c r="U163" s="269"/>
      <c r="V163" s="269"/>
      <c r="W163" s="269"/>
      <c r="X163" s="269"/>
      <c r="Y163" s="269"/>
      <c r="Z163" s="269"/>
    </row>
    <row r="164" spans="1:26" ht="14.25" customHeight="1">
      <c r="A164" s="269"/>
      <c r="B164" s="269"/>
      <c r="C164" s="269"/>
      <c r="D164" s="269"/>
      <c r="E164" s="269"/>
      <c r="F164" s="269"/>
      <c r="G164" s="269"/>
      <c r="H164" s="269"/>
      <c r="I164" s="269"/>
      <c r="J164" s="269"/>
      <c r="K164" s="269"/>
      <c r="L164" s="269"/>
      <c r="M164" s="269"/>
      <c r="N164" s="269"/>
      <c r="O164" s="269"/>
      <c r="P164" s="269"/>
      <c r="Q164" s="269"/>
      <c r="R164" s="269"/>
      <c r="S164" s="269"/>
      <c r="T164" s="269"/>
      <c r="U164" s="269"/>
      <c r="V164" s="269"/>
      <c r="W164" s="269"/>
      <c r="X164" s="269"/>
      <c r="Y164" s="269"/>
      <c r="Z164" s="269"/>
    </row>
    <row r="165" spans="1:26" ht="14.25" customHeight="1">
      <c r="A165" s="269"/>
      <c r="B165" s="269"/>
      <c r="C165" s="269"/>
      <c r="D165" s="269"/>
      <c r="E165" s="269"/>
      <c r="F165" s="269"/>
      <c r="G165" s="269"/>
      <c r="H165" s="269"/>
      <c r="I165" s="269"/>
      <c r="J165" s="269"/>
      <c r="K165" s="269"/>
      <c r="L165" s="269"/>
      <c r="M165" s="269"/>
      <c r="N165" s="269"/>
      <c r="O165" s="269"/>
      <c r="P165" s="269"/>
      <c r="Q165" s="269"/>
      <c r="R165" s="269"/>
      <c r="S165" s="269"/>
      <c r="T165" s="269"/>
      <c r="U165" s="269"/>
      <c r="V165" s="269"/>
      <c r="W165" s="269"/>
      <c r="X165" s="269"/>
      <c r="Y165" s="269"/>
      <c r="Z165" s="269"/>
    </row>
    <row r="166" spans="1:26" ht="14.25" customHeight="1">
      <c r="A166" s="269"/>
      <c r="B166" s="269"/>
      <c r="C166" s="269"/>
      <c r="D166" s="269"/>
      <c r="E166" s="269"/>
      <c r="F166" s="269"/>
      <c r="G166" s="269"/>
      <c r="H166" s="269"/>
      <c r="I166" s="269"/>
      <c r="J166" s="269"/>
      <c r="K166" s="269"/>
      <c r="L166" s="269"/>
      <c r="M166" s="269"/>
      <c r="N166" s="269"/>
      <c r="O166" s="269"/>
      <c r="P166" s="269"/>
      <c r="Q166" s="269"/>
      <c r="R166" s="269"/>
      <c r="S166" s="269"/>
      <c r="T166" s="269"/>
      <c r="U166" s="269"/>
      <c r="V166" s="269"/>
      <c r="W166" s="269"/>
      <c r="X166" s="269"/>
      <c r="Y166" s="269"/>
      <c r="Z166" s="269"/>
    </row>
    <row r="167" spans="1:26" ht="14.25" customHeight="1">
      <c r="A167" s="269"/>
      <c r="B167" s="269"/>
      <c r="C167" s="269"/>
      <c r="D167" s="269"/>
      <c r="E167" s="269"/>
      <c r="F167" s="269"/>
      <c r="G167" s="269"/>
      <c r="H167" s="269"/>
      <c r="I167" s="269"/>
      <c r="J167" s="269"/>
      <c r="K167" s="269"/>
      <c r="L167" s="269"/>
      <c r="M167" s="269"/>
      <c r="N167" s="269"/>
      <c r="O167" s="269"/>
      <c r="P167" s="269"/>
      <c r="Q167" s="269"/>
      <c r="R167" s="269"/>
      <c r="S167" s="269"/>
      <c r="T167" s="269"/>
      <c r="U167" s="269"/>
      <c r="V167" s="269"/>
      <c r="W167" s="269"/>
      <c r="X167" s="269"/>
      <c r="Y167" s="269"/>
      <c r="Z167" s="269"/>
    </row>
    <row r="168" spans="1:26" ht="14.25" customHeight="1">
      <c r="A168" s="269"/>
      <c r="B168" s="269"/>
      <c r="C168" s="269"/>
      <c r="D168" s="269"/>
      <c r="E168" s="269"/>
      <c r="F168" s="269"/>
      <c r="G168" s="269"/>
      <c r="H168" s="269"/>
      <c r="I168" s="269"/>
      <c r="J168" s="269"/>
      <c r="K168" s="269"/>
      <c r="L168" s="269"/>
      <c r="M168" s="269"/>
      <c r="N168" s="269"/>
      <c r="O168" s="269"/>
      <c r="P168" s="269"/>
      <c r="Q168" s="269"/>
      <c r="R168" s="269"/>
      <c r="S168" s="269"/>
      <c r="T168" s="269"/>
      <c r="U168" s="269"/>
      <c r="V168" s="269"/>
      <c r="W168" s="269"/>
      <c r="X168" s="269"/>
      <c r="Y168" s="269"/>
      <c r="Z168" s="269"/>
    </row>
    <row r="169" spans="1:26" ht="14.25" customHeight="1">
      <c r="A169" s="269"/>
      <c r="B169" s="269"/>
      <c r="C169" s="269"/>
      <c r="D169" s="269"/>
      <c r="E169" s="269"/>
      <c r="F169" s="269"/>
      <c r="G169" s="269"/>
      <c r="H169" s="269"/>
      <c r="I169" s="269"/>
      <c r="J169" s="269"/>
      <c r="K169" s="269"/>
      <c r="L169" s="269"/>
      <c r="M169" s="269"/>
      <c r="N169" s="269"/>
      <c r="O169" s="269"/>
      <c r="P169" s="269"/>
      <c r="Q169" s="269"/>
      <c r="R169" s="269"/>
      <c r="S169" s="269"/>
      <c r="T169" s="269"/>
      <c r="U169" s="269"/>
      <c r="V169" s="269"/>
      <c r="W169" s="269"/>
      <c r="X169" s="269"/>
      <c r="Y169" s="269"/>
      <c r="Z169" s="269"/>
    </row>
    <row r="170" spans="1:26" ht="14.25" customHeight="1">
      <c r="A170" s="269"/>
      <c r="B170" s="269"/>
      <c r="C170" s="269"/>
      <c r="D170" s="269"/>
      <c r="E170" s="269"/>
      <c r="F170" s="269"/>
      <c r="G170" s="269"/>
      <c r="H170" s="269"/>
      <c r="I170" s="269"/>
      <c r="J170" s="269"/>
      <c r="K170" s="269"/>
      <c r="L170" s="269"/>
      <c r="M170" s="269"/>
      <c r="N170" s="269"/>
      <c r="O170" s="269"/>
      <c r="P170" s="269"/>
      <c r="Q170" s="269"/>
      <c r="R170" s="269"/>
      <c r="S170" s="269"/>
      <c r="T170" s="269"/>
      <c r="U170" s="269"/>
      <c r="V170" s="269"/>
      <c r="W170" s="269"/>
      <c r="X170" s="269"/>
      <c r="Y170" s="269"/>
      <c r="Z170" s="269"/>
    </row>
    <row r="171" spans="1:26" ht="14.25" customHeight="1">
      <c r="A171" s="269"/>
      <c r="B171" s="269"/>
      <c r="C171" s="269"/>
      <c r="D171" s="269"/>
      <c r="E171" s="269"/>
      <c r="F171" s="269"/>
      <c r="G171" s="269"/>
      <c r="H171" s="269"/>
      <c r="I171" s="269"/>
      <c r="J171" s="269"/>
      <c r="K171" s="269"/>
      <c r="L171" s="269"/>
      <c r="M171" s="269"/>
      <c r="N171" s="269"/>
      <c r="O171" s="269"/>
      <c r="P171" s="269"/>
      <c r="Q171" s="269"/>
      <c r="R171" s="269"/>
      <c r="S171" s="269"/>
      <c r="T171" s="269"/>
      <c r="U171" s="269"/>
      <c r="V171" s="269"/>
      <c r="W171" s="269"/>
      <c r="X171" s="269"/>
      <c r="Y171" s="269"/>
      <c r="Z171" s="269"/>
    </row>
    <row r="172" spans="1:26" ht="14.25" customHeight="1">
      <c r="A172" s="269"/>
      <c r="B172" s="269"/>
      <c r="C172" s="269"/>
      <c r="D172" s="269"/>
      <c r="E172" s="269"/>
      <c r="F172" s="269"/>
      <c r="G172" s="269"/>
      <c r="H172" s="269"/>
      <c r="I172" s="269"/>
      <c r="J172" s="269"/>
      <c r="K172" s="269"/>
      <c r="L172" s="269"/>
      <c r="M172" s="269"/>
      <c r="N172" s="269"/>
      <c r="O172" s="269"/>
      <c r="P172" s="269"/>
      <c r="Q172" s="269"/>
      <c r="R172" s="269"/>
      <c r="S172" s="269"/>
      <c r="T172" s="269"/>
      <c r="U172" s="269"/>
      <c r="V172" s="269"/>
      <c r="W172" s="269"/>
      <c r="X172" s="269"/>
      <c r="Y172" s="269"/>
      <c r="Z172" s="269"/>
    </row>
    <row r="173" spans="1:26" ht="14.25" customHeight="1">
      <c r="A173" s="269"/>
      <c r="B173" s="269"/>
      <c r="C173" s="269"/>
      <c r="D173" s="269"/>
      <c r="E173" s="269"/>
      <c r="F173" s="269"/>
      <c r="G173" s="269"/>
      <c r="H173" s="269"/>
      <c r="I173" s="269"/>
      <c r="J173" s="269"/>
      <c r="K173" s="269"/>
      <c r="L173" s="269"/>
      <c r="M173" s="269"/>
      <c r="N173" s="269"/>
      <c r="O173" s="269"/>
      <c r="P173" s="269"/>
      <c r="Q173" s="269"/>
      <c r="R173" s="269"/>
      <c r="S173" s="269"/>
      <c r="T173" s="269"/>
      <c r="U173" s="269"/>
      <c r="V173" s="269"/>
      <c r="W173" s="269"/>
      <c r="X173" s="269"/>
      <c r="Y173" s="269"/>
      <c r="Z173" s="269"/>
    </row>
    <row r="174" spans="1:26" ht="14.25" customHeight="1">
      <c r="A174" s="269"/>
      <c r="B174" s="269"/>
      <c r="C174" s="269"/>
      <c r="D174" s="269"/>
      <c r="E174" s="269"/>
      <c r="F174" s="269"/>
      <c r="G174" s="269"/>
      <c r="H174" s="269"/>
      <c r="I174" s="269"/>
      <c r="J174" s="269"/>
      <c r="K174" s="269"/>
      <c r="L174" s="269"/>
      <c r="M174" s="269"/>
      <c r="N174" s="269"/>
      <c r="O174" s="269"/>
      <c r="P174" s="269"/>
      <c r="Q174" s="269"/>
      <c r="R174" s="269"/>
      <c r="S174" s="269"/>
      <c r="T174" s="269"/>
      <c r="U174" s="269"/>
      <c r="V174" s="269"/>
      <c r="W174" s="269"/>
      <c r="X174" s="269"/>
      <c r="Y174" s="269"/>
      <c r="Z174" s="269"/>
    </row>
    <row r="175" spans="1:26" ht="14.25" customHeight="1">
      <c r="A175" s="269"/>
      <c r="B175" s="269"/>
      <c r="C175" s="269"/>
      <c r="D175" s="269"/>
      <c r="E175" s="269"/>
      <c r="F175" s="269"/>
      <c r="G175" s="269"/>
      <c r="H175" s="269"/>
      <c r="I175" s="269"/>
      <c r="J175" s="269"/>
      <c r="K175" s="269"/>
      <c r="L175" s="269"/>
      <c r="M175" s="269"/>
      <c r="N175" s="269"/>
      <c r="O175" s="269"/>
      <c r="P175" s="269"/>
      <c r="Q175" s="269"/>
      <c r="R175" s="269"/>
      <c r="S175" s="269"/>
      <c r="T175" s="269"/>
      <c r="U175" s="269"/>
      <c r="V175" s="269"/>
      <c r="W175" s="269"/>
      <c r="X175" s="269"/>
      <c r="Y175" s="269"/>
      <c r="Z175" s="269"/>
    </row>
    <row r="176" spans="1:26" ht="14.25" customHeight="1">
      <c r="A176" s="269"/>
      <c r="B176" s="269"/>
      <c r="C176" s="269"/>
      <c r="D176" s="269"/>
      <c r="E176" s="269"/>
      <c r="F176" s="269"/>
      <c r="G176" s="269"/>
      <c r="H176" s="269"/>
      <c r="I176" s="269"/>
      <c r="J176" s="269"/>
      <c r="K176" s="269"/>
      <c r="L176" s="269"/>
      <c r="M176" s="269"/>
      <c r="N176" s="269"/>
      <c r="O176" s="269"/>
      <c r="P176" s="269"/>
      <c r="Q176" s="269"/>
      <c r="R176" s="269"/>
      <c r="S176" s="269"/>
      <c r="T176" s="269"/>
      <c r="U176" s="269"/>
      <c r="V176" s="269"/>
      <c r="W176" s="269"/>
      <c r="X176" s="269"/>
      <c r="Y176" s="269"/>
      <c r="Z176" s="269"/>
    </row>
    <row r="177" spans="1:26" ht="14.25" customHeight="1">
      <c r="A177" s="269"/>
      <c r="B177" s="269"/>
      <c r="C177" s="269"/>
      <c r="D177" s="269"/>
      <c r="E177" s="269"/>
      <c r="F177" s="269"/>
      <c r="G177" s="269"/>
      <c r="H177" s="269"/>
      <c r="I177" s="269"/>
      <c r="J177" s="269"/>
      <c r="K177" s="269"/>
      <c r="L177" s="269"/>
      <c r="M177" s="269"/>
      <c r="N177" s="269"/>
      <c r="O177" s="269"/>
      <c r="P177" s="269"/>
      <c r="Q177" s="269"/>
      <c r="R177" s="269"/>
      <c r="S177" s="269"/>
      <c r="T177" s="269"/>
      <c r="U177" s="269"/>
      <c r="V177" s="269"/>
      <c r="W177" s="269"/>
      <c r="X177" s="269"/>
      <c r="Y177" s="269"/>
      <c r="Z177" s="269"/>
    </row>
    <row r="178" spans="1:26" ht="14.25" customHeight="1">
      <c r="A178" s="269"/>
      <c r="B178" s="269"/>
      <c r="C178" s="269"/>
      <c r="D178" s="269"/>
      <c r="E178" s="269"/>
      <c r="F178" s="269"/>
      <c r="G178" s="269"/>
      <c r="H178" s="269"/>
      <c r="I178" s="269"/>
      <c r="J178" s="269"/>
      <c r="K178" s="269"/>
      <c r="L178" s="269"/>
      <c r="M178" s="269"/>
      <c r="N178" s="269"/>
      <c r="O178" s="269"/>
      <c r="P178" s="269"/>
      <c r="Q178" s="269"/>
      <c r="R178" s="269"/>
      <c r="S178" s="269"/>
      <c r="T178" s="269"/>
      <c r="U178" s="269"/>
      <c r="V178" s="269"/>
      <c r="W178" s="269"/>
      <c r="X178" s="269"/>
      <c r="Y178" s="269"/>
      <c r="Z178" s="269"/>
    </row>
    <row r="179" spans="1:26" ht="14.25" customHeight="1">
      <c r="A179" s="269"/>
      <c r="B179" s="269"/>
      <c r="C179" s="269"/>
      <c r="D179" s="269"/>
      <c r="E179" s="269"/>
      <c r="F179" s="269"/>
      <c r="G179" s="269"/>
      <c r="H179" s="269"/>
      <c r="I179" s="269"/>
      <c r="J179" s="269"/>
      <c r="K179" s="269"/>
      <c r="L179" s="269"/>
      <c r="M179" s="269"/>
      <c r="N179" s="269"/>
      <c r="O179" s="269"/>
      <c r="P179" s="269"/>
      <c r="Q179" s="269"/>
      <c r="R179" s="269"/>
      <c r="S179" s="269"/>
      <c r="T179" s="269"/>
      <c r="U179" s="269"/>
      <c r="V179" s="269"/>
      <c r="W179" s="269"/>
      <c r="X179" s="269"/>
      <c r="Y179" s="269"/>
      <c r="Z179" s="269"/>
    </row>
    <row r="180" spans="1:26" ht="14.25" customHeight="1">
      <c r="A180" s="269"/>
      <c r="B180" s="269"/>
      <c r="C180" s="269"/>
      <c r="D180" s="269"/>
      <c r="E180" s="269"/>
      <c r="F180" s="269"/>
      <c r="G180" s="269"/>
      <c r="H180" s="269"/>
      <c r="I180" s="269"/>
      <c r="J180" s="269"/>
      <c r="K180" s="269"/>
      <c r="L180" s="269"/>
      <c r="M180" s="269"/>
      <c r="N180" s="269"/>
      <c r="O180" s="269"/>
      <c r="P180" s="269"/>
      <c r="Q180" s="269"/>
      <c r="R180" s="269"/>
      <c r="S180" s="269"/>
      <c r="T180" s="269"/>
      <c r="U180" s="269"/>
      <c r="V180" s="269"/>
      <c r="W180" s="269"/>
      <c r="X180" s="269"/>
      <c r="Y180" s="269"/>
      <c r="Z180" s="269"/>
    </row>
    <row r="181" spans="1:26" ht="14.25" customHeight="1">
      <c r="A181" s="269"/>
      <c r="B181" s="269"/>
      <c r="C181" s="269"/>
      <c r="D181" s="269"/>
      <c r="E181" s="269"/>
      <c r="F181" s="269"/>
      <c r="G181" s="269"/>
      <c r="H181" s="269"/>
      <c r="I181" s="269"/>
      <c r="J181" s="269"/>
      <c r="K181" s="269"/>
      <c r="L181" s="269"/>
      <c r="M181" s="269"/>
      <c r="N181" s="269"/>
      <c r="O181" s="269"/>
      <c r="P181" s="269"/>
      <c r="Q181" s="269"/>
      <c r="R181" s="269"/>
      <c r="S181" s="269"/>
      <c r="T181" s="269"/>
      <c r="U181" s="269"/>
      <c r="V181" s="269"/>
      <c r="W181" s="269"/>
      <c r="X181" s="269"/>
      <c r="Y181" s="269"/>
      <c r="Z181" s="269"/>
    </row>
    <row r="182" spans="1:26" ht="14.25" customHeight="1">
      <c r="A182" s="269"/>
      <c r="B182" s="269"/>
      <c r="C182" s="269"/>
      <c r="D182" s="269"/>
      <c r="E182" s="269"/>
      <c r="F182" s="269"/>
      <c r="G182" s="269"/>
      <c r="H182" s="269"/>
      <c r="I182" s="269"/>
      <c r="J182" s="269"/>
      <c r="K182" s="269"/>
      <c r="L182" s="269"/>
      <c r="M182" s="269"/>
      <c r="N182" s="269"/>
      <c r="O182" s="269"/>
      <c r="P182" s="269"/>
      <c r="Q182" s="269"/>
      <c r="R182" s="269"/>
      <c r="S182" s="269"/>
      <c r="T182" s="269"/>
      <c r="U182" s="269"/>
      <c r="V182" s="269"/>
      <c r="W182" s="269"/>
      <c r="X182" s="269"/>
      <c r="Y182" s="269"/>
      <c r="Z182" s="269"/>
    </row>
    <row r="183" spans="1:26" ht="14.25" customHeight="1">
      <c r="A183" s="269"/>
      <c r="B183" s="269"/>
      <c r="C183" s="269"/>
      <c r="D183" s="269"/>
      <c r="E183" s="269"/>
      <c r="F183" s="269"/>
      <c r="G183" s="269"/>
      <c r="H183" s="269"/>
      <c r="I183" s="269"/>
      <c r="J183" s="269"/>
      <c r="K183" s="269"/>
      <c r="L183" s="269"/>
      <c r="M183" s="269"/>
      <c r="N183" s="269"/>
      <c r="O183" s="269"/>
      <c r="P183" s="269"/>
      <c r="Q183" s="269"/>
      <c r="R183" s="269"/>
      <c r="S183" s="269"/>
      <c r="T183" s="269"/>
      <c r="U183" s="269"/>
      <c r="V183" s="269"/>
      <c r="W183" s="269"/>
      <c r="X183" s="269"/>
      <c r="Y183" s="269"/>
      <c r="Z183" s="269"/>
    </row>
    <row r="184" spans="1:26" ht="14.25" customHeight="1">
      <c r="A184" s="269"/>
      <c r="B184" s="269"/>
      <c r="C184" s="269"/>
      <c r="D184" s="269"/>
      <c r="E184" s="269"/>
      <c r="F184" s="269"/>
      <c r="G184" s="269"/>
      <c r="H184" s="269"/>
      <c r="I184" s="269"/>
      <c r="J184" s="269"/>
      <c r="K184" s="269"/>
      <c r="L184" s="269"/>
      <c r="M184" s="269"/>
      <c r="N184" s="269"/>
      <c r="O184" s="269"/>
      <c r="P184" s="269"/>
      <c r="Q184" s="269"/>
      <c r="R184" s="269"/>
      <c r="S184" s="269"/>
      <c r="T184" s="269"/>
      <c r="U184" s="269"/>
      <c r="V184" s="269"/>
      <c r="W184" s="269"/>
      <c r="X184" s="269"/>
      <c r="Y184" s="269"/>
      <c r="Z184" s="269"/>
    </row>
    <row r="185" spans="1:26" ht="14.25" customHeight="1">
      <c r="A185" s="269"/>
      <c r="B185" s="269"/>
      <c r="C185" s="269"/>
      <c r="D185" s="269"/>
      <c r="E185" s="269"/>
      <c r="F185" s="269"/>
      <c r="G185" s="269"/>
      <c r="H185" s="269"/>
      <c r="I185" s="269"/>
      <c r="J185" s="269"/>
      <c r="K185" s="269"/>
      <c r="L185" s="269"/>
      <c r="M185" s="269"/>
      <c r="N185" s="269"/>
      <c r="O185" s="269"/>
      <c r="P185" s="269"/>
      <c r="Q185" s="269"/>
      <c r="R185" s="269"/>
      <c r="S185" s="269"/>
      <c r="T185" s="269"/>
      <c r="U185" s="269"/>
      <c r="V185" s="269"/>
      <c r="W185" s="269"/>
      <c r="X185" s="269"/>
      <c r="Y185" s="269"/>
      <c r="Z185" s="269"/>
    </row>
    <row r="186" spans="1:26" ht="14.25" customHeight="1">
      <c r="A186" s="269"/>
      <c r="B186" s="269"/>
      <c r="C186" s="269"/>
      <c r="D186" s="269"/>
      <c r="E186" s="269"/>
      <c r="F186" s="269"/>
      <c r="G186" s="269"/>
      <c r="H186" s="269"/>
      <c r="I186" s="269"/>
      <c r="J186" s="269"/>
      <c r="K186" s="269"/>
      <c r="L186" s="269"/>
      <c r="M186" s="269"/>
      <c r="N186" s="269"/>
      <c r="O186" s="269"/>
      <c r="P186" s="269"/>
      <c r="Q186" s="269"/>
      <c r="R186" s="269"/>
      <c r="S186" s="269"/>
      <c r="T186" s="269"/>
      <c r="U186" s="269"/>
      <c r="V186" s="269"/>
      <c r="W186" s="269"/>
      <c r="X186" s="269"/>
      <c r="Y186" s="269"/>
      <c r="Z186" s="269"/>
    </row>
    <row r="187" spans="1:26" ht="14.25" customHeight="1">
      <c r="A187" s="269"/>
      <c r="B187" s="269"/>
      <c r="C187" s="269"/>
      <c r="D187" s="269"/>
      <c r="E187" s="269"/>
      <c r="F187" s="269"/>
      <c r="G187" s="269"/>
      <c r="H187" s="269"/>
      <c r="I187" s="269"/>
      <c r="J187" s="269"/>
      <c r="K187" s="269"/>
      <c r="L187" s="269"/>
      <c r="M187" s="269"/>
      <c r="N187" s="269"/>
      <c r="O187" s="269"/>
      <c r="P187" s="269"/>
      <c r="Q187" s="269"/>
      <c r="R187" s="269"/>
      <c r="S187" s="269"/>
      <c r="T187" s="269"/>
      <c r="U187" s="269"/>
      <c r="V187" s="269"/>
      <c r="W187" s="269"/>
      <c r="X187" s="269"/>
      <c r="Y187" s="269"/>
      <c r="Z187" s="269"/>
    </row>
    <row r="188" spans="1:26" ht="14.25" customHeight="1">
      <c r="A188" s="269"/>
      <c r="B188" s="269"/>
      <c r="C188" s="269"/>
      <c r="D188" s="269"/>
      <c r="E188" s="269"/>
      <c r="F188" s="269"/>
      <c r="G188" s="269"/>
      <c r="H188" s="269"/>
      <c r="I188" s="269"/>
      <c r="J188" s="269"/>
      <c r="K188" s="269"/>
      <c r="L188" s="269"/>
      <c r="M188" s="269"/>
      <c r="N188" s="269"/>
      <c r="O188" s="269"/>
      <c r="P188" s="269"/>
      <c r="Q188" s="269"/>
      <c r="R188" s="269"/>
      <c r="S188" s="269"/>
      <c r="T188" s="269"/>
      <c r="U188" s="269"/>
      <c r="V188" s="269"/>
      <c r="W188" s="269"/>
      <c r="X188" s="269"/>
      <c r="Y188" s="269"/>
      <c r="Z188" s="269"/>
    </row>
    <row r="189" spans="1:26" ht="14.25" customHeight="1">
      <c r="A189" s="269"/>
      <c r="B189" s="269"/>
      <c r="C189" s="269"/>
      <c r="D189" s="269"/>
      <c r="E189" s="269"/>
      <c r="F189" s="269"/>
      <c r="G189" s="269"/>
      <c r="H189" s="269"/>
      <c r="I189" s="269"/>
      <c r="J189" s="269"/>
      <c r="K189" s="269"/>
      <c r="L189" s="269"/>
      <c r="M189" s="269"/>
      <c r="N189" s="269"/>
      <c r="O189" s="269"/>
      <c r="P189" s="269"/>
      <c r="Q189" s="269"/>
      <c r="R189" s="269"/>
      <c r="S189" s="269"/>
      <c r="T189" s="269"/>
      <c r="U189" s="269"/>
      <c r="V189" s="269"/>
      <c r="W189" s="269"/>
      <c r="X189" s="269"/>
      <c r="Y189" s="269"/>
      <c r="Z189" s="269"/>
    </row>
    <row r="190" spans="1:26" ht="14.25" customHeight="1">
      <c r="A190" s="269"/>
      <c r="B190" s="269"/>
      <c r="C190" s="269"/>
      <c r="D190" s="269"/>
      <c r="E190" s="269"/>
      <c r="F190" s="269"/>
      <c r="G190" s="269"/>
      <c r="H190" s="269"/>
      <c r="I190" s="269"/>
      <c r="J190" s="269"/>
      <c r="K190" s="269"/>
      <c r="L190" s="269"/>
      <c r="M190" s="269"/>
      <c r="N190" s="269"/>
      <c r="O190" s="269"/>
      <c r="P190" s="269"/>
      <c r="Q190" s="269"/>
      <c r="R190" s="269"/>
      <c r="S190" s="269"/>
      <c r="T190" s="269"/>
      <c r="U190" s="269"/>
      <c r="V190" s="269"/>
      <c r="W190" s="269"/>
      <c r="X190" s="269"/>
      <c r="Y190" s="269"/>
      <c r="Z190" s="269"/>
    </row>
    <row r="191" spans="1:26" ht="14.25" customHeight="1">
      <c r="A191" s="269"/>
      <c r="B191" s="269"/>
      <c r="C191" s="269"/>
      <c r="D191" s="269"/>
      <c r="E191" s="269"/>
      <c r="F191" s="269"/>
      <c r="G191" s="269"/>
      <c r="H191" s="269"/>
      <c r="I191" s="269"/>
      <c r="J191" s="269"/>
      <c r="K191" s="269"/>
      <c r="L191" s="269"/>
      <c r="M191" s="269"/>
      <c r="N191" s="269"/>
      <c r="O191" s="269"/>
      <c r="P191" s="269"/>
      <c r="Q191" s="269"/>
      <c r="R191" s="269"/>
      <c r="S191" s="269"/>
      <c r="T191" s="269"/>
      <c r="U191" s="269"/>
      <c r="V191" s="269"/>
      <c r="W191" s="269"/>
      <c r="X191" s="269"/>
      <c r="Y191" s="269"/>
      <c r="Z191" s="269"/>
    </row>
    <row r="192" spans="1:26" ht="14.25" customHeight="1">
      <c r="A192" s="269"/>
      <c r="B192" s="269"/>
      <c r="C192" s="269"/>
      <c r="D192" s="269"/>
      <c r="E192" s="269"/>
      <c r="F192" s="269"/>
      <c r="G192" s="269"/>
      <c r="H192" s="269"/>
      <c r="I192" s="269"/>
      <c r="J192" s="269"/>
      <c r="K192" s="269"/>
      <c r="L192" s="269"/>
      <c r="M192" s="269"/>
      <c r="N192" s="269"/>
      <c r="O192" s="269"/>
      <c r="P192" s="269"/>
      <c r="Q192" s="269"/>
      <c r="R192" s="269"/>
      <c r="S192" s="269"/>
      <c r="T192" s="269"/>
      <c r="U192" s="269"/>
      <c r="V192" s="269"/>
      <c r="W192" s="269"/>
      <c r="X192" s="269"/>
      <c r="Y192" s="269"/>
      <c r="Z192" s="269"/>
    </row>
    <row r="193" spans="1:26" ht="14.25" customHeight="1">
      <c r="A193" s="269"/>
      <c r="B193" s="269"/>
      <c r="C193" s="269"/>
      <c r="D193" s="269"/>
      <c r="E193" s="269"/>
      <c r="F193" s="269"/>
      <c r="G193" s="269"/>
      <c r="H193" s="269"/>
      <c r="I193" s="269"/>
      <c r="J193" s="269"/>
      <c r="K193" s="269"/>
      <c r="L193" s="269"/>
      <c r="M193" s="269"/>
      <c r="N193" s="269"/>
      <c r="O193" s="269"/>
      <c r="P193" s="269"/>
      <c r="Q193" s="269"/>
      <c r="R193" s="269"/>
      <c r="S193" s="269"/>
      <c r="T193" s="269"/>
      <c r="U193" s="269"/>
      <c r="V193" s="269"/>
      <c r="W193" s="269"/>
      <c r="X193" s="269"/>
      <c r="Y193" s="269"/>
      <c r="Z193" s="269"/>
    </row>
    <row r="194" spans="1:26" ht="14.25" customHeight="1">
      <c r="A194" s="269"/>
      <c r="B194" s="269"/>
      <c r="C194" s="269"/>
      <c r="D194" s="269"/>
      <c r="E194" s="269"/>
      <c r="F194" s="269"/>
      <c r="G194" s="269"/>
      <c r="H194" s="269"/>
      <c r="I194" s="269"/>
      <c r="J194" s="269"/>
      <c r="K194" s="269"/>
      <c r="L194" s="269"/>
      <c r="M194" s="269"/>
      <c r="N194" s="269"/>
      <c r="O194" s="269"/>
      <c r="P194" s="269"/>
      <c r="Q194" s="269"/>
      <c r="R194" s="269"/>
      <c r="S194" s="269"/>
      <c r="T194" s="269"/>
      <c r="U194" s="269"/>
      <c r="V194" s="269"/>
      <c r="W194" s="269"/>
      <c r="X194" s="269"/>
      <c r="Y194" s="269"/>
      <c r="Z194" s="269"/>
    </row>
    <row r="195" spans="1:26" ht="14.25" customHeight="1">
      <c r="A195" s="269"/>
      <c r="B195" s="269"/>
      <c r="C195" s="269"/>
      <c r="D195" s="269"/>
      <c r="E195" s="269"/>
      <c r="F195" s="269"/>
      <c r="G195" s="269"/>
      <c r="H195" s="269"/>
      <c r="I195" s="269"/>
      <c r="J195" s="269"/>
      <c r="K195" s="269"/>
      <c r="L195" s="269"/>
      <c r="M195" s="269"/>
      <c r="N195" s="269"/>
      <c r="O195" s="269"/>
      <c r="P195" s="269"/>
      <c r="Q195" s="269"/>
      <c r="R195" s="269"/>
      <c r="S195" s="269"/>
      <c r="T195" s="269"/>
      <c r="U195" s="269"/>
      <c r="V195" s="269"/>
      <c r="W195" s="269"/>
      <c r="X195" s="269"/>
      <c r="Y195" s="269"/>
      <c r="Z195" s="269"/>
    </row>
    <row r="196" spans="1:26" ht="14.25" customHeight="1">
      <c r="A196" s="269"/>
      <c r="B196" s="269"/>
      <c r="C196" s="269"/>
      <c r="D196" s="269"/>
      <c r="E196" s="269"/>
      <c r="F196" s="269"/>
      <c r="G196" s="269"/>
      <c r="H196" s="269"/>
      <c r="I196" s="269"/>
      <c r="J196" s="269"/>
      <c r="K196" s="269"/>
      <c r="L196" s="269"/>
      <c r="M196" s="269"/>
      <c r="N196" s="269"/>
      <c r="O196" s="269"/>
      <c r="P196" s="269"/>
      <c r="Q196" s="269"/>
      <c r="R196" s="269"/>
      <c r="S196" s="269"/>
      <c r="T196" s="269"/>
      <c r="U196" s="269"/>
      <c r="V196" s="269"/>
      <c r="W196" s="269"/>
      <c r="X196" s="269"/>
      <c r="Y196" s="269"/>
      <c r="Z196" s="269"/>
    </row>
    <row r="197" spans="1:26" ht="14.25" customHeight="1">
      <c r="A197" s="269"/>
      <c r="B197" s="269"/>
      <c r="C197" s="269"/>
      <c r="D197" s="269"/>
      <c r="E197" s="269"/>
      <c r="F197" s="269"/>
      <c r="G197" s="269"/>
      <c r="H197" s="269"/>
      <c r="I197" s="269"/>
      <c r="J197" s="269"/>
      <c r="K197" s="269"/>
      <c r="L197" s="269"/>
      <c r="M197" s="269"/>
      <c r="N197" s="269"/>
      <c r="O197" s="269"/>
      <c r="P197" s="269"/>
      <c r="Q197" s="269"/>
      <c r="R197" s="269"/>
      <c r="S197" s="269"/>
      <c r="T197" s="269"/>
      <c r="U197" s="269"/>
      <c r="V197" s="269"/>
      <c r="W197" s="269"/>
      <c r="X197" s="269"/>
      <c r="Y197" s="269"/>
      <c r="Z197" s="269"/>
    </row>
    <row r="198" spans="1:26" ht="14.25" customHeight="1">
      <c r="A198" s="269"/>
      <c r="B198" s="269"/>
      <c r="C198" s="269"/>
      <c r="D198" s="269"/>
      <c r="E198" s="269"/>
      <c r="F198" s="269"/>
      <c r="G198" s="269"/>
      <c r="H198" s="269"/>
      <c r="I198" s="269"/>
      <c r="J198" s="269"/>
      <c r="K198" s="269"/>
      <c r="L198" s="269"/>
      <c r="M198" s="269"/>
      <c r="N198" s="269"/>
      <c r="O198" s="269"/>
      <c r="P198" s="269"/>
      <c r="Q198" s="269"/>
      <c r="R198" s="269"/>
      <c r="S198" s="269"/>
      <c r="T198" s="269"/>
      <c r="U198" s="269"/>
      <c r="V198" s="269"/>
      <c r="W198" s="269"/>
      <c r="X198" s="269"/>
      <c r="Y198" s="269"/>
      <c r="Z198" s="269"/>
    </row>
    <row r="199" spans="1:26" ht="14.25" customHeight="1">
      <c r="A199" s="269"/>
      <c r="B199" s="269"/>
      <c r="C199" s="269"/>
      <c r="D199" s="269"/>
      <c r="E199" s="269"/>
      <c r="F199" s="269"/>
      <c r="G199" s="269"/>
      <c r="H199" s="269"/>
      <c r="I199" s="269"/>
      <c r="J199" s="269"/>
      <c r="K199" s="269"/>
      <c r="L199" s="269"/>
      <c r="M199" s="269"/>
      <c r="N199" s="269"/>
      <c r="O199" s="269"/>
      <c r="P199" s="269"/>
      <c r="Q199" s="269"/>
      <c r="R199" s="269"/>
      <c r="S199" s="269"/>
      <c r="T199" s="269"/>
      <c r="U199" s="269"/>
      <c r="V199" s="269"/>
      <c r="W199" s="269"/>
      <c r="X199" s="269"/>
      <c r="Y199" s="269"/>
      <c r="Z199" s="269"/>
    </row>
    <row r="200" spans="1:26" ht="14.25" customHeight="1">
      <c r="A200" s="269"/>
      <c r="B200" s="269"/>
      <c r="C200" s="269"/>
      <c r="D200" s="269"/>
      <c r="E200" s="269"/>
      <c r="F200" s="269"/>
      <c r="G200" s="269"/>
      <c r="H200" s="269"/>
      <c r="I200" s="269"/>
      <c r="J200" s="269"/>
      <c r="K200" s="269"/>
      <c r="L200" s="269"/>
      <c r="M200" s="269"/>
      <c r="N200" s="269"/>
      <c r="O200" s="269"/>
      <c r="P200" s="269"/>
      <c r="Q200" s="269"/>
      <c r="R200" s="269"/>
      <c r="S200" s="269"/>
      <c r="T200" s="269"/>
      <c r="U200" s="269"/>
      <c r="V200" s="269"/>
      <c r="W200" s="269"/>
      <c r="X200" s="269"/>
      <c r="Y200" s="269"/>
      <c r="Z200" s="269"/>
    </row>
    <row r="201" spans="1:26" ht="14.25" customHeight="1">
      <c r="A201" s="269"/>
      <c r="B201" s="269"/>
      <c r="C201" s="269"/>
      <c r="D201" s="269"/>
      <c r="E201" s="269"/>
      <c r="F201" s="269"/>
      <c r="G201" s="269"/>
      <c r="H201" s="269"/>
      <c r="I201" s="269"/>
      <c r="J201" s="269"/>
      <c r="K201" s="269"/>
      <c r="L201" s="269"/>
      <c r="M201" s="269"/>
      <c r="N201" s="269"/>
      <c r="O201" s="269"/>
      <c r="P201" s="269"/>
      <c r="Q201" s="269"/>
      <c r="R201" s="269"/>
      <c r="S201" s="269"/>
      <c r="T201" s="269"/>
      <c r="U201" s="269"/>
      <c r="V201" s="269"/>
      <c r="W201" s="269"/>
      <c r="X201" s="269"/>
      <c r="Y201" s="269"/>
      <c r="Z201" s="269"/>
    </row>
    <row r="202" spans="1:26" ht="14.25" customHeight="1">
      <c r="A202" s="269"/>
      <c r="B202" s="269"/>
      <c r="C202" s="269"/>
      <c r="D202" s="269"/>
      <c r="E202" s="269"/>
      <c r="F202" s="269"/>
      <c r="G202" s="269"/>
      <c r="H202" s="269"/>
      <c r="I202" s="269"/>
      <c r="J202" s="269"/>
      <c r="K202" s="269"/>
      <c r="L202" s="269"/>
      <c r="M202" s="269"/>
      <c r="N202" s="269"/>
      <c r="O202" s="269"/>
      <c r="P202" s="269"/>
      <c r="Q202" s="269"/>
      <c r="R202" s="269"/>
      <c r="S202" s="269"/>
      <c r="T202" s="269"/>
      <c r="U202" s="269"/>
      <c r="V202" s="269"/>
      <c r="W202" s="269"/>
      <c r="X202" s="269"/>
      <c r="Y202" s="269"/>
      <c r="Z202" s="269"/>
    </row>
    <row r="203" spans="1:26" ht="14.25" customHeight="1">
      <c r="A203" s="269"/>
      <c r="B203" s="269"/>
      <c r="C203" s="269"/>
      <c r="D203" s="269"/>
      <c r="E203" s="269"/>
      <c r="F203" s="269"/>
      <c r="G203" s="269"/>
      <c r="H203" s="269"/>
      <c r="I203" s="269"/>
      <c r="J203" s="269"/>
      <c r="K203" s="269"/>
      <c r="L203" s="269"/>
      <c r="M203" s="269"/>
      <c r="N203" s="269"/>
      <c r="O203" s="269"/>
      <c r="P203" s="269"/>
      <c r="Q203" s="269"/>
      <c r="R203" s="269"/>
      <c r="S203" s="269"/>
      <c r="T203" s="269"/>
      <c r="U203" s="269"/>
      <c r="V203" s="269"/>
      <c r="W203" s="269"/>
      <c r="X203" s="269"/>
      <c r="Y203" s="269"/>
      <c r="Z203" s="269"/>
    </row>
    <row r="204" spans="1:26" ht="14.25" customHeight="1">
      <c r="A204" s="269"/>
      <c r="B204" s="269"/>
      <c r="C204" s="269"/>
      <c r="D204" s="269"/>
      <c r="E204" s="269"/>
      <c r="F204" s="269"/>
      <c r="G204" s="269"/>
      <c r="H204" s="269"/>
      <c r="I204" s="269"/>
      <c r="J204" s="269"/>
      <c r="K204" s="269"/>
      <c r="L204" s="269"/>
      <c r="M204" s="269"/>
      <c r="N204" s="269"/>
      <c r="O204" s="269"/>
      <c r="P204" s="269"/>
      <c r="Q204" s="269"/>
      <c r="R204" s="269"/>
      <c r="S204" s="269"/>
      <c r="T204" s="269"/>
      <c r="U204" s="269"/>
      <c r="V204" s="269"/>
      <c r="W204" s="269"/>
      <c r="X204" s="269"/>
      <c r="Y204" s="269"/>
      <c r="Z204" s="269"/>
    </row>
    <row r="205" spans="1:26" ht="14.25" customHeight="1">
      <c r="A205" s="269"/>
      <c r="B205" s="269"/>
      <c r="C205" s="269"/>
      <c r="D205" s="269"/>
      <c r="E205" s="269"/>
      <c r="F205" s="269"/>
      <c r="G205" s="269"/>
      <c r="H205" s="269"/>
      <c r="I205" s="269"/>
      <c r="J205" s="269"/>
      <c r="K205" s="269"/>
      <c r="L205" s="269"/>
      <c r="M205" s="269"/>
      <c r="N205" s="269"/>
      <c r="O205" s="269"/>
      <c r="P205" s="269"/>
      <c r="Q205" s="269"/>
      <c r="R205" s="269"/>
      <c r="S205" s="269"/>
      <c r="T205" s="269"/>
      <c r="U205" s="269"/>
      <c r="V205" s="269"/>
      <c r="W205" s="269"/>
      <c r="X205" s="269"/>
      <c r="Y205" s="269"/>
      <c r="Z205" s="269"/>
    </row>
    <row r="206" spans="1:26" ht="14.25" customHeight="1">
      <c r="A206" s="269"/>
      <c r="B206" s="269"/>
      <c r="C206" s="269"/>
      <c r="D206" s="269"/>
      <c r="E206" s="269"/>
      <c r="F206" s="269"/>
      <c r="G206" s="269"/>
      <c r="H206" s="269"/>
      <c r="I206" s="269"/>
      <c r="J206" s="269"/>
      <c r="K206" s="269"/>
      <c r="L206" s="269"/>
      <c r="M206" s="269"/>
      <c r="N206" s="269"/>
      <c r="O206" s="269"/>
      <c r="P206" s="269"/>
      <c r="Q206" s="269"/>
      <c r="R206" s="269"/>
      <c r="S206" s="269"/>
      <c r="T206" s="269"/>
      <c r="U206" s="269"/>
      <c r="V206" s="269"/>
      <c r="W206" s="269"/>
      <c r="X206" s="269"/>
      <c r="Y206" s="269"/>
      <c r="Z206" s="269"/>
    </row>
    <row r="207" spans="1:26" ht="14.25" customHeight="1">
      <c r="A207" s="269"/>
      <c r="B207" s="269"/>
      <c r="C207" s="269"/>
      <c r="D207" s="269"/>
      <c r="E207" s="269"/>
      <c r="F207" s="269"/>
      <c r="G207" s="269"/>
      <c r="H207" s="269"/>
      <c r="I207" s="269"/>
      <c r="J207" s="269"/>
      <c r="K207" s="269"/>
      <c r="L207" s="269"/>
      <c r="M207" s="269"/>
      <c r="N207" s="269"/>
      <c r="O207" s="269"/>
      <c r="P207" s="269"/>
      <c r="Q207" s="269"/>
      <c r="R207" s="269"/>
      <c r="S207" s="269"/>
      <c r="T207" s="269"/>
      <c r="U207" s="269"/>
      <c r="V207" s="269"/>
      <c r="W207" s="269"/>
      <c r="X207" s="269"/>
      <c r="Y207" s="269"/>
      <c r="Z207" s="269"/>
    </row>
    <row r="208" spans="1:26" ht="14.25" customHeight="1">
      <c r="A208" s="269"/>
      <c r="B208" s="269"/>
      <c r="C208" s="269"/>
      <c r="D208" s="269"/>
      <c r="E208" s="269"/>
      <c r="F208" s="269"/>
      <c r="G208" s="269"/>
      <c r="H208" s="269"/>
      <c r="I208" s="269"/>
      <c r="J208" s="269"/>
      <c r="K208" s="269"/>
      <c r="L208" s="269"/>
      <c r="M208" s="269"/>
      <c r="N208" s="269"/>
      <c r="O208" s="269"/>
      <c r="P208" s="269"/>
      <c r="Q208" s="269"/>
      <c r="R208" s="269"/>
      <c r="S208" s="269"/>
      <c r="T208" s="269"/>
      <c r="U208" s="269"/>
      <c r="V208" s="269"/>
      <c r="W208" s="269"/>
      <c r="X208" s="269"/>
      <c r="Y208" s="269"/>
      <c r="Z208" s="269"/>
    </row>
    <row r="209" spans="1:26" ht="14.25" customHeight="1">
      <c r="A209" s="269"/>
      <c r="B209" s="269"/>
      <c r="C209" s="269"/>
      <c r="D209" s="269"/>
      <c r="E209" s="269"/>
      <c r="F209" s="269"/>
      <c r="G209" s="269"/>
      <c r="H209" s="269"/>
      <c r="I209" s="269"/>
      <c r="J209" s="269"/>
      <c r="K209" s="269"/>
      <c r="L209" s="269"/>
      <c r="M209" s="269"/>
      <c r="N209" s="269"/>
      <c r="O209" s="269"/>
      <c r="P209" s="269"/>
      <c r="Q209" s="269"/>
      <c r="R209" s="269"/>
      <c r="S209" s="269"/>
      <c r="T209" s="269"/>
      <c r="U209" s="269"/>
      <c r="V209" s="269"/>
      <c r="W209" s="269"/>
      <c r="X209" s="269"/>
      <c r="Y209" s="269"/>
      <c r="Z209" s="269"/>
    </row>
    <row r="210" spans="1:26" ht="14.25" customHeight="1">
      <c r="A210" s="269"/>
      <c r="B210" s="269"/>
      <c r="C210" s="269"/>
      <c r="D210" s="269"/>
      <c r="E210" s="269"/>
      <c r="F210" s="269"/>
      <c r="G210" s="269"/>
      <c r="H210" s="269"/>
      <c r="I210" s="269"/>
      <c r="J210" s="269"/>
      <c r="K210" s="269"/>
      <c r="L210" s="269"/>
      <c r="M210" s="269"/>
      <c r="N210" s="269"/>
      <c r="O210" s="269"/>
      <c r="P210" s="269"/>
      <c r="Q210" s="269"/>
      <c r="R210" s="269"/>
      <c r="S210" s="269"/>
      <c r="T210" s="269"/>
      <c r="U210" s="269"/>
      <c r="V210" s="269"/>
      <c r="W210" s="269"/>
      <c r="X210" s="269"/>
      <c r="Y210" s="269"/>
      <c r="Z210" s="269"/>
    </row>
    <row r="211" spans="1:26" ht="14.25" customHeight="1">
      <c r="A211" s="269"/>
      <c r="B211" s="269"/>
      <c r="C211" s="269"/>
      <c r="D211" s="269"/>
      <c r="E211" s="269"/>
      <c r="F211" s="269"/>
      <c r="G211" s="269"/>
      <c r="H211" s="269"/>
      <c r="I211" s="269"/>
      <c r="J211" s="269"/>
      <c r="K211" s="269"/>
      <c r="L211" s="269"/>
      <c r="M211" s="269"/>
      <c r="N211" s="269"/>
      <c r="O211" s="269"/>
      <c r="P211" s="269"/>
      <c r="Q211" s="269"/>
      <c r="R211" s="269"/>
      <c r="S211" s="269"/>
      <c r="T211" s="269"/>
      <c r="U211" s="269"/>
      <c r="V211" s="269"/>
      <c r="W211" s="269"/>
      <c r="X211" s="269"/>
      <c r="Y211" s="269"/>
      <c r="Z211" s="269"/>
    </row>
    <row r="212" spans="1:26" ht="14.25" customHeight="1">
      <c r="A212" s="269"/>
      <c r="B212" s="269"/>
      <c r="C212" s="269"/>
      <c r="D212" s="269"/>
      <c r="E212" s="269"/>
      <c r="F212" s="269"/>
      <c r="G212" s="269"/>
      <c r="H212" s="269"/>
      <c r="I212" s="269"/>
      <c r="J212" s="269"/>
      <c r="K212" s="269"/>
      <c r="L212" s="269"/>
      <c r="M212" s="269"/>
      <c r="N212" s="269"/>
      <c r="O212" s="269"/>
      <c r="P212" s="269"/>
      <c r="Q212" s="269"/>
      <c r="R212" s="269"/>
      <c r="S212" s="269"/>
      <c r="T212" s="269"/>
      <c r="U212" s="269"/>
      <c r="V212" s="269"/>
      <c r="W212" s="269"/>
      <c r="X212" s="269"/>
      <c r="Y212" s="269"/>
      <c r="Z212" s="269"/>
    </row>
    <row r="213" spans="1:26" ht="14.25" customHeight="1">
      <c r="A213" s="269"/>
      <c r="B213" s="269"/>
      <c r="C213" s="269"/>
      <c r="D213" s="269"/>
      <c r="E213" s="269"/>
      <c r="F213" s="269"/>
      <c r="G213" s="269"/>
      <c r="H213" s="269"/>
      <c r="I213" s="269"/>
      <c r="J213" s="269"/>
      <c r="K213" s="269"/>
      <c r="L213" s="269"/>
      <c r="M213" s="269"/>
      <c r="N213" s="269"/>
      <c r="O213" s="269"/>
      <c r="P213" s="269"/>
      <c r="Q213" s="269"/>
      <c r="R213" s="269"/>
      <c r="S213" s="269"/>
      <c r="T213" s="269"/>
      <c r="U213" s="269"/>
      <c r="V213" s="269"/>
      <c r="W213" s="269"/>
      <c r="X213" s="269"/>
      <c r="Y213" s="269"/>
      <c r="Z213" s="269"/>
    </row>
    <row r="214" spans="1:26" ht="14.25" customHeight="1">
      <c r="A214" s="269"/>
      <c r="B214" s="269"/>
      <c r="C214" s="269"/>
      <c r="D214" s="269"/>
      <c r="E214" s="269"/>
      <c r="F214" s="269"/>
      <c r="G214" s="269"/>
      <c r="H214" s="269"/>
      <c r="I214" s="269"/>
      <c r="J214" s="269"/>
      <c r="K214" s="269"/>
      <c r="L214" s="269"/>
      <c r="M214" s="269"/>
      <c r="N214" s="269"/>
      <c r="O214" s="269"/>
      <c r="P214" s="269"/>
      <c r="Q214" s="269"/>
      <c r="R214" s="269"/>
      <c r="S214" s="269"/>
      <c r="T214" s="269"/>
      <c r="U214" s="269"/>
      <c r="V214" s="269"/>
      <c r="W214" s="269"/>
      <c r="X214" s="269"/>
      <c r="Y214" s="269"/>
      <c r="Z214" s="269"/>
    </row>
    <row r="215" spans="1:26" ht="14.25" customHeight="1">
      <c r="A215" s="269"/>
      <c r="B215" s="269"/>
      <c r="C215" s="269"/>
      <c r="D215" s="269"/>
      <c r="E215" s="269"/>
      <c r="F215" s="269"/>
      <c r="G215" s="269"/>
      <c r="H215" s="269"/>
      <c r="I215" s="269"/>
      <c r="J215" s="269"/>
      <c r="K215" s="269"/>
      <c r="L215" s="269"/>
      <c r="M215" s="269"/>
      <c r="N215" s="269"/>
      <c r="O215" s="269"/>
      <c r="P215" s="269"/>
      <c r="Q215" s="269"/>
      <c r="R215" s="269"/>
      <c r="S215" s="269"/>
      <c r="T215" s="269"/>
      <c r="U215" s="269"/>
      <c r="V215" s="269"/>
      <c r="W215" s="269"/>
      <c r="X215" s="269"/>
      <c r="Y215" s="269"/>
      <c r="Z215" s="269"/>
    </row>
    <row r="216" spans="1:26" ht="14.25" customHeight="1">
      <c r="A216" s="269"/>
      <c r="B216" s="269"/>
      <c r="C216" s="269"/>
      <c r="D216" s="269"/>
      <c r="E216" s="269"/>
      <c r="F216" s="269"/>
      <c r="G216" s="269"/>
      <c r="H216" s="269"/>
      <c r="I216" s="269"/>
      <c r="J216" s="269"/>
      <c r="K216" s="269"/>
      <c r="L216" s="269"/>
      <c r="M216" s="269"/>
      <c r="N216" s="269"/>
      <c r="O216" s="269"/>
      <c r="P216" s="269"/>
      <c r="Q216" s="269"/>
      <c r="R216" s="269"/>
      <c r="S216" s="269"/>
      <c r="T216" s="269"/>
      <c r="U216" s="269"/>
      <c r="V216" s="269"/>
      <c r="W216" s="269"/>
      <c r="X216" s="269"/>
      <c r="Y216" s="269"/>
      <c r="Z216" s="269"/>
    </row>
    <row r="217" spans="1:26" ht="14.25" customHeight="1">
      <c r="A217" s="269"/>
      <c r="B217" s="269"/>
      <c r="C217" s="269"/>
      <c r="D217" s="269"/>
      <c r="E217" s="269"/>
      <c r="F217" s="269"/>
      <c r="G217" s="269"/>
      <c r="H217" s="269"/>
      <c r="I217" s="269"/>
      <c r="J217" s="269"/>
      <c r="K217" s="269"/>
      <c r="L217" s="269"/>
      <c r="M217" s="269"/>
      <c r="N217" s="269"/>
      <c r="O217" s="269"/>
      <c r="P217" s="269"/>
      <c r="Q217" s="269"/>
      <c r="R217" s="269"/>
      <c r="S217" s="269"/>
      <c r="T217" s="269"/>
      <c r="U217" s="269"/>
      <c r="V217" s="269"/>
      <c r="W217" s="269"/>
      <c r="X217" s="269"/>
      <c r="Y217" s="269"/>
      <c r="Z217" s="269"/>
    </row>
    <row r="218" spans="1:26" ht="14.25" customHeight="1">
      <c r="A218" s="269"/>
      <c r="B218" s="269"/>
      <c r="C218" s="269"/>
      <c r="D218" s="269"/>
      <c r="E218" s="269"/>
      <c r="F218" s="269"/>
      <c r="G218" s="269"/>
      <c r="H218" s="269"/>
      <c r="I218" s="269"/>
      <c r="J218" s="269"/>
      <c r="K218" s="269"/>
      <c r="L218" s="269"/>
      <c r="M218" s="269"/>
      <c r="N218" s="269"/>
      <c r="O218" s="269"/>
      <c r="P218" s="269"/>
      <c r="Q218" s="269"/>
      <c r="R218" s="269"/>
      <c r="S218" s="269"/>
      <c r="T218" s="269"/>
      <c r="U218" s="269"/>
      <c r="V218" s="269"/>
      <c r="W218" s="269"/>
      <c r="X218" s="269"/>
      <c r="Y218" s="269"/>
      <c r="Z218" s="269"/>
    </row>
    <row r="219" spans="1:26" ht="14.25" customHeight="1">
      <c r="A219" s="269"/>
      <c r="B219" s="269"/>
      <c r="C219" s="269"/>
      <c r="D219" s="269"/>
      <c r="E219" s="269"/>
      <c r="F219" s="269"/>
      <c r="G219" s="269"/>
      <c r="H219" s="269"/>
      <c r="I219" s="269"/>
      <c r="J219" s="269"/>
      <c r="K219" s="269"/>
      <c r="L219" s="269"/>
      <c r="M219" s="269"/>
      <c r="N219" s="269"/>
      <c r="O219" s="269"/>
      <c r="P219" s="269"/>
      <c r="Q219" s="269"/>
      <c r="R219" s="269"/>
      <c r="S219" s="269"/>
      <c r="T219" s="269"/>
      <c r="U219" s="269"/>
      <c r="V219" s="269"/>
      <c r="W219" s="269"/>
      <c r="X219" s="269"/>
      <c r="Y219" s="269"/>
      <c r="Z219" s="269"/>
    </row>
    <row r="220" spans="1:26" ht="14.25" customHeight="1">
      <c r="A220" s="269"/>
      <c r="B220" s="269"/>
      <c r="C220" s="269"/>
      <c r="D220" s="269"/>
      <c r="E220" s="269"/>
      <c r="F220" s="269"/>
      <c r="G220" s="269"/>
      <c r="H220" s="269"/>
      <c r="I220" s="269"/>
      <c r="J220" s="269"/>
      <c r="K220" s="269"/>
      <c r="L220" s="269"/>
      <c r="M220" s="269"/>
      <c r="N220" s="269"/>
      <c r="O220" s="269"/>
      <c r="P220" s="269"/>
      <c r="Q220" s="269"/>
      <c r="R220" s="269"/>
      <c r="S220" s="269"/>
      <c r="T220" s="269"/>
      <c r="U220" s="269"/>
      <c r="V220" s="269"/>
      <c r="W220" s="269"/>
      <c r="X220" s="269"/>
      <c r="Y220" s="269"/>
      <c r="Z220" s="269"/>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12</vt:i4>
      </vt:variant>
      <vt:variant>
        <vt:lpstr>Plages nommées</vt:lpstr>
      </vt:variant>
      <vt:variant>
        <vt:i4>7</vt:i4>
      </vt:variant>
    </vt:vector>
  </HeadingPairs>
  <TitlesOfParts>
    <vt:vector size="19" baseType="lpstr">
      <vt:lpstr>Quick Response</vt:lpstr>
      <vt:lpstr>Logical Thinking grid</vt:lpstr>
      <vt:lpstr>Assign</vt:lpstr>
      <vt:lpstr>Timeline</vt:lpstr>
      <vt:lpstr>Process Flow</vt:lpstr>
      <vt:lpstr>FTA Occ &amp; 5 Whys</vt:lpstr>
      <vt:lpstr>FTA Non Det &amp; 5 Whys</vt:lpstr>
      <vt:lpstr>Action plan &amp; Genba review</vt:lpstr>
      <vt:lpstr>SQA Genba Check</vt:lpstr>
      <vt:lpstr>StEDE3 Matrix</vt:lpstr>
      <vt:lpstr>List</vt:lpstr>
      <vt:lpstr>Revision</vt:lpstr>
      <vt:lpstr>NEWNOK__</vt:lpstr>
      <vt:lpstr>NEWOK__</vt:lpstr>
      <vt:lpstr>Option1</vt:lpstr>
      <vt:lpstr>Option2</vt:lpstr>
      <vt:lpstr>Option3</vt:lpstr>
      <vt:lpstr>Option4</vt:lpstr>
      <vt:lpstr>Option5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Lassaad CHARAABI</dc:creator>
  <cp:lastModifiedBy>Lassaad CHARAABI</cp:lastModifiedBy>
  <dcterms:created xsi:type="dcterms:W3CDTF">2025-09-11T10:43:17Z</dcterms:created>
  <dcterms:modified xsi:type="dcterms:W3CDTF">2025-09-25T17:07:56Z</dcterms:modified>
</cp:coreProperties>
</file>