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drawings/drawing8.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9-004 SKW cosse de masse deformé/"/>
    </mc:Choice>
  </mc:AlternateContent>
  <xr:revisionPtr revIDLastSave="74" documentId="11_DDDC022002B5E65FAF2658500910E8F26F7C6817" xr6:coauthVersionLast="47" xr6:coauthVersionMax="47" xr10:uidLastSave="{628C34B4-39CC-4C75-89A7-A4AB90F8C646}"/>
  <bookViews>
    <workbookView xWindow="-108" yWindow="-108" windowWidth="23256" windowHeight="12576" firstSheet="5" activeTab="8" xr2:uid="{00000000-000D-0000-FFFF-FFFF00000000}"/>
  </bookViews>
  <sheets>
    <sheet name="Comments on content expectation" sheetId="1" r:id="rId1"/>
    <sheet name="LOGICAL THINKING GRID" sheetId="2" r:id="rId2"/>
    <sheet name="Quick Response" sheetId="3" r:id="rId3"/>
    <sheet name="Assign" sheetId="4" r:id="rId4"/>
    <sheet name="Timeline" sheetId="5" r:id="rId5"/>
    <sheet name="Process Flow (2)" sheetId="13" r:id="rId6"/>
    <sheet name="FTA Occ &amp; 5 Whys (2)" sheetId="14" r:id="rId7"/>
    <sheet name="FTA Non Det &amp; 5 Why's (2)" sheetId="15" r:id="rId8"/>
    <sheet name="Action plan &amp; Genba review (2)" sheetId="16" r:id="rId9"/>
    <sheet name="SQA Genba Check" sheetId="10" r:id="rId10"/>
    <sheet name="StEDE3 Matrix" sheetId="11" r:id="rId11"/>
    <sheet name="Revision" sheetId="12" r:id="rId12"/>
  </sheets>
  <externalReferences>
    <externalReference r:id="rId13"/>
    <externalReference r:id="rId14"/>
    <externalReference r:id="rId15"/>
    <externalReference r:id="rId16"/>
  </externalReferences>
  <definedNames>
    <definedName name="_Key1" hidden="1">'[1]9905'!$A$9:$A$84</definedName>
    <definedName name="_Order1" hidden="1">255</definedName>
    <definedName name="_Order2" hidden="1">0</definedName>
    <definedName name="_Sort" hidden="1">'[1]9905'!$A$9:$V$84</definedName>
    <definedName name="feuille_list">INDIRECT([2]param!$F$22)</definedName>
    <definedName name="NEWNOK__" localSheetId="5">'[3]SQA Genba Check'!$AK$14:$AK$15</definedName>
    <definedName name="NEWNOK__" localSheetId="11">'[4]Genba Check'!$AN$14:$AN$15</definedName>
    <definedName name="NEWNOK__" localSheetId="10">'[4]Genba Check'!$AN$14:$AN$15</definedName>
    <definedName name="NEWNOK__">'SQA Genba Check'!$AK$14:$AK$15</definedName>
    <definedName name="NEWOK__" localSheetId="5">'[3]SQA Genba Check'!$AK$13:$AK$14</definedName>
    <definedName name="NEWOK__" localSheetId="11">'[4]Genba Check'!$AN$13:$AN$14</definedName>
    <definedName name="NEWOK__" localSheetId="10">'[4]Genba Check'!$AN$13:$AN$14</definedName>
    <definedName name="NEWOK__">'SQA Genba Check'!$AK$13:$AK$14</definedName>
    <definedName name="TB" localSheetId="9">IF('SQA Genba Check'!$J$12="OK",'SQA Genba Check'!NEWOK,'SQA Genba Check'!NEWNOK)</definedName>
    <definedName name="TB__" localSheetId="5">IF('[3]SQA Genba Check'!$J$12="OK",'Process Flow (2)'!NEWOK__,'Process Flow (2)'!NEWNOK__)</definedName>
    <definedName name="TB__" localSheetId="11">IF('[4]Genba Check'!$L$12="OK",Revision!NEWOK__,Revision!NEWNOK__)</definedName>
    <definedName name="TB__" localSheetId="10">IF('[4]Genba Check'!$L$12="OK",'StEDE3 Matrix'!NEWOK__,'StEDE3 Matrix'!NEWNOK__)</definedName>
    <definedName name="TB__">IF('SQA Genba Check'!$J$12="OK",NEWOK__,NEWNOK__)</definedName>
    <definedName name="TC" localSheetId="9">IF('SQA Genba Check'!$K$12="OK",'SQA Genba Check'!NEWOK,'SQA Genba Check'!NEWNOK)</definedName>
    <definedName name="TC__" localSheetId="5">IF('[3]SQA Genba Check'!$K$12="OK",'Process Flow (2)'!NEWOK__,'Process Flow (2)'!NEWNOK__)</definedName>
    <definedName name="TC__" localSheetId="11">IF('[4]Genba Check'!$M$12="OK",Revision!NEWOK__,Revision!NEWNOK__)</definedName>
    <definedName name="TC__" localSheetId="10">IF('[4]Genba Check'!$M$12="OK",'StEDE3 Matrix'!NEWOK__,'StEDE3 Matrix'!NEWNOK__)</definedName>
    <definedName name="TC__">IF('SQA Genba Check'!$K$12="OK",NEWOK__,NEWNOK__)</definedName>
    <definedName name="TD" localSheetId="9">IF('SQA Genba Check'!$J$14="OK",'SQA Genba Check'!NEWOK,'SQA Genba Check'!NEWNOK)</definedName>
    <definedName name="TD__" localSheetId="5">IF('[3]SQA Genba Check'!$J$14="OK",'Process Flow (2)'!NEWOK__,'Process Flow (2)'!NEWNOK__)</definedName>
    <definedName name="TD__" localSheetId="11">IF('[4]Genba Check'!$L$14="OK",Revision!NEWOK__,Revision!NEWNOK__)</definedName>
    <definedName name="TD__" localSheetId="10">IF('[4]Genba Check'!$L$14="OK",'StEDE3 Matrix'!NEWOK__,'StEDE3 Matrix'!NEWNOK__)</definedName>
    <definedName name="TD__">IF('SQA Genba Check'!$J$14="OK",NEWOK__,NEWNOK__)</definedName>
    <definedName name="TE" localSheetId="9">IF('SQA Genba Check'!$K$14="OK",'SQA Genba Check'!NEWOK,'SQA Genba Check'!NEWNOK)</definedName>
    <definedName name="TE__" localSheetId="5">IF('[3]SQA Genba Check'!$K$14="OK",'Process Flow (2)'!NEWOK__,'Process Flow (2)'!NEWNOK__)</definedName>
    <definedName name="TE__" localSheetId="11">IF('[4]Genba Check'!$M$14="OK",Revision!NEWOK__,Revision!NEWNOK__)</definedName>
    <definedName name="TE__" localSheetId="10">IF('[4]Genba Check'!$M$14="OK",'StEDE3 Matrix'!NEWOK__,'StEDE3 Matrix'!NEWNOK__)</definedName>
    <definedName name="TE__">IF('SQA Genba Check'!$K$14="OK",NEWOK__,NEWNOK__)</definedName>
    <definedName name="TF" localSheetId="9">IF('SQA Genba Check'!$J$16="OK",'SQA Genba Check'!NEWOK,'SQA Genba Check'!NEWNOK)</definedName>
    <definedName name="TF__" localSheetId="5">IF('[3]SQA Genba Check'!$J$16="OK",'Process Flow (2)'!NEWOK__,'Process Flow (2)'!NEWNOK__)</definedName>
    <definedName name="TF__" localSheetId="11">IF('[4]Genba Check'!$L$16="OK",Revision!NEWOK__,Revision!NEWNOK__)</definedName>
    <definedName name="TF__" localSheetId="10">IF('[4]Genba Check'!$L$16="OK",'StEDE3 Matrix'!NEWOK__,'StEDE3 Matrix'!NEWNOK__)</definedName>
    <definedName name="TF__">IF('SQA Genba Check'!$J$16="OK",NEWOK__,NEWNOK__)</definedName>
    <definedName name="TG" localSheetId="9">IF('SQA Genba Check'!$K$16="OK",'SQA Genba Check'!NEWOK,'SQA Genba Check'!NEWNOK)</definedName>
    <definedName name="TG__" localSheetId="5">IF('[3]SQA Genba Check'!$K$16="OK",'Process Flow (2)'!NEWOK__,'Process Flow (2)'!NEWNOK__)</definedName>
    <definedName name="TG__" localSheetId="11">IF('[4]Genba Check'!$M$16="OK",Revision!NEWOK__,Revision!NEWNOK__)</definedName>
    <definedName name="TG__" localSheetId="10">IF('[4]Genba Check'!$M$16="OK",'StEDE3 Matrix'!NEWOK__,'StEDE3 Matrix'!NEWNOK__)</definedName>
    <definedName name="TG__">IF('SQA Genba Check'!$K$16="OK",NEWOK__,NEWNOK__)</definedName>
    <definedName name="TH" localSheetId="9">IF('SQA Genba Check'!$L$12="OK",'SQA Genba Check'!NEWOK,'SQA Genba Check'!NEWNOK)</definedName>
    <definedName name="TH__" localSheetId="5">IF('[3]SQA Genba Check'!$L$12="OK",'Process Flow (2)'!NEWOK__,'Process Flow (2)'!NEWNOK__)</definedName>
    <definedName name="TH__" localSheetId="11">IF('[4]Genba Check'!$N$12="OK",Revision!NEWOK__,Revision!NEWNOK__)</definedName>
    <definedName name="TH__" localSheetId="10">IF('[4]Genba Check'!$N$12="OK",'StEDE3 Matrix'!NEWOK__,'StEDE3 Matrix'!NEWNOK__)</definedName>
    <definedName name="TH__">IF('SQA Genba Check'!$L$12="OK",NEWOK__,NEWNOK__)</definedName>
    <definedName name="TI" localSheetId="9">IF('SQA Genba Check'!$L$14="OK",'SQA Genba Check'!NEWOK,'SQA Genba Check'!NEWNOK)</definedName>
    <definedName name="TI__" localSheetId="5">IF('[3]SQA Genba Check'!$L$14="OK",'Process Flow (2)'!NEWOK__,'Process Flow (2)'!NEWNOK__)</definedName>
    <definedName name="TI__" localSheetId="11">IF('[4]Genba Check'!$N$14="OK",Revision!NEWOK__,Revision!NEWNOK__)</definedName>
    <definedName name="TI__" localSheetId="10">IF('[4]Genba Check'!$N$14="OK",'StEDE3 Matrix'!NEWOK__,'StEDE3 Matrix'!NEWNOK__)</definedName>
    <definedName name="TI__">IF('SQA Genba Check'!$L$14="OK",NEWOK__,NEWNOK__)</definedName>
    <definedName name="TJ" localSheetId="9">IF('SQA Genba Check'!$L$16="OK",'SQA Genba Check'!NEWOK,'SQA Genba Check'!NEWNOK)</definedName>
    <definedName name="TJ__" localSheetId="5">IF('[3]SQA Genba Check'!$L$16="OK",'Process Flow (2)'!NEWOK__,'Process Flow (2)'!NEWNOK__)</definedName>
    <definedName name="TJ__" localSheetId="11">IF('[4]Genba Check'!$N$16="OK",Revision!NEWOK__,Revision!NEWNOK__)</definedName>
    <definedName name="TJ__" localSheetId="10">IF('[4]Genba Check'!$N$16="OK",'StEDE3 Matrix'!NEWOK__,'StEDE3 Matrix'!NEWNOK__)</definedName>
    <definedName name="TJ__">IF('SQA Genba Check'!$L$16="OK",NEWOK__,NEWNOK__)</definedName>
    <definedName name="TK__" localSheetId="5">IF('[3]SQA Genba Check'!$I$12="OK",'Process Flow (2)'!NEWOK__,'Process Flow (2)'!NEWNOK__)</definedName>
    <definedName name="TK__" localSheetId="11">IF('[4]Genba Check'!$K$12="OK",Revision!NEWOK__,Revision!NEWNOK__)</definedName>
    <definedName name="TK__" localSheetId="10">IF('[4]Genba Check'!$K$12="OK",'StEDE3 Matrix'!NEWOK__,'StEDE3 Matrix'!NEWNOK__)</definedName>
    <definedName name="TK__">IF('SQA Genba Check'!$I$12="OK",NEWOK__,NEWNOK__)</definedName>
    <definedName name="TL" localSheetId="9">IF('SQA Genba Check'!$I$14="OK",'SQA Genba Check'!NEWOK,'SQA Genba Check'!NEWNOK)</definedName>
    <definedName name="TL__" localSheetId="5">IF('[3]SQA Genba Check'!$I$14="OK",'Process Flow (2)'!NEWOK__,'Process Flow (2)'!NEWNOK__)</definedName>
    <definedName name="TL__" localSheetId="11">IF('[4]Genba Check'!$K$14="OK",Revision!NEWOK__,Revision!NEWNOK__)</definedName>
    <definedName name="TL__" localSheetId="10">IF('[4]Genba Check'!$K$14="OK",'StEDE3 Matrix'!NEWOK__,'StEDE3 Matrix'!NEWNOK__)</definedName>
    <definedName name="TL__">IF('SQA Genba Check'!$I$14="OK",NEWOK__,NEWNOK__)</definedName>
    <definedName name="TM" localSheetId="9">IF('SQA Genba Check'!$I$16="OK",'SQA Genba Check'!NEWOK,'SQA Genba Check'!NEWNOK)</definedName>
    <definedName name="TM__" localSheetId="5">IF('[3]SQA Genba Check'!$I$16="OK",'Process Flow (2)'!NEWOK__,'Process Flow (2)'!NEWNOK__)</definedName>
    <definedName name="TM__" localSheetId="11">IF('[4]Genba Check'!$K$16="OK",Revision!NEWOK__,Revision!NEWNOK__)</definedName>
    <definedName name="TM__" localSheetId="10">IF('[4]Genba Check'!$K$16="OK",'StEDE3 Matrix'!NEWOK__,'StEDE3 Matrix'!NEWNOK__)</definedName>
    <definedName name="TM__">IF('SQA Genba Check'!$I$16="OK",NEWOK__,NEWNOK__)</definedName>
    <definedName name="_xlnm.Print_Area" localSheetId="9">'SQA Genba Check'!$B$1:$X$40</definedName>
    <definedName name="_xlnm.Print_Area" localSheetId="10">'StEDE3 Matrix'!$A$1:$O$56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0" i="10" l="1"/>
  <c r="H27" i="10" l="1"/>
  <c r="H25" i="10"/>
  <c r="H23" i="10"/>
  <c r="G27" i="10"/>
  <c r="G25" i="10"/>
  <c r="G23" i="10"/>
  <c r="F27" i="10"/>
  <c r="F25" i="10"/>
  <c r="F23" i="10"/>
  <c r="H21" i="10"/>
  <c r="G21" i="10"/>
  <c r="F21" i="10"/>
  <c r="E27" i="10"/>
  <c r="E25" i="10"/>
  <c r="E23" i="10"/>
  <c r="E21" i="10"/>
  <c r="H18" i="10"/>
  <c r="H16" i="10"/>
  <c r="H14" i="10"/>
  <c r="G18" i="10"/>
  <c r="G16" i="10"/>
  <c r="G14" i="10"/>
  <c r="F18" i="10"/>
  <c r="F16" i="10"/>
  <c r="F14" i="10"/>
  <c r="E18" i="10" l="1"/>
  <c r="E16" i="10"/>
  <c r="E14" i="10"/>
  <c r="H12" i="10"/>
  <c r="G12" i="10"/>
  <c r="F12" i="10"/>
  <c r="E12" i="10" l="1"/>
  <c r="C27" i="10"/>
  <c r="C25" i="10"/>
  <c r="C18" i="10"/>
  <c r="C16" i="10"/>
  <c r="C23" i="10"/>
  <c r="C21" i="10"/>
  <c r="B27" i="10"/>
  <c r="B25" i="10"/>
  <c r="B23" i="10"/>
  <c r="B21" i="10"/>
  <c r="B18" i="10"/>
  <c r="B16" i="10"/>
  <c r="B14" i="10"/>
  <c r="C14" i="10"/>
  <c r="C12" i="10"/>
  <c r="B12" i="10"/>
  <c r="G54" i="3" l="1"/>
  <c r="E54" i="3"/>
  <c r="I50" i="3"/>
  <c r="I48" i="3"/>
  <c r="I47" i="3"/>
  <c r="F45" i="11" l="1"/>
  <c r="E45" i="11"/>
  <c r="D45" i="11"/>
  <c r="F39" i="11"/>
  <c r="E39" i="11"/>
  <c r="D39" i="11"/>
  <c r="F33" i="11"/>
  <c r="E33" i="11"/>
  <c r="D33" i="11"/>
  <c r="A32" i="11"/>
  <c r="I7" i="11"/>
  <c r="I3" i="11"/>
  <c r="J30" i="10"/>
  <c r="I54" i="3" l="1"/>
  <c r="I53" i="3"/>
  <c r="I52" i="3"/>
  <c r="I51" i="3"/>
  <c r="I49" i="3"/>
  <c r="I46"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Vivekananthan MARAPPAN</author>
  </authors>
  <commentList>
    <comment ref="D3" authorId="0" shapeId="0" xr:uid="{00000000-0006-0000-0200-000001000000}">
      <text>
        <r>
          <rPr>
            <sz val="11"/>
            <color rgb="FF000000"/>
            <rFont val="Arial"/>
            <family val="2"/>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Arial"/>
            <family val="2"/>
          </rPr>
          <t>Product (Designation + Ref) VALEO
Indicate the designation  and the Valeo part number of the concerned part
	-nathalie.gueniche</t>
        </r>
      </text>
    </comment>
    <comment ref="M3" authorId="0" shapeId="0" xr:uid="{00000000-0006-0000-0200-000003000000}">
      <text>
        <r>
          <rPr>
            <sz val="11"/>
            <color rgb="FF000000"/>
            <rFont val="Arial"/>
            <family val="2"/>
          </rPr>
          <t>Origin
Tick the appropriate box(es) according to the type of issue
	-nathalie.gueniche</t>
        </r>
      </text>
    </comment>
    <comment ref="T3" authorId="0" shapeId="0" xr:uid="{00000000-0006-0000-0200-000004000000}">
      <text>
        <r>
          <rPr>
            <sz val="11"/>
            <color rgb="FF000000"/>
            <rFont val="Arial"/>
            <family val="2"/>
          </rPr>
          <t>Which LLC was already issued on similar problem?
- Mention here the LLC numbers already issued on similar problem, precise the type of the LLC (O / D / M)</t>
        </r>
      </text>
    </comment>
    <comment ref="X4" authorId="1" shapeId="0" xr:uid="{00000000-0006-0000-0200-000005000000}">
      <text>
        <r>
          <rPr>
            <b/>
            <sz val="9"/>
            <color indexed="81"/>
            <rFont val="Tahoma"/>
            <family val="2"/>
          </rPr>
          <t>Supplier incident number
Mention Supplier incident  internal reference</t>
        </r>
        <r>
          <rPr>
            <sz val="9"/>
            <color indexed="81"/>
            <rFont val="Tahoma"/>
            <family val="2"/>
          </rPr>
          <t xml:space="preserve">
</t>
        </r>
      </text>
    </comment>
    <comment ref="X5" authorId="1" shapeId="0" xr:uid="{00000000-0006-0000-0200-000006000000}">
      <text>
        <r>
          <rPr>
            <b/>
            <sz val="9"/>
            <color indexed="81"/>
            <rFont val="Tahoma"/>
            <family val="2"/>
          </rPr>
          <t>Customer incident number
Mention Valeo incident (SRM)</t>
        </r>
      </text>
    </comment>
    <comment ref="X6" authorId="1" shapeId="0" xr:uid="{00000000-0006-0000-0200-000007000000}">
      <text>
        <r>
          <rPr>
            <b/>
            <sz val="9"/>
            <color indexed="81"/>
            <rFont val="Tahoma"/>
            <family val="2"/>
          </rPr>
          <t>Date of customer notification
Mention the date Valeo notified the problem for the first time</t>
        </r>
        <r>
          <rPr>
            <sz val="9"/>
            <color indexed="81"/>
            <rFont val="Tahoma"/>
            <family val="2"/>
          </rPr>
          <t xml:space="preserve">
</t>
        </r>
      </text>
    </comment>
    <comment ref="X7" authorId="1" shapeId="0" xr:uid="{00000000-0006-0000-0200-000008000000}">
      <text>
        <r>
          <rPr>
            <b/>
            <sz val="9"/>
            <color indexed="81"/>
            <rFont val="Tahoma"/>
            <family val="2"/>
          </rPr>
          <t>Opened date
Mention the date and the time Valeo opened the PDCA in the concerned database (QIM, SRM…)</t>
        </r>
      </text>
    </comment>
    <comment ref="T10" authorId="0" shapeId="0" xr:uid="{00000000-0006-0000-0200-000009000000}">
      <text>
        <r>
          <rPr>
            <sz val="11"/>
            <color rgb="FF000000"/>
            <rFont val="Arial"/>
            <family val="2"/>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Arial"/>
            <family val="2"/>
          </rPr>
          <t>Is the involved standard :
- Existing ? 
- Clear ?
- Visible ? 
- Quantified ?
- Doable ?</t>
        </r>
      </text>
    </comment>
    <comment ref="W11" authorId="0" shapeId="0" xr:uid="{00000000-0006-0000-0200-00000B000000}">
      <text>
        <r>
          <rPr>
            <sz val="11"/>
            <color rgb="FF000000"/>
            <rFont val="Arial"/>
            <family val="2"/>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Arial"/>
            <family val="2"/>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Arial"/>
            <family val="2"/>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Arial"/>
            <family val="2"/>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Arial"/>
            <family val="2"/>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Arial"/>
            <family val="2"/>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Arial"/>
            <family val="2"/>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Arial"/>
            <family val="2"/>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Arial"/>
            <family val="2"/>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Arial"/>
            <family val="2"/>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Arial"/>
            <family val="2"/>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Arial"/>
            <family val="2"/>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Arial"/>
            <family val="2"/>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Arial"/>
            <family val="2"/>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Arial"/>
            <family val="2"/>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Arial"/>
            <family val="2"/>
          </rPr>
          <t>...between :
- components lots /suppliers ?
- tools / cavities ?</t>
        </r>
      </text>
    </comment>
    <comment ref="B23" authorId="0" shapeId="0" xr:uid="{00000000-0006-0000-0200-00001B000000}">
      <text>
        <r>
          <rPr>
            <sz val="11"/>
            <color rgb="FF000000"/>
            <rFont val="Arial"/>
            <family val="2"/>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Arial"/>
            <family val="2"/>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Arial"/>
            <family val="2"/>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Arial"/>
            <family val="2"/>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Arial"/>
            <family val="2"/>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Arial"/>
            <family val="2"/>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Arial"/>
            <family val="2"/>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Arial"/>
            <family val="2"/>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Arial"/>
            <family val="2"/>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Arial"/>
            <family val="2"/>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300-000001000000}">
      <text>
        <r>
          <rPr>
            <sz val="11"/>
            <color rgb="FF000000"/>
            <rFont val="Arial"/>
            <family val="2"/>
          </rPr>
          <t>Assignment
Define detailled actions to carry on the analysis of the issue, does not include final counter measures. The objective is to breakdown the analysis in parallel activities to speed up the resolution of the problem</t>
        </r>
      </text>
    </comment>
    <comment ref="C2" authorId="0" shapeId="0" xr:uid="{00000000-0006-0000-0300-000002000000}">
      <text>
        <r>
          <rPr>
            <sz val="11"/>
            <color rgb="FF000000"/>
            <rFont val="Arial"/>
            <family val="2"/>
          </rPr>
          <t>Results
Record the results of the action. If needed, put reference of document where information are available, join the document to the PDCA file.</t>
        </r>
      </text>
    </comment>
    <comment ref="D2" authorId="0" shapeId="0" xr:uid="{00000000-0006-0000-0300-000003000000}">
      <text>
        <r>
          <rPr>
            <sz val="11"/>
            <color rgb="FF000000"/>
            <rFont val="Arial"/>
            <family val="2"/>
          </rPr>
          <t>Who
Define who is the pilote for each activities - Only one pilot by activity</t>
        </r>
      </text>
    </comment>
    <comment ref="E2" authorId="0" shapeId="0" xr:uid="{00000000-0006-0000-0300-000004000000}">
      <text>
        <r>
          <rPr>
            <sz val="11"/>
            <color rgb="FF000000"/>
            <rFont val="Arial"/>
            <family val="2"/>
          </rPr>
          <t xml:space="preserve">Due date
Record the date when the activity must be completed, due date must be short term dates respecting the 24 H - 5 days - 10 days rules.
</t>
        </r>
      </text>
    </comment>
    <comment ref="F2" authorId="0" shapeId="0" xr:uid="{00000000-0006-0000-0300-000005000000}">
      <text>
        <r>
          <rPr>
            <sz val="11"/>
            <color rgb="FF000000"/>
            <rFont val="Arial"/>
            <family val="2"/>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rgb="FF000000"/>
            <rFont val="Arial"/>
            <family val="2"/>
          </rPr>
          <t xml:space="preserve">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2D5EEAF-EF8E-4C28-B797-2F90EE46E4FB}">
      <text>
        <r>
          <rPr>
            <sz val="11"/>
            <color rgb="FF000000"/>
            <rFont val="Arial"/>
            <family val="2"/>
          </rPr>
          <t xml:space="preserve">Describe flow-chart reflecting real situation &amp; Indicate workstation / Location where Occurrence / Non Detection could occur 
It could be process flow-Chart, photograph, manual sketch,....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EC58180-64AE-49BF-8A09-679B2197AD6C}">
      <text>
        <r>
          <rPr>
            <sz val="11"/>
            <color rgb="FF000000"/>
            <rFont val="Arial"/>
            <family val="2"/>
          </rPr>
          <t>Problem description
In this section, report exactly the answer to the question in the QR document "What is the difference between good and bad parts"</t>
        </r>
      </text>
    </comment>
    <comment ref="A5" authorId="0" shapeId="0" xr:uid="{DB9C9AD9-B7C5-4D41-8691-215A28C55D45}">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BCF2584E-50EF-41F1-9A50-DE74A816D9ED}">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DAEC40C3-9923-4973-93AA-282F177DF511}">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A182BF69-6F57-4020-96F3-4E4ADCAF1C92}">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2219B2CD-7CDD-40AA-80D1-9F32990F972D}">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4475914C-2077-4955-AFBC-AACBEB7F9804}">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92A7C532-78CE-4F18-B4E5-05CF4E3F3ADA}">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C3F1D7C0-6421-4021-B6FF-717E70C529BF}">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ED17C415-752A-43A5-9127-CE08244A9C30}">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5A194A50-E933-44F9-B6D1-24D91393CC81}">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A494F0C-EF90-4C26-B754-5AA67257C61C}">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708D183D-F7D6-41B2-A8BE-17961627281B}">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7C41F8F6-44F1-4081-9E58-2B94E94C7335}">
      <text>
        <r>
          <rPr>
            <sz val="11"/>
            <color rgb="FF000000"/>
            <rFont val="Arial"/>
            <family val="2"/>
          </rPr>
          <t>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8065DC5F-AE3B-4B81-911A-95EB8D661A69}">
      <text>
        <r>
          <rPr>
            <sz val="11"/>
            <color rgb="FF000000"/>
            <rFont val="Arial"/>
            <family val="2"/>
          </rPr>
          <t>Problem description
In this section, report exactly the answer to the question in the QR document "What is the difference between good and bad parts"</t>
        </r>
      </text>
    </comment>
    <comment ref="A5" authorId="0" shapeId="0" xr:uid="{07B1A1AA-0C6D-4AD0-AAAA-C6489B46C5CC}">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2B0960D6-B754-4333-B826-CE432B34FD8C}">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7F4C87F7-4D35-4D6F-873E-A031F0C96A84}">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94FB0DD-B464-467A-9743-2AF96A2B7E77}">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85E8BCE6-D495-4842-979E-646C34065F72}">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101594CF-1731-4B68-8458-4D342775BB03}">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68E61A57-C2C9-444F-8CE6-7111752DB760}">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F834860A-C077-49FB-B3E2-8E3394624DF5}">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9120D358-BEA4-4A66-881F-B6724B35B3AA}">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8CE2E515-4209-4F16-A46B-493E6E4703CB}">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57671D0F-06D3-4460-995B-4EA8B1C8E918}">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C0125906-97E2-4FB2-9CE5-E4191B73580B}">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B7828EE2-C176-4C81-97B4-EABC3665DDAE}">
      <text>
        <r>
          <rPr>
            <sz val="11"/>
            <color rgb="FF000000"/>
            <rFont val="Arial"/>
            <family val="2"/>
          </rPr>
          <t>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02AC2658-B95E-46D3-ACC5-9A0A5253D2A8}">
      <text>
        <r>
          <rPr>
            <sz val="11"/>
            <color rgb="FF000000"/>
            <rFont val="Arial"/>
            <family val="2"/>
          </rPr>
          <t>ow was it done?
4M conditions applied during the reproduction must be recorded to be compared with the conclusions of the FTA. Precise what are the key elements followed during the trials.</t>
        </r>
      </text>
    </comment>
    <comment ref="A6" authorId="0" shapeId="0" xr:uid="{3C1F34A2-A1D7-4107-888D-126129392B84}">
      <text>
        <r>
          <rPr>
            <sz val="11"/>
            <color rgb="FF000000"/>
            <rFont val="Arial"/>
            <family val="2"/>
          </rPr>
          <t>When was it done?
Indicate when the reproduction of the defect has been done: date - time - shift</t>
        </r>
      </text>
    </comment>
    <comment ref="A7" authorId="0" shapeId="0" xr:uid="{04DFB755-4FD1-46A2-B0E1-7BE15BEFC283}">
      <text>
        <r>
          <rPr>
            <sz val="11"/>
            <color rgb="FF000000"/>
            <rFont val="Arial"/>
            <family val="2"/>
          </rPr>
          <t>What was the result?
Based on facts and data, give the result of the reproduction of the defect on the parts produced.
If you have obtained same signature than one visible on bad parts, Root cause is confirmed</t>
        </r>
      </text>
    </comment>
    <comment ref="A10" authorId="0" shapeId="0" xr:uid="{27282A26-E706-4815-B2E2-5B174B6C9024}">
      <text>
        <r>
          <rPr>
            <sz val="11"/>
            <color rgb="FF000000"/>
            <rFont val="Arial"/>
            <family val="2"/>
          </rPr>
          <t>Rootcause
From the conclusions of the analysis (FTA, reproduction of the defect, 5 whys), report the root-cause of the problem needing a correction.</t>
        </r>
      </text>
    </comment>
    <comment ref="B10" authorId="0" shapeId="0" xr:uid="{93443A7A-BA4F-4420-9AE3-FDF6D49D6FBB}">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756F505A-BA80-44BA-9DA6-5BE5BFAD7686}">
      <text>
        <r>
          <rPr>
            <sz val="11"/>
            <color rgb="FF000000"/>
            <rFont val="Arial"/>
            <family val="2"/>
          </rPr>
          <t>STANDARD NUMBER
REVISION LEVEL
Specify which standard has been created or upgraded (Name and N° of Standard and Revision Level)</t>
        </r>
      </text>
    </comment>
    <comment ref="D10" authorId="0" shapeId="0" xr:uid="{1730D554-B2F4-47C2-B758-34FC8464EB74}">
      <text>
        <r>
          <rPr>
            <sz val="11"/>
            <color rgb="FF000000"/>
            <rFont val="Arial"/>
            <family val="2"/>
          </rPr>
          <t>Who
Precise the person in charge of the implementation of the corrective action, only one pilot for one action.</t>
        </r>
      </text>
    </comment>
    <comment ref="E10" authorId="0" shapeId="0" xr:uid="{D50C30FA-DCBF-4BFF-A98C-73E9E5B9F577}">
      <text>
        <r>
          <rPr>
            <sz val="11"/>
            <color rgb="FF000000"/>
            <rFont val="Arial"/>
            <family val="2"/>
          </rPr>
          <t>Due date
Precise the date when the corrective action must be implemented.</t>
        </r>
      </text>
    </comment>
    <comment ref="F10" authorId="0" shapeId="0" xr:uid="{96C43711-CE11-472D-8D1C-4DDD0D60FE0A}">
      <text>
        <r>
          <rPr>
            <sz val="11"/>
            <color rgb="FF000000"/>
            <rFont val="Arial"/>
            <family val="2"/>
          </rPr>
          <t>Done date
Precise the date when the corrective action has been implemented wiht efficiency demonstrated</t>
        </r>
      </text>
    </comment>
    <comment ref="G10" authorId="0" shapeId="0" xr:uid="{38EE259F-7D20-48F6-BE12-A31030EDCC51}">
      <text>
        <r>
          <rPr>
            <sz val="11"/>
            <color rgb="FF000000"/>
            <rFont val="Arial"/>
            <family val="2"/>
          </rPr>
          <t>LLC Done?
LLC has to be prepared for Occurrence/Non Detection to explain what has changed in our way of working before &amp; after issue and which standards have been improved</t>
        </r>
      </text>
    </comment>
    <comment ref="H10" authorId="0" shapeId="0" xr:uid="{F4A86DAF-9AE2-4062-84F4-FAE8F9DDEC29}">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6CB7E532-5059-462A-9114-916CD98CC99F}">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10" authorId="0" shapeId="0" xr:uid="{4D7F3AC0-799F-42B7-A393-FE18F9DFB639}">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2BED2DC6-3B0C-4497-87E0-869F3E7D935D}">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 ref="A25" authorId="0" shapeId="0" xr:uid="{D55D2251-F9E5-402D-8934-408162AB075D}">
      <text>
        <r>
          <rPr>
            <sz val="11"/>
            <color rgb="FF000000"/>
            <rFont val="Arial"/>
            <family val="2"/>
          </rPr>
          <t>Rootcause
From the conclusions of the analysis (FTA, reproduction of the defect, 5 whys), report the root-cause of the problem needing a correction.</t>
        </r>
      </text>
    </comment>
    <comment ref="B25" authorId="0" shapeId="0" xr:uid="{93ADF266-960D-48CD-971F-3CE03E0CE630}">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5" authorId="0" shapeId="0" xr:uid="{3E3237C6-39B5-4878-B9FC-F621BF0F5564}">
      <text>
        <r>
          <rPr>
            <sz val="11"/>
            <color rgb="FF000000"/>
            <rFont val="Arial"/>
            <family val="2"/>
          </rPr>
          <t>STANDARD NUMBER
REVISION LEVEL
Specify which standard has been created or upgraded (Name and N° of Standard and Revision Level)</t>
        </r>
      </text>
    </comment>
    <comment ref="D25" authorId="0" shapeId="0" xr:uid="{E3AAE852-16D2-49A6-941C-47D3CF992917}">
      <text>
        <r>
          <rPr>
            <sz val="11"/>
            <color rgb="FF000000"/>
            <rFont val="Arial"/>
            <family val="2"/>
          </rPr>
          <t>Who
Precise the person in charge of the implementation of the corrective action, only one pilot for one action.</t>
        </r>
      </text>
    </comment>
    <comment ref="E25" authorId="0" shapeId="0" xr:uid="{9BF4CEA6-131F-4C14-83B1-9DA4FE8ACE8A}">
      <text>
        <r>
          <rPr>
            <sz val="11"/>
            <color rgb="FF000000"/>
            <rFont val="Arial"/>
            <family val="2"/>
          </rPr>
          <t>Due date
Precise the date when the corrective action must be implemented.</t>
        </r>
      </text>
    </comment>
    <comment ref="F25" authorId="0" shapeId="0" xr:uid="{476D0F3E-E1A1-41C4-A173-A55A34F79CBA}">
      <text>
        <r>
          <rPr>
            <sz val="11"/>
            <color rgb="FF000000"/>
            <rFont val="Arial"/>
            <family val="2"/>
          </rPr>
          <t>Done date
Precise the date when the corrective action has been implemented wiht efficiency demonstrated</t>
        </r>
      </text>
    </comment>
    <comment ref="G25" authorId="0" shapeId="0" xr:uid="{BF527D93-36EE-4A73-A188-FA216AE2EF60}">
      <text>
        <r>
          <rPr>
            <sz val="11"/>
            <color rgb="FF000000"/>
            <rFont val="Arial"/>
            <family val="2"/>
          </rPr>
          <t>LLC Done?
LLC has to be prepared for Occurrence/Non Detection to explain what has changed in our way of working before &amp; after issue and which standards have been improved</t>
        </r>
      </text>
    </comment>
    <comment ref="H25" authorId="0" shapeId="0" xr:uid="{6633999C-56F6-42F9-8133-1928EAB38C77}">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5" authorId="0" shapeId="0" xr:uid="{947A5F0A-4665-43C0-B553-6480E0D4C381}">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25" authorId="0" shapeId="0" xr:uid="{4DBBCB24-16F7-47E5-88F7-EE95F6E7D73B}">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5" authorId="0" shapeId="0" xr:uid="{10E08BD0-3383-4C74-85D4-4520A8391CE9}">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jstefanc</author>
  </authors>
  <commentList>
    <comment ref="K11" authorId="0" shapeId="0" xr:uid="{00000000-0006-0000-0900-000001000000}">
      <text>
        <r>
          <rPr>
            <b/>
            <sz val="8"/>
            <color indexed="81"/>
            <rFont val="Tahoma"/>
            <family val="2"/>
            <charset val="238"/>
          </rPr>
          <t>Question to be rated "OK" ONLY if defined corrective action is in place on the concerned workstation</t>
        </r>
        <r>
          <rPr>
            <sz val="8"/>
            <color indexed="81"/>
            <rFont val="Tahoma"/>
            <family val="2"/>
            <charset val="238"/>
          </rPr>
          <t xml:space="preserve">
</t>
        </r>
      </text>
    </comment>
    <comment ref="L11" authorId="0" shapeId="0" xr:uid="{00000000-0006-0000-0900-000002000000}">
      <text>
        <r>
          <rPr>
            <b/>
            <sz val="8"/>
            <color indexed="81"/>
            <rFont val="Tahoma"/>
            <family val="2"/>
            <charset val="238"/>
          </rPr>
          <t xml:space="preserve">Question can NOT be rated "OK" if "Action" question is NOK.
</t>
        </r>
      </text>
    </comment>
    <comment ref="M11" authorId="0" shapeId="0" xr:uid="{00000000-0006-0000-0900-000003000000}">
      <text>
        <r>
          <rPr>
            <b/>
            <sz val="8"/>
            <color indexed="81"/>
            <rFont val="Tahoma"/>
            <family val="2"/>
            <charset val="238"/>
          </rPr>
          <t>Question can NOT be rated "OK" if "Deployment" question is NOK.</t>
        </r>
        <r>
          <rPr>
            <sz val="8"/>
            <color indexed="81"/>
            <rFont val="Tahoma"/>
            <family val="2"/>
            <charset val="238"/>
          </rPr>
          <t xml:space="preserve">
</t>
        </r>
      </text>
    </comment>
    <comment ref="O11" authorId="0" shapeId="0" xr:uid="{00000000-0006-0000-0900-000004000000}">
      <text>
        <r>
          <rPr>
            <b/>
            <sz val="8"/>
            <color indexed="81"/>
            <rFont val="Tahoma"/>
            <family val="2"/>
            <charset val="238"/>
          </rPr>
          <t>Question can NOT be rated "OK" if "Enforcement" question is NOK.</t>
        </r>
        <r>
          <rPr>
            <sz val="8"/>
            <color indexed="81"/>
            <rFont val="Tahoma"/>
            <family val="2"/>
            <charset val="238"/>
          </rPr>
          <t xml:space="preserve">
</t>
        </r>
      </text>
    </comment>
    <comment ref="B12" authorId="0" shapeId="0" xr:uid="{00000000-0006-0000-0900-000005000000}">
      <text>
        <r>
          <rPr>
            <b/>
            <sz val="9"/>
            <color indexed="81"/>
            <rFont val="Tahoma"/>
            <family val="2"/>
          </rPr>
          <t>Cell automatically filled in from QR tab</t>
        </r>
        <r>
          <rPr>
            <sz val="9"/>
            <color indexed="81"/>
            <rFont val="Tahoma"/>
            <family val="2"/>
          </rPr>
          <t xml:space="preserve">
</t>
        </r>
      </text>
    </comment>
    <comment ref="C12" authorId="0" shapeId="0" xr:uid="{00000000-0006-0000-0900-000006000000}">
      <text>
        <r>
          <rPr>
            <b/>
            <sz val="9"/>
            <color indexed="81"/>
            <rFont val="Tahoma"/>
            <family val="2"/>
          </rPr>
          <t>Cell automatically filled in from Action plan &amp; Genba reviews tab</t>
        </r>
        <r>
          <rPr>
            <sz val="9"/>
            <color indexed="81"/>
            <rFont val="Tahoma"/>
            <family val="2"/>
          </rPr>
          <t xml:space="preserve">
</t>
        </r>
      </text>
    </comment>
    <comment ref="E12" authorId="0" shapeId="0" xr:uid="{00000000-0006-0000-0900-000007000000}">
      <text>
        <r>
          <rPr>
            <b/>
            <sz val="9"/>
            <color indexed="81"/>
            <rFont val="Tahoma"/>
            <family val="2"/>
          </rPr>
          <t>Cell automatically filled in from Action plan &amp; Genba review tab</t>
        </r>
        <r>
          <rPr>
            <sz val="9"/>
            <color indexed="81"/>
            <rFont val="Tahoma"/>
            <family val="2"/>
          </rPr>
          <t xml:space="preserve">
</t>
        </r>
      </text>
    </comment>
    <comment ref="F12" authorId="0" shapeId="0" xr:uid="{00000000-0006-0000-0900-000008000000}">
      <text>
        <r>
          <rPr>
            <b/>
            <sz val="9"/>
            <color indexed="81"/>
            <rFont val="Tahoma"/>
            <family val="2"/>
          </rPr>
          <t>Cell automatically filled in from Action plan &amp; Genba review tab</t>
        </r>
        <r>
          <rPr>
            <sz val="9"/>
            <color indexed="81"/>
            <rFont val="Tahoma"/>
            <family val="2"/>
          </rPr>
          <t xml:space="preserve">
</t>
        </r>
      </text>
    </comment>
    <comment ref="G12" authorId="0" shapeId="0" xr:uid="{00000000-0006-0000-0900-000009000000}">
      <text>
        <r>
          <rPr>
            <b/>
            <sz val="9"/>
            <color indexed="81"/>
            <rFont val="Tahoma"/>
            <family val="2"/>
          </rPr>
          <t>Cell automatically filled in from Action plan &amp; Genba review tab</t>
        </r>
        <r>
          <rPr>
            <sz val="9"/>
            <color indexed="81"/>
            <rFont val="Tahoma"/>
            <family val="2"/>
          </rPr>
          <t xml:space="preserve">
</t>
        </r>
      </text>
    </comment>
    <comment ref="H12" authorId="0" shapeId="0" xr:uid="{00000000-0006-0000-0900-00000A000000}">
      <text>
        <r>
          <rPr>
            <b/>
            <sz val="9"/>
            <color indexed="81"/>
            <rFont val="Tahoma"/>
            <family val="2"/>
          </rPr>
          <t>Cell automatically filled in from Action plan &amp; Genba review tab</t>
        </r>
        <r>
          <rPr>
            <sz val="9"/>
            <color indexed="81"/>
            <rFont val="Tahoma"/>
            <family val="2"/>
          </rPr>
          <t xml:space="preserve">
</t>
        </r>
      </text>
    </comment>
    <comment ref="W12" authorId="0" shapeId="0" xr:uid="{00000000-0006-0000-0900-00000B000000}">
      <text>
        <r>
          <rPr>
            <b/>
            <sz val="9"/>
            <color indexed="81"/>
            <rFont val="Tahoma"/>
            <family val="2"/>
          </rPr>
          <t>Use StEDE3 matrix tab to perform the assesment. Duplicate tab if more than 1 StEDE3 to be performed</t>
        </r>
        <r>
          <rPr>
            <sz val="9"/>
            <color indexed="81"/>
            <rFont val="Tahoma"/>
            <family val="2"/>
          </rPr>
          <t xml:space="preserve">
</t>
        </r>
      </text>
    </comment>
    <comment ref="B14" authorId="0" shapeId="0" xr:uid="{00000000-0006-0000-0900-00000C000000}">
      <text>
        <r>
          <rPr>
            <b/>
            <sz val="9"/>
            <color indexed="81"/>
            <rFont val="Tahoma"/>
            <family val="2"/>
          </rPr>
          <t>Cell automatically filled in from QR tab</t>
        </r>
      </text>
    </comment>
    <comment ref="C14" authorId="0" shapeId="0" xr:uid="{00000000-0006-0000-0900-00000D000000}">
      <text>
        <r>
          <rPr>
            <b/>
            <sz val="9"/>
            <color indexed="81"/>
            <rFont val="Tahoma"/>
            <family val="2"/>
          </rPr>
          <t>Cell automatically filled in from Action plan &amp; Genba review tab</t>
        </r>
        <r>
          <rPr>
            <sz val="9"/>
            <color indexed="81"/>
            <rFont val="Tahoma"/>
            <family val="2"/>
          </rPr>
          <t xml:space="preserve">
</t>
        </r>
      </text>
    </comment>
    <comment ref="E14" authorId="0" shapeId="0" xr:uid="{00000000-0006-0000-0900-00000E000000}">
      <text>
        <r>
          <rPr>
            <b/>
            <sz val="9"/>
            <color indexed="81"/>
            <rFont val="Tahoma"/>
            <family val="2"/>
          </rPr>
          <t>Cell automatically filled in from  Action plan &amp; Genba review tab</t>
        </r>
        <r>
          <rPr>
            <sz val="9"/>
            <color indexed="81"/>
            <rFont val="Tahoma"/>
            <family val="2"/>
          </rPr>
          <t xml:space="preserve">
</t>
        </r>
      </text>
    </comment>
    <comment ref="F14" authorId="0" shapeId="0" xr:uid="{00000000-0006-0000-0900-00000F000000}">
      <text>
        <r>
          <rPr>
            <b/>
            <sz val="9"/>
            <color indexed="81"/>
            <rFont val="Tahoma"/>
            <family val="2"/>
          </rPr>
          <t>Cell automatically filled in from Action plan &amp; Genba review tab</t>
        </r>
        <r>
          <rPr>
            <sz val="9"/>
            <color indexed="81"/>
            <rFont val="Tahoma"/>
            <family val="2"/>
          </rPr>
          <t xml:space="preserve">
</t>
        </r>
      </text>
    </comment>
    <comment ref="G14" authorId="0" shapeId="0" xr:uid="{00000000-0006-0000-0900-000010000000}">
      <text>
        <r>
          <rPr>
            <b/>
            <sz val="9"/>
            <color indexed="81"/>
            <rFont val="Tahoma"/>
            <family val="2"/>
          </rPr>
          <t>Cell automatically filled in from Action plan &amp; Genba review tab</t>
        </r>
        <r>
          <rPr>
            <sz val="9"/>
            <color indexed="81"/>
            <rFont val="Tahoma"/>
            <family val="2"/>
          </rPr>
          <t xml:space="preserve">
</t>
        </r>
      </text>
    </comment>
    <comment ref="H14" authorId="0" shapeId="0" xr:uid="{00000000-0006-0000-0900-000011000000}">
      <text>
        <r>
          <rPr>
            <b/>
            <sz val="9"/>
            <color indexed="81"/>
            <rFont val="Tahoma"/>
            <family val="2"/>
          </rPr>
          <t>Cell automatically filled in from Action plan &amp; Genba review tab</t>
        </r>
        <r>
          <rPr>
            <sz val="9"/>
            <color indexed="81"/>
            <rFont val="Tahoma"/>
            <family val="2"/>
          </rPr>
          <t xml:space="preserve">
</t>
        </r>
      </text>
    </comment>
    <comment ref="W14" authorId="0" shapeId="0" xr:uid="{00000000-0006-0000-0900-000012000000}">
      <text>
        <r>
          <rPr>
            <b/>
            <sz val="9"/>
            <color indexed="81"/>
            <rFont val="Tahoma"/>
            <family val="2"/>
          </rPr>
          <t xml:space="preserve">Use StEDE3 matrix tab to perform the assesment. Duplicate tab if more than 1 StEDE3 to be performed
</t>
        </r>
        <r>
          <rPr>
            <sz val="9"/>
            <color indexed="81"/>
            <rFont val="Tahoma"/>
            <family val="2"/>
          </rPr>
          <t xml:space="preserve">
</t>
        </r>
      </text>
    </comment>
    <comment ref="B16" authorId="0" shapeId="0" xr:uid="{00000000-0006-0000-0900-000013000000}">
      <text>
        <r>
          <rPr>
            <b/>
            <sz val="9"/>
            <color indexed="81"/>
            <rFont val="Tahoma"/>
            <family val="2"/>
          </rPr>
          <t>Cell automatically filled in from QR tab</t>
        </r>
        <r>
          <rPr>
            <sz val="9"/>
            <color indexed="81"/>
            <rFont val="Tahoma"/>
            <family val="2"/>
          </rPr>
          <t xml:space="preserve">
</t>
        </r>
      </text>
    </comment>
    <comment ref="C16" authorId="0" shapeId="0" xr:uid="{00000000-0006-0000-0900-000014000000}">
      <text>
        <r>
          <rPr>
            <b/>
            <sz val="9"/>
            <color indexed="81"/>
            <rFont val="Tahoma"/>
            <family val="2"/>
          </rPr>
          <t>Cell automatically filled in from Action plan &amp; Genba review tab</t>
        </r>
        <r>
          <rPr>
            <sz val="9"/>
            <color indexed="81"/>
            <rFont val="Tahoma"/>
            <family val="2"/>
          </rPr>
          <t xml:space="preserve">
</t>
        </r>
      </text>
    </comment>
    <comment ref="E16" authorId="0" shapeId="0" xr:uid="{00000000-0006-0000-0900-000015000000}">
      <text>
        <r>
          <rPr>
            <b/>
            <sz val="9"/>
            <color indexed="81"/>
            <rFont val="Tahoma"/>
            <family val="2"/>
          </rPr>
          <t>Cell automatically filled in from Action plan &amp; Genba review tab</t>
        </r>
        <r>
          <rPr>
            <sz val="9"/>
            <color indexed="81"/>
            <rFont val="Tahoma"/>
            <family val="2"/>
          </rPr>
          <t xml:space="preserve">
</t>
        </r>
      </text>
    </comment>
    <comment ref="F16" authorId="0" shapeId="0" xr:uid="{00000000-0006-0000-0900-000016000000}">
      <text>
        <r>
          <rPr>
            <b/>
            <sz val="9"/>
            <color indexed="81"/>
            <rFont val="Tahoma"/>
            <family val="2"/>
          </rPr>
          <t>Cell automatically filled in from Analysis tab</t>
        </r>
        <r>
          <rPr>
            <sz val="9"/>
            <color indexed="81"/>
            <rFont val="Tahoma"/>
            <family val="2"/>
          </rPr>
          <t xml:space="preserve">
</t>
        </r>
      </text>
    </comment>
    <comment ref="G16" authorId="0" shapeId="0" xr:uid="{00000000-0006-0000-0900-000017000000}">
      <text>
        <r>
          <rPr>
            <b/>
            <sz val="9"/>
            <color indexed="81"/>
            <rFont val="Tahoma"/>
            <family val="2"/>
          </rPr>
          <t>Cell automatically filled in from Action plan &amp; Genba review tab</t>
        </r>
        <r>
          <rPr>
            <sz val="9"/>
            <color indexed="81"/>
            <rFont val="Tahoma"/>
            <family val="2"/>
          </rPr>
          <t xml:space="preserve">
</t>
        </r>
      </text>
    </comment>
    <comment ref="H16" authorId="0" shapeId="0" xr:uid="{00000000-0006-0000-0900-000018000000}">
      <text>
        <r>
          <rPr>
            <b/>
            <sz val="9"/>
            <color indexed="81"/>
            <rFont val="Tahoma"/>
            <family val="2"/>
          </rPr>
          <t>Cell automatically filled in from Action plan &amp; Genba review tab</t>
        </r>
        <r>
          <rPr>
            <sz val="9"/>
            <color indexed="81"/>
            <rFont val="Tahoma"/>
            <family val="2"/>
          </rPr>
          <t xml:space="preserve">
</t>
        </r>
      </text>
    </comment>
    <comment ref="W16" authorId="0" shapeId="0" xr:uid="{00000000-0006-0000-0900-000019000000}">
      <text>
        <r>
          <rPr>
            <b/>
            <sz val="9"/>
            <color indexed="81"/>
            <rFont val="Tahoma"/>
            <family val="2"/>
          </rPr>
          <t xml:space="preserve">Use StEDE3 matrix tab to perform the assesment. Duplicate tab if more than 1 StEDE3 to be performed
</t>
        </r>
      </text>
    </comment>
    <comment ref="B18" authorId="0" shapeId="0" xr:uid="{00000000-0006-0000-0900-00001A000000}">
      <text>
        <r>
          <rPr>
            <b/>
            <sz val="9"/>
            <color indexed="81"/>
            <rFont val="Tahoma"/>
            <family val="2"/>
          </rPr>
          <t>Cell automatically filled in from QR tab</t>
        </r>
        <r>
          <rPr>
            <sz val="9"/>
            <color indexed="81"/>
            <rFont val="Tahoma"/>
            <family val="2"/>
          </rPr>
          <t xml:space="preserve">
</t>
        </r>
      </text>
    </comment>
    <comment ref="C18" authorId="0" shapeId="0" xr:uid="{00000000-0006-0000-0900-00001B000000}">
      <text>
        <r>
          <rPr>
            <b/>
            <sz val="9"/>
            <color indexed="81"/>
            <rFont val="Tahoma"/>
            <family val="2"/>
          </rPr>
          <t>Cell automatically filled in from Action plan &amp; Genba review tab</t>
        </r>
      </text>
    </comment>
    <comment ref="E18" authorId="0" shapeId="0" xr:uid="{00000000-0006-0000-0900-00001C000000}">
      <text>
        <r>
          <rPr>
            <b/>
            <sz val="9"/>
            <color indexed="81"/>
            <rFont val="Tahoma"/>
            <family val="2"/>
          </rPr>
          <t>Cell automatically filled in from Action plan &amp; Genba review tab</t>
        </r>
        <r>
          <rPr>
            <sz val="9"/>
            <color indexed="81"/>
            <rFont val="Tahoma"/>
            <family val="2"/>
          </rPr>
          <t xml:space="preserve">
</t>
        </r>
      </text>
    </comment>
    <comment ref="F18" authorId="0" shapeId="0" xr:uid="{00000000-0006-0000-0900-00001D000000}">
      <text>
        <r>
          <rPr>
            <b/>
            <sz val="9"/>
            <color indexed="81"/>
            <rFont val="Tahoma"/>
            <family val="2"/>
          </rPr>
          <t>Cell automatically filled in from Analysis tab</t>
        </r>
        <r>
          <rPr>
            <sz val="9"/>
            <color indexed="81"/>
            <rFont val="Tahoma"/>
            <family val="2"/>
          </rPr>
          <t xml:space="preserve">
</t>
        </r>
      </text>
    </comment>
    <comment ref="G18" authorId="0" shapeId="0" xr:uid="{00000000-0006-0000-0900-00001E000000}">
      <text>
        <r>
          <rPr>
            <b/>
            <sz val="9"/>
            <color indexed="81"/>
            <rFont val="Tahoma"/>
            <family val="2"/>
          </rPr>
          <t>Cell automatically filled in from Action plan &amp; Genba review tab</t>
        </r>
        <r>
          <rPr>
            <sz val="9"/>
            <color indexed="81"/>
            <rFont val="Tahoma"/>
            <family val="2"/>
          </rPr>
          <t xml:space="preserve">
</t>
        </r>
      </text>
    </comment>
    <comment ref="H18" authorId="0" shapeId="0" xr:uid="{00000000-0006-0000-0900-00001F000000}">
      <text>
        <r>
          <rPr>
            <b/>
            <sz val="9"/>
            <color indexed="81"/>
            <rFont val="Tahoma"/>
            <family val="2"/>
          </rPr>
          <t>Cell automatically filled in from Action plan &amp; Genba review tab</t>
        </r>
        <r>
          <rPr>
            <sz val="9"/>
            <color indexed="81"/>
            <rFont val="Tahoma"/>
            <family val="2"/>
          </rPr>
          <t xml:space="preserve">
</t>
        </r>
      </text>
    </comment>
    <comment ref="W18" authorId="0" shapeId="0" xr:uid="{00000000-0006-0000-0900-000020000000}">
      <text>
        <r>
          <rPr>
            <b/>
            <sz val="9"/>
            <color indexed="81"/>
            <rFont val="Tahoma"/>
            <family val="2"/>
          </rPr>
          <t xml:space="preserve">Use StEDE3 matrix tab to perform the assesment. Duplicate tab if more than 1 StEDE3 to be performed
</t>
        </r>
      </text>
    </comment>
    <comment ref="B21" authorId="0" shapeId="0" xr:uid="{00000000-0006-0000-0900-000021000000}">
      <text>
        <r>
          <rPr>
            <b/>
            <sz val="9"/>
            <color indexed="81"/>
            <rFont val="Tahoma"/>
            <family val="2"/>
          </rPr>
          <t>Cell automatically filled in from QR tab</t>
        </r>
        <r>
          <rPr>
            <sz val="9"/>
            <color indexed="81"/>
            <rFont val="Tahoma"/>
            <family val="2"/>
          </rPr>
          <t xml:space="preserve">
</t>
        </r>
      </text>
    </comment>
    <comment ref="C21" authorId="0" shapeId="0" xr:uid="{00000000-0006-0000-0900-000022000000}">
      <text>
        <r>
          <rPr>
            <b/>
            <sz val="9"/>
            <color indexed="81"/>
            <rFont val="Tahoma"/>
            <family val="2"/>
          </rPr>
          <t>Cell automatically filled in from Action plan &amp; Genba review tab</t>
        </r>
        <r>
          <rPr>
            <sz val="9"/>
            <color indexed="81"/>
            <rFont val="Tahoma"/>
            <family val="2"/>
          </rPr>
          <t xml:space="preserve">
</t>
        </r>
      </text>
    </comment>
    <comment ref="E21" authorId="0" shapeId="0" xr:uid="{00000000-0006-0000-0900-000023000000}">
      <text>
        <r>
          <rPr>
            <b/>
            <sz val="9"/>
            <color indexed="81"/>
            <rFont val="Tahoma"/>
            <family val="2"/>
          </rPr>
          <t>Cell automatically filled in from Action plan &amp; Genba review tab</t>
        </r>
        <r>
          <rPr>
            <sz val="9"/>
            <color indexed="81"/>
            <rFont val="Tahoma"/>
            <family val="2"/>
          </rPr>
          <t xml:space="preserve">
</t>
        </r>
      </text>
    </comment>
    <comment ref="F21" authorId="0" shapeId="0" xr:uid="{00000000-0006-0000-0900-000024000000}">
      <text>
        <r>
          <rPr>
            <b/>
            <sz val="9"/>
            <color indexed="81"/>
            <rFont val="Tahoma"/>
            <family val="2"/>
          </rPr>
          <t>Cell automatically filled in from Action plan &amp; Genba review tab</t>
        </r>
        <r>
          <rPr>
            <sz val="9"/>
            <color indexed="81"/>
            <rFont val="Tahoma"/>
            <family val="2"/>
          </rPr>
          <t xml:space="preserve">
</t>
        </r>
      </text>
    </comment>
    <comment ref="G21" authorId="0" shapeId="0" xr:uid="{00000000-0006-0000-0900-000025000000}">
      <text>
        <r>
          <rPr>
            <b/>
            <sz val="9"/>
            <color indexed="81"/>
            <rFont val="Tahoma"/>
            <family val="2"/>
          </rPr>
          <t>Cell automatically filled in from Action plan &amp; Genba review tab</t>
        </r>
        <r>
          <rPr>
            <sz val="9"/>
            <color indexed="81"/>
            <rFont val="Tahoma"/>
            <family val="2"/>
          </rPr>
          <t xml:space="preserve">
</t>
        </r>
      </text>
    </comment>
    <comment ref="H21" authorId="0" shapeId="0" xr:uid="{00000000-0006-0000-0900-000026000000}">
      <text>
        <r>
          <rPr>
            <b/>
            <sz val="9"/>
            <color indexed="81"/>
            <rFont val="Tahoma"/>
            <family val="2"/>
          </rPr>
          <t>Cell automatically filled in from Action plan &amp; Genba review tab</t>
        </r>
        <r>
          <rPr>
            <sz val="9"/>
            <color indexed="81"/>
            <rFont val="Tahoma"/>
            <family val="2"/>
          </rPr>
          <t xml:space="preserve">
</t>
        </r>
      </text>
    </comment>
    <comment ref="W21" authorId="0" shapeId="0" xr:uid="{00000000-0006-0000-0900-000027000000}">
      <text>
        <r>
          <rPr>
            <b/>
            <sz val="9"/>
            <color indexed="81"/>
            <rFont val="Tahoma"/>
            <family val="2"/>
          </rPr>
          <t xml:space="preserve">Use StEDE3 matrix tab to perform the assesment. Duplicate tab if more than 1 StEDE3 to be performed
</t>
        </r>
      </text>
    </comment>
    <comment ref="B23" authorId="0" shapeId="0" xr:uid="{00000000-0006-0000-0900-000028000000}">
      <text>
        <r>
          <rPr>
            <b/>
            <sz val="9"/>
            <color indexed="81"/>
            <rFont val="Tahoma"/>
            <family val="2"/>
          </rPr>
          <t>Cell automatically filled in from QR tab</t>
        </r>
      </text>
    </comment>
    <comment ref="C23" authorId="0" shapeId="0" xr:uid="{00000000-0006-0000-0900-000029000000}">
      <text>
        <r>
          <rPr>
            <b/>
            <sz val="9"/>
            <color indexed="81"/>
            <rFont val="Tahoma"/>
            <family val="2"/>
          </rPr>
          <t>Cell automatically filled in from Action plan &amp; Genba review tab</t>
        </r>
        <r>
          <rPr>
            <sz val="9"/>
            <color indexed="81"/>
            <rFont val="Tahoma"/>
            <family val="2"/>
          </rPr>
          <t xml:space="preserve">
</t>
        </r>
      </text>
    </comment>
    <comment ref="E23" authorId="0" shapeId="0" xr:uid="{00000000-0006-0000-0900-00002A000000}">
      <text>
        <r>
          <rPr>
            <b/>
            <sz val="9"/>
            <color indexed="81"/>
            <rFont val="Tahoma"/>
            <family val="2"/>
          </rPr>
          <t>Cell automatically filled in from Action plan &amp; Genba review tab</t>
        </r>
        <r>
          <rPr>
            <sz val="9"/>
            <color indexed="81"/>
            <rFont val="Tahoma"/>
            <family val="2"/>
          </rPr>
          <t xml:space="preserve">
</t>
        </r>
      </text>
    </comment>
    <comment ref="F23" authorId="0" shapeId="0" xr:uid="{00000000-0006-0000-0900-00002B000000}">
      <text>
        <r>
          <rPr>
            <b/>
            <sz val="9"/>
            <color indexed="81"/>
            <rFont val="Tahoma"/>
            <family val="2"/>
          </rPr>
          <t>Cell automatically filled in from Action plan &amp; Genba review tab</t>
        </r>
        <r>
          <rPr>
            <sz val="9"/>
            <color indexed="81"/>
            <rFont val="Tahoma"/>
            <family val="2"/>
          </rPr>
          <t xml:space="preserve">
</t>
        </r>
      </text>
    </comment>
    <comment ref="G23" authorId="0" shapeId="0" xr:uid="{00000000-0006-0000-0900-00002C000000}">
      <text>
        <r>
          <rPr>
            <b/>
            <sz val="9"/>
            <color indexed="81"/>
            <rFont val="Tahoma"/>
            <family val="2"/>
          </rPr>
          <t>Cell automatically filled in from Action plan &amp; Genba review tab</t>
        </r>
        <r>
          <rPr>
            <sz val="9"/>
            <color indexed="81"/>
            <rFont val="Tahoma"/>
            <family val="2"/>
          </rPr>
          <t xml:space="preserve">
</t>
        </r>
      </text>
    </comment>
    <comment ref="H23" authorId="0" shapeId="0" xr:uid="{00000000-0006-0000-0900-00002D000000}">
      <text>
        <r>
          <rPr>
            <b/>
            <sz val="9"/>
            <color indexed="81"/>
            <rFont val="Tahoma"/>
            <family val="2"/>
          </rPr>
          <t>Cell automatically filled in fromAction plan &amp; Genba reviewtab</t>
        </r>
        <r>
          <rPr>
            <sz val="9"/>
            <color indexed="81"/>
            <rFont val="Tahoma"/>
            <family val="2"/>
          </rPr>
          <t xml:space="preserve">
</t>
        </r>
      </text>
    </comment>
    <comment ref="W23" authorId="0" shapeId="0" xr:uid="{00000000-0006-0000-0900-00002E000000}">
      <text>
        <r>
          <rPr>
            <b/>
            <sz val="9"/>
            <color indexed="81"/>
            <rFont val="Tahoma"/>
            <family val="2"/>
          </rPr>
          <t xml:space="preserve">Use StEDE3 matrix tab to perform the assesment. Duplicate tab if more than 1 StEDE3 to be performed
</t>
        </r>
      </text>
    </comment>
    <comment ref="B25" authorId="0" shapeId="0" xr:uid="{00000000-0006-0000-0900-00002F000000}">
      <text>
        <r>
          <rPr>
            <b/>
            <sz val="9"/>
            <color indexed="81"/>
            <rFont val="Tahoma"/>
            <family val="2"/>
          </rPr>
          <t>Cell automatically filled in from QR tab</t>
        </r>
        <r>
          <rPr>
            <sz val="9"/>
            <color indexed="81"/>
            <rFont val="Tahoma"/>
            <family val="2"/>
          </rPr>
          <t xml:space="preserve">
</t>
        </r>
      </text>
    </comment>
    <comment ref="C25" authorId="0" shapeId="0" xr:uid="{00000000-0006-0000-0900-000030000000}">
      <text>
        <r>
          <rPr>
            <b/>
            <sz val="9"/>
            <color indexed="81"/>
            <rFont val="Tahoma"/>
            <family val="2"/>
          </rPr>
          <t>Cell automatically filled in from Action plan &amp; Genba review tab</t>
        </r>
        <r>
          <rPr>
            <sz val="9"/>
            <color indexed="81"/>
            <rFont val="Tahoma"/>
            <family val="2"/>
          </rPr>
          <t xml:space="preserve">
</t>
        </r>
      </text>
    </comment>
    <comment ref="E25" authorId="0" shapeId="0" xr:uid="{00000000-0006-0000-0900-000031000000}">
      <text>
        <r>
          <rPr>
            <b/>
            <sz val="9"/>
            <color indexed="81"/>
            <rFont val="Tahoma"/>
            <family val="2"/>
          </rPr>
          <t>Cell automatically filled in from Action plan &amp; Genba review tab</t>
        </r>
        <r>
          <rPr>
            <sz val="9"/>
            <color indexed="81"/>
            <rFont val="Tahoma"/>
            <family val="2"/>
          </rPr>
          <t xml:space="preserve">
</t>
        </r>
      </text>
    </comment>
    <comment ref="F25" authorId="0" shapeId="0" xr:uid="{00000000-0006-0000-0900-000032000000}">
      <text>
        <r>
          <rPr>
            <b/>
            <sz val="9"/>
            <color indexed="81"/>
            <rFont val="Tahoma"/>
            <family val="2"/>
          </rPr>
          <t>Cell automatically filled in from Action plan &amp; Genba review tab</t>
        </r>
        <r>
          <rPr>
            <sz val="9"/>
            <color indexed="81"/>
            <rFont val="Tahoma"/>
            <family val="2"/>
          </rPr>
          <t xml:space="preserve">
</t>
        </r>
      </text>
    </comment>
    <comment ref="G25" authorId="0" shapeId="0" xr:uid="{00000000-0006-0000-0900-000033000000}">
      <text>
        <r>
          <rPr>
            <b/>
            <sz val="9"/>
            <color indexed="81"/>
            <rFont val="Tahoma"/>
            <family val="2"/>
          </rPr>
          <t>Cell automatically filled in from Action plan &amp; Genba review tab</t>
        </r>
        <r>
          <rPr>
            <sz val="9"/>
            <color indexed="81"/>
            <rFont val="Tahoma"/>
            <family val="2"/>
          </rPr>
          <t xml:space="preserve">
</t>
        </r>
      </text>
    </comment>
    <comment ref="H25" authorId="0" shapeId="0" xr:uid="{00000000-0006-0000-0900-000034000000}">
      <text>
        <r>
          <rPr>
            <b/>
            <sz val="9"/>
            <color indexed="81"/>
            <rFont val="Tahoma"/>
            <family val="2"/>
          </rPr>
          <t>Cell automatically filled in from Action plan &amp; Genba reviewtab</t>
        </r>
        <r>
          <rPr>
            <sz val="9"/>
            <color indexed="81"/>
            <rFont val="Tahoma"/>
            <family val="2"/>
          </rPr>
          <t xml:space="preserve">
</t>
        </r>
      </text>
    </comment>
    <comment ref="W25" authorId="0" shapeId="0" xr:uid="{00000000-0006-0000-0900-000035000000}">
      <text>
        <r>
          <rPr>
            <b/>
            <sz val="9"/>
            <color indexed="81"/>
            <rFont val="Tahoma"/>
            <family val="2"/>
          </rPr>
          <t xml:space="preserve">Use StEDE3 matrix tab to perform the assesment. Duplicate tab if more than 1 StEDE3 to be performed
</t>
        </r>
      </text>
    </comment>
    <comment ref="B27" authorId="0" shapeId="0" xr:uid="{00000000-0006-0000-0900-000036000000}">
      <text>
        <r>
          <rPr>
            <b/>
            <sz val="9"/>
            <color indexed="81"/>
            <rFont val="Tahoma"/>
            <family val="2"/>
          </rPr>
          <t>Cell automatically filled in from QR tab</t>
        </r>
        <r>
          <rPr>
            <sz val="9"/>
            <color indexed="81"/>
            <rFont val="Tahoma"/>
            <family val="2"/>
          </rPr>
          <t xml:space="preserve">
</t>
        </r>
      </text>
    </comment>
    <comment ref="C27" authorId="0" shapeId="0" xr:uid="{00000000-0006-0000-0900-000037000000}">
      <text>
        <r>
          <rPr>
            <b/>
            <sz val="9"/>
            <color indexed="81"/>
            <rFont val="Tahoma"/>
            <family val="2"/>
          </rPr>
          <t>Cell automatically filled in from Action plan &amp; Genba review tab</t>
        </r>
      </text>
    </comment>
    <comment ref="E27" authorId="0" shapeId="0" xr:uid="{00000000-0006-0000-0900-000038000000}">
      <text>
        <r>
          <rPr>
            <b/>
            <sz val="9"/>
            <color indexed="81"/>
            <rFont val="Tahoma"/>
            <family val="2"/>
          </rPr>
          <t>Cell automatically filled in from Action plan &amp; Genba review tab</t>
        </r>
        <r>
          <rPr>
            <sz val="9"/>
            <color indexed="81"/>
            <rFont val="Tahoma"/>
            <family val="2"/>
          </rPr>
          <t xml:space="preserve">
</t>
        </r>
      </text>
    </comment>
    <comment ref="F27" authorId="0" shapeId="0" xr:uid="{00000000-0006-0000-0900-000039000000}">
      <text>
        <r>
          <rPr>
            <b/>
            <sz val="9"/>
            <color indexed="81"/>
            <rFont val="Tahoma"/>
            <family val="2"/>
          </rPr>
          <t>Cell automatically filled in from Action plan &amp; Genba review tab</t>
        </r>
        <r>
          <rPr>
            <sz val="9"/>
            <color indexed="81"/>
            <rFont val="Tahoma"/>
            <family val="2"/>
          </rPr>
          <t xml:space="preserve">
</t>
        </r>
      </text>
    </comment>
    <comment ref="G27" authorId="0" shapeId="0" xr:uid="{00000000-0006-0000-0900-00003A000000}">
      <text>
        <r>
          <rPr>
            <b/>
            <sz val="9"/>
            <color indexed="81"/>
            <rFont val="Tahoma"/>
            <family val="2"/>
          </rPr>
          <t>Cell automatically filled in from Action plan &amp; Genba review tab</t>
        </r>
        <r>
          <rPr>
            <sz val="9"/>
            <color indexed="81"/>
            <rFont val="Tahoma"/>
            <family val="2"/>
          </rPr>
          <t xml:space="preserve">
</t>
        </r>
      </text>
    </comment>
    <comment ref="H27" authorId="0" shapeId="0" xr:uid="{00000000-0006-0000-0900-00003B000000}">
      <text>
        <r>
          <rPr>
            <b/>
            <sz val="9"/>
            <color indexed="81"/>
            <rFont val="Tahoma"/>
            <family val="2"/>
          </rPr>
          <t>Cell automatically filled in from Action plan &amp; Genba review tab</t>
        </r>
        <r>
          <rPr>
            <sz val="9"/>
            <color indexed="81"/>
            <rFont val="Tahoma"/>
            <family val="2"/>
          </rPr>
          <t xml:space="preserve">
</t>
        </r>
      </text>
    </comment>
    <comment ref="W27" authorId="0" shapeId="0" xr:uid="{00000000-0006-0000-0900-00003C000000}">
      <text>
        <r>
          <rPr>
            <b/>
            <sz val="9"/>
            <color indexed="81"/>
            <rFont val="Tahoma"/>
            <family val="2"/>
          </rPr>
          <t xml:space="preserve">Use StEDE3 matrix tab to perform the assesment. Duplicate tab if more than 1 StEDE3 to be performed
</t>
        </r>
      </text>
    </comment>
    <comment ref="J30" authorId="0" shapeId="0" xr:uid="{00000000-0006-0000-0900-00003D000000}">
      <text>
        <r>
          <rPr>
            <b/>
            <sz val="8"/>
            <color indexed="81"/>
            <rFont val="Tahoma"/>
            <family val="2"/>
          </rPr>
          <t>count number of yes.
Score to be OK: 100%</t>
        </r>
      </text>
    </comment>
    <comment ref="W30" authorId="0" shapeId="0" xr:uid="{00000000-0006-0000-0900-00003E000000}">
      <text>
        <r>
          <rPr>
            <b/>
            <sz val="8"/>
            <color indexed="81"/>
            <rFont val="Tahoma"/>
            <family val="2"/>
          </rPr>
          <t>Focus on the more risky worstation with the lower score</t>
        </r>
        <r>
          <rPr>
            <sz val="8"/>
            <color indexed="81"/>
            <rFont val="Tahoma"/>
            <family val="2"/>
          </rPr>
          <t xml:space="preserve">
S</t>
        </r>
        <r>
          <rPr>
            <b/>
            <sz val="8"/>
            <color indexed="81"/>
            <rFont val="Tahoma"/>
            <family val="2"/>
          </rPr>
          <t>core to be ok: 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tbourbie</author>
    <author>Jean-Marc STEFANCZYK</author>
    <author>ORIMIAC</author>
  </authors>
  <commentList>
    <comment ref="B5" authorId="0" shapeId="0" xr:uid="{00000000-0006-0000-0A00-000001000000}">
      <text>
        <r>
          <rPr>
            <sz val="12"/>
            <color indexed="81"/>
            <rFont val="Tahoma"/>
            <family val="2"/>
          </rPr>
          <t>Entire supplier name from PuMa</t>
        </r>
      </text>
    </comment>
    <comment ref="B6" authorId="0" shapeId="0" xr:uid="{00000000-0006-0000-0A00-000002000000}">
      <text>
        <r>
          <rPr>
            <sz val="12"/>
            <color indexed="81"/>
            <rFont val="Tahoma"/>
            <family val="2"/>
          </rPr>
          <t>Country / City</t>
        </r>
      </text>
    </comment>
    <comment ref="B7" authorId="0" shapeId="0" xr:uid="{00000000-0006-0000-0A00-000003000000}">
      <text>
        <r>
          <rPr>
            <sz val="12"/>
            <color indexed="81"/>
            <rFont val="Tahoma"/>
            <family val="2"/>
          </rPr>
          <t>dd/mm/yyyy</t>
        </r>
      </text>
    </comment>
    <comment ref="B8" authorId="0" shapeId="0" xr:uid="{00000000-0006-0000-0A00-000004000000}">
      <text>
        <r>
          <rPr>
            <sz val="12"/>
            <color indexed="81"/>
            <rFont val="Tahoma"/>
            <family val="2"/>
          </rPr>
          <t>Reference of the workstation assessed</t>
        </r>
      </text>
    </comment>
    <comment ref="B9" authorId="0" shapeId="0" xr:uid="{00000000-0006-0000-0A00-000005000000}">
      <text>
        <r>
          <rPr>
            <sz val="12"/>
            <color indexed="81"/>
            <rFont val="Tahoma"/>
            <family val="2"/>
          </rPr>
          <t>Assessor name &amp; company (in case of more than one assessor, put in brackets "Lead assessor" beside the name of the leader)</t>
        </r>
        <r>
          <rPr>
            <sz val="9"/>
            <color indexed="81"/>
            <rFont val="Tahoma"/>
            <family val="2"/>
          </rPr>
          <t xml:space="preserve">
</t>
        </r>
      </text>
    </comment>
    <comment ref="B10" authorId="0" shapeId="0" xr:uid="{00000000-0006-0000-0A00-000006000000}">
      <text>
        <r>
          <rPr>
            <sz val="12"/>
            <color indexed="81"/>
            <rFont val="Tahoma"/>
            <family val="2"/>
          </rPr>
          <t>Setter name</t>
        </r>
      </text>
    </comment>
    <comment ref="B11" authorId="0" shapeId="0" xr:uid="{00000000-0006-0000-0A00-000007000000}">
      <text>
        <r>
          <rPr>
            <sz val="12"/>
            <color indexed="81"/>
            <rFont val="Tahoma"/>
            <family val="2"/>
          </rPr>
          <t>Operator name</t>
        </r>
      </text>
    </comment>
    <comment ref="I12" authorId="1" shapeId="0" xr:uid="{00000000-0006-0000-0A00-000008000000}">
      <text>
        <r>
          <rPr>
            <sz val="14"/>
            <color indexed="81"/>
            <rFont val="Tahoma"/>
            <family val="2"/>
          </rPr>
          <t>Direct Manager trained and Validated by Supplier StEDE3 Champion</t>
        </r>
        <r>
          <rPr>
            <sz val="9"/>
            <color indexed="81"/>
            <rFont val="Tahoma"/>
            <family val="2"/>
          </rPr>
          <t xml:space="preserve">
</t>
        </r>
      </text>
    </comment>
    <comment ref="K12" authorId="1" shapeId="0" xr:uid="{00000000-0006-0000-0A00-000009000000}">
      <text>
        <r>
          <rPr>
            <sz val="14"/>
            <color indexed="81"/>
            <rFont val="Arial"/>
            <family val="2"/>
          </rPr>
          <t xml:space="preserve">1- Direct Manager of the user can not assess her/his own enforcement activity
2- Manager trained and Validated by Supplier StEDE3 Champion
</t>
        </r>
      </text>
    </comment>
    <comment ref="I13" authorId="2" shapeId="0" xr:uid="{00000000-0006-0000-0A00-00000A000000}">
      <text>
        <r>
          <rPr>
            <sz val="14"/>
            <color indexed="81"/>
            <rFont val="Arial"/>
            <family val="2"/>
          </rPr>
          <t>Question to be rated "OK" ONLY if each single requirement (clear, visible…) is met.</t>
        </r>
      </text>
    </comment>
    <comment ref="J13" authorId="2" shapeId="0" xr:uid="{00000000-0006-0000-0A00-00000B000000}">
      <text>
        <r>
          <rPr>
            <sz val="14"/>
            <color indexed="81"/>
            <rFont val="Arial"/>
            <family val="2"/>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2" shapeId="0" xr:uid="{00000000-0006-0000-0A00-00000C000000}">
      <text>
        <r>
          <rPr>
            <sz val="14"/>
            <color indexed="81"/>
            <rFont val="Arial"/>
            <family val="2"/>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2" shapeId="0" xr:uid="{00000000-0006-0000-0A00-00000D000000}">
      <text>
        <r>
          <rPr>
            <sz val="9"/>
            <rFont val="宋体"/>
            <charset val="134"/>
          </rPr>
          <t>Question to be rated "OK" ONLY if each single requirement (clear, visible…) is met.</t>
        </r>
      </text>
    </comment>
    <comment ref="E31" authorId="2" shapeId="0" xr:uid="{00000000-0006-0000-0A00-00000E000000}">
      <text>
        <r>
          <rPr>
            <sz val="9"/>
            <rFont val="宋体"/>
            <charset val="134"/>
          </rPr>
          <t>Question can NOT be rated "OK" if "Standard Existing" question is NOK.</t>
        </r>
      </text>
    </comment>
    <comment ref="F31" authorId="2" shapeId="0" xr:uid="{00000000-0006-0000-0A00-00000F000000}">
      <text>
        <r>
          <rPr>
            <sz val="9"/>
            <rFont val="宋体"/>
            <charset val="134"/>
          </rPr>
          <t>Question can NOT be rated "OK" if "Standard Deployed" question is NOK.</t>
        </r>
      </text>
    </comment>
  </commentList>
</comments>
</file>

<file path=xl/sharedStrings.xml><?xml version="1.0" encoding="utf-8"?>
<sst xmlns="http://schemas.openxmlformats.org/spreadsheetml/2006/main" count="2153" uniqueCount="1761">
  <si>
    <t>Language/Idioma/Langue/Lingua/Język/语言...etc: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</si>
  <si>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</si>
  <si>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</si>
  <si>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</si>
  <si>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</si>
  <si>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</si>
  <si>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</si>
  <si>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</si>
  <si>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</si>
  <si>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</si>
  <si>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</si>
  <si>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</si>
  <si>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</si>
  <si>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</si>
  <si>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</si>
  <si>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</si>
  <si>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</si>
  <si>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</si>
  <si>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</si>
  <si>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</si>
  <si>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</si>
  <si>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</si>
  <si>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</si>
  <si>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</si>
  <si>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</si>
  <si>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</si>
  <si>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</si>
  <si>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</si>
  <si>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</si>
  <si>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</si>
  <si>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</si>
  <si>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</si>
  <si>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</si>
  <si>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</si>
  <si>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</si>
  <si>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</si>
  <si>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</si>
  <si>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</si>
  <si>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</si>
  <si>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</si>
  <si>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</si>
  <si>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</si>
  <si>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</si>
  <si>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</si>
  <si>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</si>
  <si>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</si>
  <si>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</si>
  <si>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</si>
  <si>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</si>
  <si>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</si>
  <si>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</si>
  <si>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</si>
  <si>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</si>
  <si>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</si>
  <si>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</si>
  <si>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</si>
  <si>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</si>
  <si>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</si>
  <si>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</si>
  <si>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</si>
  <si>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</si>
  <si>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</si>
  <si>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</si>
  <si>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</si>
  <si>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</si>
  <si>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</si>
  <si>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</si>
  <si>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ORIGIN [3]</t>
  </si>
  <si>
    <r>
      <rPr>
        <b/>
        <sz val="24"/>
        <color rgb="FFFFFFFF"/>
        <rFont val="Montserrat"/>
      </rPr>
      <t xml:space="preserve">Which LLC was already issued on similar problem? </t>
    </r>
    <r>
      <rPr>
        <b/>
        <sz val="24"/>
        <color rgb="FFFFFFFF"/>
        <rFont val="Montserrat"/>
      </rPr>
      <t>[21]</t>
    </r>
  </si>
  <si>
    <t>Warranty</t>
  </si>
  <si>
    <t>Supplier</t>
  </si>
  <si>
    <t>0km Return</t>
  </si>
  <si>
    <t>Logistic</t>
  </si>
  <si>
    <t>Internal</t>
  </si>
  <si>
    <t>Project</t>
  </si>
  <si>
    <t>Safety</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</si>
  <si>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</si>
  <si>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</si>
  <si>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</si>
  <si>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</si>
  <si>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</si>
  <si>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</si>
  <si>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</si>
  <si>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</si>
  <si>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</si>
  <si>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</si>
  <si>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t>What is the difference between good and bad parts? [11]</t>
  </si>
  <si>
    <t>1/ ... in the MACHINE SETTINGS [23]</t>
  </si>
  <si>
    <r>
      <rPr>
        <b/>
        <sz val="14"/>
        <color theme="1"/>
        <rFont val="Montserrat"/>
      </rPr>
      <t>WHY</t>
    </r>
    <r>
      <rPr>
        <sz val="14"/>
        <color theme="1"/>
        <rFont val="Montserrat"/>
      </rPr>
      <t xml:space="preserve"> is it a problem? [5]</t>
    </r>
  </si>
  <si>
    <t>Was part produced in the standard process? [12]</t>
  </si>
  <si>
    <t>2/ ... in the  OPERATIONS [24]</t>
  </si>
  <si>
    <r>
      <rPr>
        <b/>
        <sz val="14"/>
        <color theme="1"/>
        <rFont val="Montserrat"/>
      </rPr>
      <t>WHEN</t>
    </r>
    <r>
      <rPr>
        <sz val="14"/>
        <color theme="1"/>
        <rFont val="Montserrat"/>
      </rPr>
      <t xml:space="preserve"> detected [6]</t>
    </r>
  </si>
  <si>
    <t>3/ ... in the QUALITY CONTROLS [25]</t>
  </si>
  <si>
    <r>
      <rPr>
        <b/>
        <sz val="14"/>
        <color theme="1"/>
        <rFont val="Montserrat"/>
      </rPr>
      <t>WHO</t>
    </r>
    <r>
      <rPr>
        <sz val="14"/>
        <color theme="1"/>
        <rFont val="Montserrat"/>
      </rPr>
      <t xml:space="preserve"> detected? [7] 
(name of operator) </t>
    </r>
  </si>
  <si>
    <t>Who manufactured? [14]</t>
  </si>
  <si>
    <r>
      <rPr>
        <b/>
        <sz val="14"/>
        <color theme="1"/>
        <rFont val="Montserrat"/>
      </rPr>
      <t>WHERE</t>
    </r>
    <r>
      <rPr>
        <sz val="14"/>
        <color theme="1"/>
        <rFont val="Montserrat"/>
      </rPr>
      <t xml:space="preserve"> detected? [8]</t>
    </r>
  </si>
  <si>
    <t xml:space="preserve">In which other application or processes product is used? [15] </t>
  </si>
  <si>
    <t>4/ ... in the RAW MATERIAL [26]</t>
  </si>
  <si>
    <r>
      <rPr>
        <b/>
        <sz val="14"/>
        <color theme="1"/>
        <rFont val="Montserrat"/>
      </rPr>
      <t>HOW</t>
    </r>
    <r>
      <rPr>
        <sz val="14"/>
        <color theme="1"/>
        <rFont val="Montserrat"/>
      </rPr>
      <t xml:space="preserve"> detected? [9]</t>
    </r>
  </si>
  <si>
    <t>Are we capturing the defect when reinjecting product in normal process? [16]</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</si>
  <si>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</si>
  <si>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</si>
  <si>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Did a similar problem happen previously at customer or internally? [17]</t>
  </si>
  <si>
    <t>BAD
PART [18]</t>
  </si>
  <si>
    <t>GOOD
PART [19]</t>
  </si>
  <si>
    <r>
      <rPr>
        <b/>
        <sz val="24"/>
        <color rgb="FFFFFFFF"/>
        <rFont val="Montserrat"/>
      </rPr>
      <t>WHAT ARE THE IMMEDIATE COUNTERMEASURES</t>
    </r>
    <r>
      <rPr>
        <b/>
        <sz val="24"/>
        <color rgb="FFFFFFFF"/>
        <rFont val="Montserrat"/>
      </rPr>
      <t xml:space="preserve"> (24 hours)?</t>
    </r>
  </si>
  <si>
    <t>WHO</t>
  </si>
  <si>
    <t>DATE</t>
  </si>
  <si>
    <t>WHERE</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</si>
  <si>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</si>
  <si>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</si>
  <si>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</si>
  <si>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</si>
  <si>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</si>
  <si>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</si>
  <si>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 xml:space="preserve"> =</t>
  </si>
  <si>
    <t>-Results of sorting in Transport</t>
  </si>
  <si>
    <t>-Results of sorting in Valeo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</si>
  <si>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</si>
  <si>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</si>
  <si>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</si>
  <si>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</si>
  <si>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</si>
  <si>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</si>
  <si>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</si>
  <si>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</si>
  <si>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</si>
  <si>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</si>
  <si>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</si>
  <si>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</si>
  <si>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</si>
  <si>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</si>
  <si>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</si>
  <si>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</si>
  <si>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</si>
  <si>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</si>
  <si>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</si>
  <si>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TIMELINE [1]</t>
  </si>
  <si>
    <t xml:space="preserve">Week
Number
</t>
  </si>
  <si>
    <t>E1</t>
  </si>
  <si>
    <t>E2</t>
  </si>
  <si>
    <t>E3</t>
  </si>
  <si>
    <t>E4</t>
  </si>
  <si>
    <t>First Defect detected @ Customer</t>
  </si>
  <si>
    <t>EVENT 
(E)</t>
  </si>
  <si>
    <t>WHAT HAPPENED?</t>
  </si>
  <si>
    <t xml:space="preserve">When </t>
  </si>
  <si>
    <t xml:space="preserve">Who </t>
  </si>
  <si>
    <t>What is the Factor?</t>
  </si>
  <si>
    <t>PROCESS FLOW [1]</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</si>
  <si>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</si>
  <si>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</si>
  <si>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</si>
  <si>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</si>
  <si>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</si>
  <si>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</si>
  <si>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</si>
  <si>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</si>
  <si>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</si>
  <si>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</si>
  <si>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</si>
  <si>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</si>
  <si>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</si>
  <si>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</si>
  <si>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</si>
  <si>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</si>
  <si>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 xml:space="preserve">Who ? </t>
  </si>
  <si>
    <t xml:space="preserve">What is the standard value? </t>
  </si>
  <si>
    <t>1st WHY</t>
  </si>
  <si>
    <t xml:space="preserve">2nd WHY </t>
  </si>
  <si>
    <t>3rd WHY</t>
  </si>
  <si>
    <t>4th WHY</t>
  </si>
  <si>
    <t>5th WHY</t>
  </si>
  <si>
    <t xml:space="preserve">Does what ? </t>
  </si>
  <si>
    <t xml:space="preserve">When ? </t>
  </si>
  <si>
    <t>Where is the standard?</t>
  </si>
  <si>
    <t xml:space="preserve">Where ? </t>
  </si>
  <si>
    <t xml:space="preserve">How ? </t>
  </si>
  <si>
    <t>Standard Number and Index?</t>
  </si>
  <si>
    <t>How many parts/often ?</t>
  </si>
  <si>
    <r>
      <rPr>
        <b/>
        <sz val="24"/>
        <color rgb="FF000000"/>
        <rFont val="Montserrat"/>
      </rPr>
      <t xml:space="preserve">FACTOR TREE ANALYSIS FOR NON DETECTION
</t>
    </r>
    <r>
      <rPr>
        <b/>
        <i/>
        <sz val="24"/>
        <color rgb="FF000000"/>
        <rFont val="Montserrat"/>
      </rPr>
      <t>Why the problem was not detected ? [14]</t>
    </r>
  </si>
  <si>
    <t xml:space="preserve">ANALYSIS PDCA </t>
  </si>
  <si>
    <t>REPRODUCE THE DEFECT</t>
  </si>
  <si>
    <t>WHAT WAS DONE TO REPRODUCE THE CONCERN? [1]</t>
  </si>
  <si>
    <t>HOW WAS IT DONE? [2]</t>
  </si>
  <si>
    <t>WHEN WAS IT DONE? [3]</t>
  </si>
  <si>
    <t>WHAT WAS THE RESULT? [4]</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</si>
  <si>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</si>
  <si>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</si>
  <si>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</si>
  <si>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</si>
  <si>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</si>
  <si>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</si>
  <si>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</si>
  <si>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</si>
  <si>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</si>
  <si>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</si>
  <si>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</si>
  <si>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</si>
  <si>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ACTION PLAN FOR PERMANENT COUNTERMEASURES - NON DETECTION</t>
  </si>
  <si>
    <t>Action Plan &amp; Gemba Check</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</si>
  <si>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</si>
  <si>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</si>
  <si>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</si>
  <si>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</si>
  <si>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</si>
  <si>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</si>
  <si>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</si>
  <si>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</si>
  <si>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t xml:space="preserve">StEDE3 </t>
    </r>
    <r>
      <rPr>
        <b/>
        <sz val="8"/>
        <rFont val="Arial"/>
        <family val="2"/>
      </rPr>
      <t xml:space="preserve">Workstation assesment   </t>
    </r>
    <r>
      <rPr>
        <b/>
        <sz val="16"/>
        <rFont val="Arial"/>
        <family val="2"/>
      </rPr>
      <t>result</t>
    </r>
  </si>
  <si>
    <t>Number of parts since actions are in place</t>
  </si>
  <si>
    <t xml:space="preserve">Incident number </t>
  </si>
  <si>
    <t>Root cause</t>
  </si>
  <si>
    <t>Nb</t>
  </si>
  <si>
    <t>Action: What is the corrective or SYSTEMIC preventive action ?</t>
  </si>
  <si>
    <t xml:space="preserve">Existence: Which STANDARD has been created or improved ? </t>
  </si>
  <si>
    <t xml:space="preserve">Deployment: How were the users trained to use this STANDARD 
( including their N+1 if not the trainer ) </t>
  </si>
  <si>
    <t>Enforcement: What is the N+1 of the users doing to ensure the strict and continuous respect of this STANDARD ?</t>
  </si>
  <si>
    <t>Action</t>
  </si>
  <si>
    <t>Existence</t>
  </si>
  <si>
    <t>Deployment</t>
  </si>
  <si>
    <t>Enforcement</t>
  </si>
  <si>
    <t>Produced</t>
  </si>
  <si>
    <t>Bad parts</t>
  </si>
  <si>
    <t>StEDE 3  Workstation assesment result</t>
  </si>
  <si>
    <t>Confirmed on Genba: Supplier / Valeo SQA: Y/N</t>
  </si>
  <si>
    <t>ok</t>
  </si>
  <si>
    <t>nok</t>
  </si>
  <si>
    <t xml:space="preserve">StEDE 3 </t>
  </si>
  <si>
    <t>conditional ok</t>
  </si>
  <si>
    <r>
      <t xml:space="preserve">StEDE3 result </t>
    </r>
    <r>
      <rPr>
        <b/>
        <sz val="8"/>
        <rFont val="Arial"/>
        <family val="2"/>
      </rPr>
      <t>(lowest score of cells above)</t>
    </r>
  </si>
  <si>
    <t>Actions to be defined for "NOK" cells (above)</t>
  </si>
  <si>
    <t>Actions plan for "No" answer to StEDE PDCA Genba check</t>
  </si>
  <si>
    <t>Who</t>
  </si>
  <si>
    <t>When</t>
  </si>
  <si>
    <t>Done date</t>
  </si>
  <si>
    <r>
      <t xml:space="preserve">StEDE3 Workstation Assessment </t>
    </r>
    <r>
      <rPr>
        <sz val="24"/>
        <color theme="1"/>
        <rFont val="Arial"/>
        <family val="2"/>
      </rPr>
      <t>v2.3</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</si>
  <si>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</si>
  <si>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</si>
  <si>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</si>
  <si>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</si>
  <si>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</si>
  <si>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</si>
  <si>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</si>
  <si>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</si>
  <si>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</si>
  <si>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</si>
  <si>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</si>
  <si>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</si>
  <si>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</si>
  <si>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t xml:space="preserve">Silent Workstation observation for 10/15 min, to detect </t>
    </r>
    <r>
      <rPr>
        <b/>
        <i/>
        <u/>
        <sz val="18"/>
        <color theme="4" tint="-0.249977111117893"/>
        <rFont val="Arial"/>
        <family val="2"/>
      </rPr>
      <t>any potential Variability</t>
    </r>
    <r>
      <rPr>
        <b/>
        <i/>
        <sz val="18"/>
        <color theme="4" tint="-0.249977111117893"/>
        <rFont val="Arial"/>
        <family val="2"/>
      </rPr>
      <t xml:space="preserve"> related to :
- machine settings adjustment
- operator activities
- quality controls</t>
    </r>
  </si>
  <si>
    <r>
      <rPr>
        <b/>
        <sz val="22"/>
        <rFont val="Arial"/>
        <family val="2"/>
      </rPr>
      <t>StEDE3 Matrix</t>
    </r>
    <r>
      <rPr>
        <sz val="18"/>
        <rFont val="Arial"/>
        <family val="2"/>
      </rPr>
      <t xml:space="preserve">
</t>
    </r>
    <r>
      <rPr>
        <b/>
        <i/>
        <sz val="18"/>
        <rFont val="Arial"/>
        <family val="2"/>
      </rPr>
      <t>Excellence Through Standards</t>
    </r>
  </si>
  <si>
    <t>EXISTING ?</t>
  </si>
  <si>
    <r>
      <t>DEPLOYED ?</t>
    </r>
    <r>
      <rPr>
        <sz val="14"/>
        <color indexed="8"/>
        <rFont val="Arial"/>
        <family val="2"/>
      </rPr>
      <t xml:space="preserve">
</t>
    </r>
    <r>
      <rPr>
        <i/>
        <sz val="14"/>
        <color indexed="8"/>
        <rFont val="Arial"/>
        <family val="2"/>
      </rPr>
      <t>How were the users trained to apply this STANDARD ?
( including their Direct Manager if not the trainer )</t>
    </r>
  </si>
  <si>
    <r>
      <t xml:space="preserve">ENFORCED ?
</t>
    </r>
    <r>
      <rPr>
        <i/>
        <sz val="14"/>
        <color indexed="8"/>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</si>
  <si>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</si>
  <si>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</si>
  <si>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</si>
  <si>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</si>
  <si>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</si>
  <si>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</si>
  <si>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</si>
  <si>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</si>
  <si>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</si>
  <si>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</si>
  <si>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</si>
  <si>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</si>
  <si>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indexed="8"/>
        <rFont val="Arial"/>
        <family val="2"/>
      </rPr>
      <t>E</t>
    </r>
    <r>
      <rPr>
        <b/>
        <sz val="12"/>
        <color indexed="8"/>
        <rFont val="Arial"/>
        <family val="2"/>
      </rPr>
      <t>XISTING ?</t>
    </r>
  </si>
  <si>
    <r>
      <rPr>
        <b/>
        <sz val="18"/>
        <color indexed="8"/>
        <rFont val="Arial"/>
        <family val="2"/>
      </rPr>
      <t>D</t>
    </r>
    <r>
      <rPr>
        <b/>
        <sz val="12"/>
        <color indexed="8"/>
        <rFont val="Arial"/>
        <family val="2"/>
      </rPr>
      <t>EPLOYED ?</t>
    </r>
  </si>
  <si>
    <r>
      <rPr>
        <b/>
        <sz val="18"/>
        <color indexed="8"/>
        <rFont val="Arial"/>
        <family val="2"/>
      </rPr>
      <t>E</t>
    </r>
    <r>
      <rPr>
        <b/>
        <sz val="12"/>
        <color indexed="8"/>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</si>
  <si>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</si>
  <si>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</si>
  <si>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</si>
  <si>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</si>
  <si>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</si>
  <si>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</si>
  <si>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</si>
  <si>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</si>
  <si>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</si>
  <si>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</si>
  <si>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</si>
  <si>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</si>
  <si>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</si>
  <si>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</si>
  <si>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</si>
  <si>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</si>
  <si>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</si>
  <si>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</si>
  <si>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</si>
  <si>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</si>
  <si>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</si>
  <si>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</si>
  <si>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</si>
  <si>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</si>
  <si>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</si>
  <si>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</si>
  <si>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</si>
  <si>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</si>
  <si>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</si>
  <si>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</si>
  <si>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</si>
  <si>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</si>
  <si>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</si>
  <si>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</si>
  <si>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</si>
  <si>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</si>
  <si>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</si>
  <si>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</si>
  <si>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</si>
  <si>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</si>
  <si>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</si>
  <si>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</si>
  <si>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</si>
  <si>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</si>
  <si>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</si>
  <si>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</si>
  <si>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</si>
  <si>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PDCA FTA Template Upgrade inline with VIM PDCA FTA Template</t>
  </si>
  <si>
    <t>Vivekananthan MARAPPAN</t>
  </si>
  <si>
    <t>C01</t>
  </si>
  <si>
    <t>Mar 15th, 2021</t>
  </si>
  <si>
    <t>Origin
Tick the appropriate box(es) according to the type of issue ")</t>
  </si>
  <si>
    <t>Product (Designation + Ref) VALEO
Indicate the designation  and the Valeo part number of the concerned part")</t>
  </si>
  <si>
    <t>Customer / contact name
Enter the customer affected and the contact name at the customer with his phone number and /or his E mail")</t>
  </si>
  <si>
    <t>What happened?
- Description of the problem with clear and precise facts as defined by the customer.
- Recurrence information
- Traceability elements of the defective parts")</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</si>
  <si>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</si>
  <si>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</si>
  <si>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</si>
  <si>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Where detected?
- Plant name or Garage name
- Assembly line name
- Step of the process of assembly including step before and after (reception, warehouse, subassembly, assembly, test, warehouse, logistic, garage, field…)")</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</si>
  <si>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</si>
  <si>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How many bad parts?
- Precise how many bad parts have been found defective at the time of detection in the  Customer process?
- Precise how it costs when appropriate")</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</si>
  <si>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</si>
  <si>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</si>
  <si>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When was it manufactured at Valeo?
- Date of production of the part
- Exact time based on traceability data of the parts and their sub assemblies, can include date of test of the part
- Manufacturing shift
- Traceability data when avalaible")</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</si>
  <si>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</si>
  <si>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</si>
  <si>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</si>
  <si>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</si>
  <si>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Bad part
Insert a picture or a drawing of the bad part or component, showing clearly what is the defect, where it is located on the part, and what is the difference with a good one (including mesurement if relevant)")</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</si>
  <si>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</si>
  <si>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</si>
  <si>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Which LLC was already issued on similar problem? 
- Mention here the LLC numbers already issued on similar problem, precise the type of the LLC (O / D / M)")</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</si>
  <si>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</si>
  <si>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</si>
  <si>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</si>
  <si>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Did you detect any VARIABILITY during sorting in the QUALITY CONTROLS
...in the activities to control the quality of the operation and of the product after transformation to ensure only good parts are transferred to the next station ?")</t>
  </si>
  <si>
    <t>Did you detect any VARIABILITY during sorting in the RAW MATERIAL
...between :
- components lots /suppliers ?
- tools / cavities ?")</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</si>
  <si>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</si>
  <si>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Standard issue?
Is the involved standard :
- Existing ? 
- Clear ?
- Visible ? 
- Quantified ?
- Doable ?")</t>
  </si>
  <si>
    <t>Deployment issue?
-Were the users trained to apply the involved STANDARD ?
( including their Direct Manager if not the trainer )
- Are the users able to explain the STANDARD ?
- Are the users respecting the STANDARD ?                             ")</t>
  </si>
  <si>
    <t>Enforcement issue?
- What is the Direct Manager of the users doing to ensure the strict and continuous EXECUTION of this STANDARD ?
- Are the Standards audited by the Direct Manager on Genba at a frequency defined based on frequency of usage of standard ?")</t>
  </si>
  <si>
    <t>Immediate countermeasures in Valeo perimeter
Mention immediate countermeasures :
&gt; sorting activity
&gt; 100% inspection control (receiving area, stocks, end of line)
&gt; check process parameters 
&gt; control machines' calibration
&gt; check operators' certificatio"&amp;"n")</t>
  </si>
  <si>
    <t>Immediate countermeasures in Customer line
Mention immediate countermeasures
- Sorting
- 100% control
- call resident engineer to collect information ")</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</si>
  <si>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</si>
  <si>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</si>
  <si>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</si>
  <si>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</si>
  <si>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</si>
  <si>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</si>
  <si>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</si>
  <si>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</si>
  <si>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</si>
  <si>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</si>
  <si>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</si>
  <si>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</si>
  <si>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</si>
  <si>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</si>
  <si>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</si>
  <si>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</si>
  <si>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</si>
  <si>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</si>
  <si>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</si>
  <si>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</si>
  <si>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</si>
  <si>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</si>
  <si>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</si>
  <si>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</si>
  <si>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</si>
  <si>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</si>
  <si>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</si>
  <si>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</si>
  <si>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</si>
  <si>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</si>
  <si>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</si>
  <si>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</si>
  <si>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</si>
  <si>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</si>
  <si>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</si>
  <si>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</si>
  <si>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</si>
  <si>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</si>
  <si>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</si>
  <si>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</si>
  <si>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</si>
  <si>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</si>
  <si>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</si>
  <si>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</si>
  <si>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</si>
  <si>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</si>
  <si>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</si>
  <si>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</si>
  <si>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</si>
  <si>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</si>
  <si>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</si>
  <si>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</si>
  <si>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</si>
  <si>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</si>
  <si>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</si>
  <si>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</si>
  <si>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</si>
  <si>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</si>
  <si>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</si>
  <si>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</si>
  <si>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</si>
  <si>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</si>
  <si>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</si>
  <si>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</si>
  <si>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</si>
  <si>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</si>
  <si>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</si>
  <si>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</si>
  <si>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</si>
  <si>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</si>
  <si>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</si>
  <si>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</si>
  <si>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</si>
  <si>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</si>
  <si>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</si>
  <si>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</si>
  <si>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</si>
  <si>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</si>
  <si>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</si>
  <si>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</si>
  <si>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</si>
  <si>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</si>
  <si>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</si>
  <si>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</si>
  <si>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</si>
  <si>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</si>
  <si>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</si>
  <si>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</si>
  <si>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</si>
  <si>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</si>
  <si>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</si>
  <si>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</si>
  <si>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</si>
  <si>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</si>
  <si>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</si>
  <si>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</si>
  <si>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</si>
  <si>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</si>
  <si>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</si>
  <si>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</si>
  <si>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</si>
  <si>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</si>
  <si>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</si>
  <si>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</si>
  <si>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</si>
  <si>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</si>
  <si>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</si>
  <si>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</si>
  <si>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</si>
  <si>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</si>
  <si>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</si>
  <si>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</si>
  <si>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</si>
  <si>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</si>
  <si>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</si>
  <si>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</si>
  <si>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</si>
  <si>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</si>
  <si>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</si>
  <si>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</si>
  <si>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</si>
  <si>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</si>
  <si>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</si>
  <si>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</si>
  <si>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</si>
  <si>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</si>
  <si>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</si>
  <si>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</si>
  <si>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</si>
  <si>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</si>
  <si>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</si>
  <si>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</si>
  <si>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</si>
  <si>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</si>
  <si>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</si>
  <si>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</si>
  <si>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</si>
  <si>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</si>
  <si>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</si>
  <si>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</si>
  <si>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</si>
  <si>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</si>
  <si>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</si>
  <si>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</si>
  <si>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</si>
  <si>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</si>
  <si>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</si>
  <si>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</si>
  <si>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</si>
  <si>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</si>
  <si>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</si>
  <si>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</si>
  <si>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</si>
  <si>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</si>
  <si>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</si>
  <si>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</si>
  <si>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</si>
  <si>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</si>
  <si>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</si>
  <si>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</si>
  <si>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</si>
  <si>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</si>
  <si>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</si>
  <si>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</si>
  <si>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</si>
  <si>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</si>
  <si>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</si>
  <si>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</si>
  <si>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</si>
  <si>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</si>
  <si>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</si>
  <si>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</si>
  <si>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</si>
  <si>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</si>
  <si>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</si>
  <si>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</si>
  <si>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</si>
  <si>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</si>
  <si>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</si>
  <si>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</si>
  <si>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</si>
  <si>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</si>
  <si>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</si>
  <si>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</si>
  <si>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</si>
  <si>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</si>
  <si>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</si>
  <si>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</si>
  <si>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</si>
  <si>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</si>
  <si>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</si>
  <si>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</si>
  <si>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</si>
  <si>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</si>
  <si>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</si>
  <si>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</si>
  <si>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</si>
  <si>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</si>
  <si>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</si>
  <si>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</si>
  <si>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</si>
  <si>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</si>
  <si>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</si>
  <si>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</si>
  <si>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</si>
  <si>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</si>
  <si>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</si>
  <si>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</si>
  <si>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</si>
  <si>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</si>
  <si>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</si>
  <si>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</si>
  <si>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</si>
  <si>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</si>
  <si>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</si>
  <si>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</si>
  <si>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</si>
  <si>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</si>
  <si>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</si>
  <si>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</si>
  <si>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</si>
  <si>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</si>
  <si>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</si>
  <si>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</si>
  <si>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</si>
  <si>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</si>
  <si>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</si>
  <si>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</si>
  <si>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</si>
  <si>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</si>
  <si>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</si>
  <si>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</si>
  <si>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</si>
  <si>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</si>
  <si>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</si>
  <si>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</si>
  <si>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</si>
  <si>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</si>
  <si>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</si>
  <si>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</si>
  <si>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</si>
  <si>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</si>
  <si>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</si>
  <si>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</si>
  <si>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</si>
  <si>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</si>
  <si>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</si>
  <si>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</si>
  <si>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</si>
  <si>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</si>
  <si>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</si>
  <si>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</si>
  <si>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</si>
  <si>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</si>
  <si>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</si>
  <si>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</si>
  <si>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</si>
  <si>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</si>
  <si>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</si>
  <si>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</si>
  <si>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</si>
  <si>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</si>
  <si>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</si>
  <si>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</si>
  <si>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</si>
  <si>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</si>
  <si>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</si>
  <si>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</si>
  <si>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</si>
  <si>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</si>
  <si>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</si>
  <si>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</si>
  <si>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</si>
  <si>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</si>
  <si>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</si>
  <si>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</si>
  <si>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</si>
  <si>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</si>
  <si>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</si>
  <si>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</si>
  <si>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</si>
  <si>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</si>
  <si>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</si>
  <si>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</si>
  <si>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</si>
  <si>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</si>
  <si>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</si>
  <si>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</si>
  <si>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</si>
  <si>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</si>
  <si>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</si>
  <si>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</si>
  <si>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</si>
  <si>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</si>
  <si>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</si>
  <si>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</si>
  <si>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</si>
  <si>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</si>
  <si>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</si>
  <si>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</si>
  <si>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</si>
  <si>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</si>
  <si>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</si>
  <si>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</si>
  <si>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</si>
  <si>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</si>
  <si>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</si>
  <si>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</si>
  <si>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</si>
  <si>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</si>
  <si>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</si>
  <si>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</si>
  <si>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</si>
  <si>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</si>
  <si>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</si>
  <si>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</si>
  <si>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</si>
  <si>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</si>
  <si>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</si>
  <si>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</si>
  <si>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</si>
  <si>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</si>
  <si>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</si>
  <si>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</si>
  <si>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</si>
  <si>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</si>
  <si>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</si>
  <si>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</si>
  <si>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</si>
  <si>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</si>
  <si>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</si>
  <si>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</si>
  <si>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</si>
  <si>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</si>
  <si>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</si>
  <si>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</si>
  <si>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</si>
  <si>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</si>
  <si>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</si>
  <si>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</si>
  <si>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</si>
  <si>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</si>
  <si>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</si>
  <si>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</si>
  <si>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</si>
  <si>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</si>
  <si>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</si>
  <si>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</si>
  <si>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</si>
  <si>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</si>
  <si>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</si>
  <si>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</si>
  <si>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</si>
  <si>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</si>
  <si>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</si>
  <si>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</si>
  <si>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</si>
  <si>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</si>
  <si>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</si>
  <si>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</si>
  <si>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</si>
  <si>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</si>
  <si>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</si>
  <si>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</si>
  <si>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</si>
  <si>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</si>
  <si>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</si>
  <si>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</si>
  <si>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</si>
  <si>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</si>
  <si>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</si>
  <si>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</si>
  <si>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</si>
  <si>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</si>
  <si>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</si>
  <si>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</si>
  <si>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</si>
  <si>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</si>
  <si>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</si>
  <si>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</si>
  <si>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</si>
  <si>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</si>
  <si>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</si>
  <si>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</si>
  <si>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</si>
  <si>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</si>
  <si>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</si>
  <si>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</si>
  <si>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</si>
  <si>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</si>
  <si>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</si>
  <si>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</si>
  <si>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</si>
  <si>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</si>
  <si>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</si>
  <si>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</si>
  <si>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</si>
  <si>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</si>
  <si>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</si>
  <si>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</si>
  <si>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</si>
  <si>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</si>
  <si>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</si>
  <si>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</si>
  <si>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</si>
  <si>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</si>
  <si>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</si>
  <si>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</si>
  <si>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</si>
  <si>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</si>
  <si>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</si>
  <si>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</si>
  <si>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</si>
  <si>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</si>
  <si>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</si>
  <si>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</si>
  <si>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</si>
  <si>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</si>
  <si>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</si>
  <si>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</si>
  <si>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</si>
  <si>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</si>
  <si>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</si>
  <si>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</si>
  <si>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</si>
  <si>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</si>
  <si>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</si>
  <si>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</si>
  <si>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</si>
  <si>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</si>
  <si>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</si>
  <si>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</si>
  <si>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</si>
  <si>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</si>
  <si>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</si>
  <si>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</si>
  <si>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</si>
  <si>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</si>
  <si>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</si>
  <si>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</si>
  <si>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</si>
  <si>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</si>
  <si>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</si>
  <si>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</si>
  <si>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</si>
  <si>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</si>
  <si>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</si>
  <si>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</si>
  <si>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</si>
  <si>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</si>
  <si>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</si>
  <si>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</si>
  <si>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</si>
  <si>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</si>
  <si>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</si>
  <si>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</si>
  <si>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</si>
  <si>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</si>
  <si>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</si>
  <si>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</si>
  <si>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</si>
  <si>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</si>
  <si>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</si>
  <si>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</si>
  <si>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</si>
  <si>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</si>
  <si>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</si>
  <si>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</si>
  <si>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</si>
  <si>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</si>
  <si>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</si>
  <si>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</si>
  <si>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</si>
  <si>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</si>
  <si>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</si>
  <si>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</si>
  <si>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</si>
  <si>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</si>
  <si>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</si>
  <si>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</si>
  <si>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</si>
  <si>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</si>
  <si>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</si>
  <si>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</si>
  <si>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</si>
  <si>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</si>
  <si>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</si>
  <si>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</si>
  <si>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</si>
  <si>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</si>
  <si>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</si>
  <si>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</si>
  <si>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</si>
  <si>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</si>
  <si>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</si>
  <si>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</si>
  <si>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</si>
  <si>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</si>
  <si>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</si>
  <si>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</si>
  <si>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</si>
  <si>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</si>
  <si>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</si>
  <si>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</si>
  <si>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</si>
  <si>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</si>
  <si>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</si>
  <si>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</si>
  <si>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</si>
  <si>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</si>
  <si>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</si>
  <si>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</si>
  <si>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</si>
  <si>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</si>
  <si>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</si>
  <si>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</si>
  <si>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</si>
  <si>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</si>
  <si>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</si>
  <si>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</si>
  <si>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</si>
  <si>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</si>
  <si>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</si>
  <si>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</si>
  <si>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</si>
  <si>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</si>
  <si>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</si>
  <si>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</si>
  <si>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</si>
  <si>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</si>
  <si>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</si>
  <si>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</si>
  <si>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</si>
  <si>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</si>
  <si>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</si>
  <si>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</si>
  <si>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</si>
  <si>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</si>
  <si>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</si>
  <si>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</si>
  <si>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</si>
  <si>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</si>
  <si>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</si>
  <si>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</si>
  <si>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</si>
  <si>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</si>
  <si>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</si>
  <si>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</si>
  <si>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</si>
  <si>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</si>
  <si>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</si>
  <si>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</si>
  <si>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</si>
  <si>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</si>
  <si>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</si>
  <si>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</si>
  <si>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</si>
  <si>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</si>
  <si>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</si>
  <si>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</si>
  <si>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</si>
  <si>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</si>
  <si>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</si>
  <si>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</si>
  <si>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</si>
  <si>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</si>
  <si>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</si>
  <si>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</si>
  <si>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</si>
  <si>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</si>
  <si>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</si>
  <si>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</si>
  <si>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</si>
  <si>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</si>
  <si>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</si>
  <si>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</si>
  <si>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</si>
  <si>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</si>
  <si>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</si>
  <si>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</si>
  <si>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</si>
  <si>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</si>
  <si>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</si>
  <si>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</si>
  <si>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</si>
  <si>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</si>
  <si>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</si>
  <si>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</si>
  <si>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</si>
  <si>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</si>
  <si>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</si>
  <si>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</si>
  <si>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</si>
  <si>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</si>
  <si>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</si>
  <si>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</si>
  <si>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</si>
  <si>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</si>
  <si>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</si>
  <si>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</si>
  <si>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</si>
  <si>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</si>
  <si>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</si>
  <si>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</si>
  <si>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</si>
  <si>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</si>
  <si>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</si>
  <si>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</si>
  <si>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</si>
  <si>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</si>
  <si>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</si>
  <si>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</si>
  <si>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</si>
  <si>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</si>
  <si>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</si>
  <si>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</si>
  <si>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</si>
  <si>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</si>
  <si>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</si>
  <si>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</si>
  <si>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</si>
  <si>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</si>
  <si>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</si>
  <si>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</si>
  <si>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</si>
  <si>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</si>
  <si>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</si>
  <si>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</si>
  <si>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</si>
  <si>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</si>
  <si>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</si>
  <si>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</si>
  <si>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</si>
  <si>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</si>
  <si>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</si>
  <si>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</si>
  <si>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</si>
  <si>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</si>
  <si>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</si>
  <si>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</si>
  <si>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</si>
  <si>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</si>
  <si>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</si>
  <si>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</si>
  <si>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</si>
  <si>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</si>
  <si>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</si>
  <si>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</si>
  <si>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</si>
  <si>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</si>
  <si>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</si>
  <si>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</si>
  <si>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</si>
  <si>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</si>
  <si>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</si>
  <si>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</si>
  <si>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</si>
  <si>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</si>
  <si>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</si>
  <si>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</si>
  <si>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</si>
  <si>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</si>
  <si>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</si>
  <si>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</si>
  <si>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</si>
  <si>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</si>
  <si>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</si>
  <si>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</si>
  <si>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</si>
  <si>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</si>
  <si>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</si>
  <si>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</si>
  <si>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</si>
  <si>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</si>
  <si>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</si>
  <si>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</si>
  <si>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</si>
  <si>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</si>
  <si>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</si>
  <si>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</si>
  <si>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</si>
  <si>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</si>
  <si>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</si>
  <si>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</si>
  <si>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</si>
  <si>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</si>
  <si>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</si>
  <si>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</si>
  <si>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</si>
  <si>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</si>
  <si>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</si>
  <si>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</si>
  <si>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</si>
  <si>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</si>
  <si>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</si>
  <si>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</si>
  <si>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</si>
  <si>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</si>
  <si>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</si>
  <si>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</si>
  <si>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</si>
  <si>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</si>
  <si>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</si>
  <si>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</si>
  <si>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</si>
  <si>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</si>
  <si>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</si>
  <si>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</si>
  <si>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</si>
  <si>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</si>
  <si>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</si>
  <si>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</si>
  <si>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</si>
  <si>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</si>
  <si>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</si>
  <si>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</si>
  <si>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</si>
  <si>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</si>
  <si>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</si>
  <si>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</si>
  <si>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</si>
  <si>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</si>
  <si>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</si>
  <si>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</si>
  <si>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</si>
  <si>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</si>
  <si>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</si>
  <si>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</si>
  <si>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</si>
  <si>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</si>
  <si>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</si>
  <si>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</si>
  <si>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</si>
  <si>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</si>
  <si>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</si>
  <si>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</si>
  <si>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</si>
  <si>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</si>
  <si>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</si>
  <si>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</si>
  <si>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</si>
  <si>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</si>
  <si>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</si>
  <si>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</si>
  <si>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</si>
  <si>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</si>
  <si>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</si>
  <si>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</si>
  <si>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</si>
  <si>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</si>
  <si>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</si>
  <si>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</si>
  <si>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</si>
  <si>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</si>
  <si>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</si>
  <si>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</si>
  <si>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</si>
  <si>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</si>
  <si>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</si>
  <si>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</si>
  <si>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</si>
  <si>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</si>
  <si>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</si>
  <si>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</si>
  <si>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</si>
  <si>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</si>
  <si>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</si>
  <si>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</si>
  <si>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</si>
  <si>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</si>
  <si>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</si>
  <si>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</si>
  <si>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</si>
  <si>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</si>
  <si>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</si>
  <si>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</si>
  <si>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</si>
  <si>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</si>
  <si>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</si>
  <si>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</si>
  <si>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</si>
  <si>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</si>
  <si>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</si>
  <si>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</si>
  <si>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</si>
  <si>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</si>
  <si>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</si>
  <si>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</si>
  <si>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</si>
  <si>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</si>
  <si>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</si>
  <si>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</si>
  <si>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</si>
  <si>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</si>
  <si>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</si>
  <si>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</si>
  <si>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</si>
  <si>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</si>
  <si>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</si>
  <si>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</si>
  <si>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</si>
  <si>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</si>
  <si>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</si>
  <si>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</si>
  <si>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</si>
  <si>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</si>
  <si>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</si>
  <si>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</si>
  <si>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</si>
  <si>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</si>
  <si>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</si>
  <si>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</si>
  <si>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</si>
  <si>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</si>
  <si>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</si>
  <si>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</si>
  <si>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</si>
  <si>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</si>
  <si>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</si>
  <si>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</si>
  <si>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</si>
  <si>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</si>
  <si>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</si>
  <si>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</si>
  <si>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</si>
  <si>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</si>
  <si>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</si>
  <si>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</si>
  <si>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</si>
  <si>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</si>
  <si>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</si>
  <si>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</si>
  <si>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</si>
  <si>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</si>
  <si>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</si>
  <si>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</si>
  <si>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</si>
  <si>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</si>
  <si>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</si>
  <si>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</si>
  <si>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</si>
  <si>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</si>
  <si>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</si>
  <si>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</si>
  <si>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</si>
  <si>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</si>
  <si>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</si>
  <si>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</si>
  <si>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</si>
  <si>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</si>
  <si>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</si>
  <si>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</si>
  <si>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</si>
  <si>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</si>
  <si>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</si>
  <si>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</si>
  <si>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</si>
  <si>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</si>
  <si>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</si>
  <si>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</si>
  <si>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</si>
  <si>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</si>
  <si>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</si>
  <si>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</si>
  <si>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</si>
  <si>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</si>
  <si>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</si>
  <si>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</si>
  <si>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</si>
  <si>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</si>
  <si>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</si>
  <si>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</si>
  <si>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</si>
  <si>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</si>
  <si>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</si>
  <si>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</si>
  <si>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</si>
  <si>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</si>
  <si>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</si>
  <si>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</si>
  <si>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</si>
  <si>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</si>
  <si>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</si>
  <si>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</si>
  <si>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</si>
  <si>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</si>
  <si>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</si>
  <si>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</si>
  <si>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</si>
  <si>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</si>
  <si>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</si>
  <si>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</si>
  <si>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</si>
  <si>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</si>
  <si>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</si>
  <si>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</si>
  <si>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</si>
  <si>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</si>
  <si>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</si>
  <si>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</si>
  <si>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</si>
  <si>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</si>
  <si>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</si>
  <si>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</si>
  <si>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</si>
  <si>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</si>
  <si>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</si>
  <si>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</si>
  <si>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</si>
  <si>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</si>
  <si>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</si>
  <si>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</si>
  <si>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</si>
  <si>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</si>
  <si>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</si>
  <si>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</si>
  <si>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</si>
  <si>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</si>
  <si>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</si>
  <si>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</si>
  <si>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</si>
  <si>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</si>
  <si>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</si>
  <si>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</si>
  <si>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</si>
  <si>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</si>
  <si>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</si>
  <si>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</si>
  <si>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</si>
  <si>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</si>
  <si>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</si>
  <si>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</si>
  <si>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</si>
  <si>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</si>
  <si>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</si>
  <si>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</si>
  <si>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</si>
  <si>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</si>
  <si>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</si>
  <si>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</si>
  <si>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</si>
  <si>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</si>
  <si>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</si>
  <si>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</si>
  <si>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</si>
  <si>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</si>
  <si>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</si>
  <si>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</si>
  <si>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</si>
  <si>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</si>
  <si>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</si>
  <si>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</si>
  <si>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</si>
  <si>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</si>
  <si>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</si>
  <si>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</si>
  <si>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</si>
  <si>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</si>
  <si>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</si>
  <si>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</si>
  <si>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</si>
  <si>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</si>
  <si>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</si>
  <si>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</si>
  <si>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</si>
  <si>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</si>
  <si>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</si>
  <si>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</si>
  <si>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</si>
  <si>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</si>
  <si>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</si>
  <si>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</si>
  <si>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</si>
  <si>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</si>
  <si>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</si>
  <si>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</si>
  <si>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</si>
  <si>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</si>
  <si>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</si>
  <si>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</si>
  <si>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</si>
  <si>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</si>
  <si>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</si>
  <si>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</si>
  <si>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</si>
  <si>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</si>
  <si>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</si>
  <si>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</si>
  <si>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</si>
  <si>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</si>
  <si>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</si>
  <si>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</si>
  <si>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</si>
  <si>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</si>
  <si>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</si>
  <si>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</si>
  <si>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</si>
  <si>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</si>
  <si>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</si>
  <si>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</si>
  <si>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</si>
  <si>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</si>
  <si>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</si>
  <si>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</si>
  <si>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</si>
  <si>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</si>
  <si>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</si>
  <si>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</si>
  <si>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</si>
  <si>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</si>
  <si>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</si>
  <si>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</si>
  <si>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</si>
  <si>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</si>
  <si>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</si>
  <si>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</si>
  <si>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</si>
  <si>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</si>
  <si>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</si>
  <si>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</si>
  <si>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</si>
  <si>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</si>
  <si>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</si>
  <si>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</si>
  <si>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</si>
  <si>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</si>
  <si>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</si>
  <si>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</si>
  <si>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</si>
  <si>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</si>
  <si>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</si>
  <si>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</si>
  <si>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</si>
  <si>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</si>
  <si>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</si>
  <si>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</si>
  <si>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</si>
  <si>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</si>
  <si>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</si>
  <si>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</si>
  <si>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</si>
  <si>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</si>
  <si>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</si>
  <si>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</si>
  <si>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</si>
  <si>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</si>
  <si>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</si>
  <si>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</si>
  <si>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</si>
  <si>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</si>
  <si>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</si>
  <si>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</si>
  <si>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</si>
  <si>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</si>
  <si>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</si>
  <si>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</si>
  <si>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</si>
  <si>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</si>
  <si>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</si>
  <si>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</si>
  <si>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</si>
  <si>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</si>
  <si>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</si>
  <si>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</si>
  <si>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</si>
  <si>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</si>
  <si>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</si>
  <si>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</si>
  <si>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</si>
  <si>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</si>
  <si>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</si>
  <si>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</si>
  <si>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</si>
  <si>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</si>
  <si>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</si>
  <si>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</si>
  <si>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</si>
  <si>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</si>
  <si>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</si>
  <si>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</si>
  <si>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</si>
  <si>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</si>
  <si>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</si>
  <si>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</si>
  <si>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</si>
  <si>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</si>
  <si>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</si>
  <si>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</si>
  <si>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</si>
  <si>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</si>
  <si>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</si>
  <si>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</si>
  <si>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</si>
  <si>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</si>
  <si>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</si>
  <si>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</si>
  <si>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</si>
  <si>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</si>
  <si>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</si>
  <si>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</si>
  <si>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</si>
  <si>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</si>
  <si>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</si>
  <si>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</si>
  <si>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</si>
  <si>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</si>
  <si>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</si>
  <si>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</si>
  <si>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</si>
  <si>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</si>
  <si>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</si>
  <si>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</si>
  <si>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</si>
  <si>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</si>
  <si>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</si>
  <si>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</si>
  <si>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</si>
  <si>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</si>
  <si>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</si>
  <si>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</si>
  <si>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</si>
  <si>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</si>
  <si>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</si>
  <si>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</si>
  <si>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</si>
  <si>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</si>
  <si>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</si>
  <si>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</si>
  <si>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</si>
  <si>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</si>
  <si>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</si>
  <si>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</si>
  <si>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</si>
  <si>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</si>
  <si>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</si>
  <si>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</si>
  <si>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</si>
  <si>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</si>
  <si>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</si>
  <si>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</si>
  <si>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</si>
  <si>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</si>
  <si>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</si>
  <si>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</si>
  <si>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</si>
  <si>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</si>
  <si>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</si>
  <si>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</si>
  <si>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</si>
  <si>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</si>
  <si>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</si>
  <si>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</si>
  <si>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</si>
  <si>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</si>
  <si>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</si>
  <si>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</si>
  <si>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</si>
  <si>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</si>
  <si>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</si>
  <si>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</si>
  <si>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</si>
  <si>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</si>
  <si>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</si>
  <si>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</si>
  <si>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</si>
  <si>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</si>
  <si>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</si>
  <si>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</si>
  <si>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</si>
  <si>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</si>
  <si>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</si>
  <si>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</si>
  <si>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</si>
  <si>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</si>
  <si>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</si>
  <si>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</si>
  <si>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</si>
  <si>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</si>
  <si>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</si>
  <si>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</si>
  <si>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</si>
  <si>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</si>
  <si>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</si>
  <si>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</si>
  <si>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</si>
  <si>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</si>
  <si>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</si>
  <si>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</si>
  <si>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</si>
  <si>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</si>
  <si>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</si>
  <si>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</si>
  <si>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</si>
  <si>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</si>
  <si>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</si>
  <si>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</si>
  <si>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</si>
  <si>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</si>
  <si>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</si>
  <si>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</si>
  <si>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</si>
  <si>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</si>
  <si>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</si>
  <si>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</si>
  <si>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</si>
  <si>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</si>
  <si>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</si>
  <si>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</si>
  <si>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</si>
  <si>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</si>
  <si>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</si>
  <si>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</si>
  <si>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</si>
  <si>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</si>
  <si>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</si>
  <si>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</si>
  <si>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</si>
  <si>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</si>
  <si>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</si>
  <si>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</si>
  <si>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</si>
  <si>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</si>
  <si>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</si>
  <si>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</si>
  <si>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</si>
  <si>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</si>
  <si>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</si>
  <si>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</si>
  <si>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</si>
  <si>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</si>
  <si>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</si>
  <si>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</si>
  <si>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</si>
  <si>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</si>
  <si>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When was it manufactured at Supplier? [13]</t>
  </si>
  <si>
    <t>-Results of sorting in Supplier Logistics platform</t>
  </si>
  <si>
    <t>-Results of sorting in Supplier plant</t>
  </si>
  <si>
    <t>-Results of sorting in Valeo Customer plant</t>
  </si>
  <si>
    <t>-Results of sorting in Other Valeo plants</t>
  </si>
  <si>
    <t>-Results of sorting in Valeo Logistics platform</t>
  </si>
  <si>
    <t>1. IMMEDIATE COUNTERMEASURES IN SUPPLIER PERIMETER ? [31]</t>
  </si>
  <si>
    <t>2. IMMEDIATE COUNTERMEASURES IN VALEO LINE ? [32]</t>
  </si>
  <si>
    <t>VALEO CAN DETECT THE DEFECT ON THE PRODUCTION LINE AT 100% (YES/NO) ?</t>
  </si>
  <si>
    <t>If not, Supplier must set up a control at 100% on the Valeo line</t>
  </si>
  <si>
    <t>Supplier Incident Details</t>
  </si>
  <si>
    <t>Supplier Incident number</t>
  </si>
  <si>
    <t>Valeo SRM Incident number</t>
  </si>
  <si>
    <t>Date of Valeo notification</t>
  </si>
  <si>
    <t>Opened date &amp; Time</t>
  </si>
  <si>
    <t>TECHNICAL / SYSTEMIC CORRECTIVE ACTION - OCCURANCE</t>
  </si>
  <si>
    <t>TECHNICAL / SYSTEMIC CORRECTIVE ACTION - NON DETECTION</t>
  </si>
  <si>
    <t>C02</t>
  </si>
  <si>
    <t>SQA Genba Check adopted with formula integration + Quick Response section adopted</t>
  </si>
  <si>
    <t>Mar25th, 2021</t>
  </si>
  <si>
    <t>Valeo / Contact name [1]</t>
  </si>
  <si>
    <t>PRODUCT 
(Designation + Ref) [2]</t>
  </si>
  <si>
    <t>Vivekananthan MARAPPAN + Halil-Kurtulus AKGOZ</t>
  </si>
  <si>
    <t>Is there an ENFORCEMENT plan for the N+1 ( Direct manager ) to ensure the respect of this STANDARD ?
Yes / No [14]</t>
  </si>
  <si>
    <t>X</t>
  </si>
  <si>
    <t xml:space="preserve">
W000095163
</t>
  </si>
  <si>
    <t>M5 production line</t>
  </si>
  <si>
    <t>1 pcs (SOP), 10k216</t>
  </si>
  <si>
    <t>Terminal pins deformation 
Standard: Gap between terminal pins bigger that 0.65 mm 
(tol: 0.8 +/- 0.15 mm) 
Good part : Gap between terminal pins bigger that 0.65 mm 
(tol : 0.8 +/- 0.15 mm)  
Bad part : Gap between terminal pins is below that that 0.65 - results 0.30 mm</t>
  </si>
  <si>
    <t xml:space="preserve">Part not according to the drawing </t>
  </si>
  <si>
    <t>Problem detected by line operator and confirmed by Quality Department</t>
  </si>
  <si>
    <t>Visually during pick part from box and confirmed by gap gauge measurement ( the 0.3 mm thick blade is the first to come in between terminal pins )</t>
  </si>
  <si>
    <r>
      <rPr>
        <sz val="14"/>
        <color rgb="FF0000FF"/>
        <rFont val="Montserrat"/>
      </rPr>
      <t>Standard:Gap  between terminals =[0,65mm-0,95mm]</t>
    </r>
    <r>
      <rPr>
        <sz val="14"/>
        <color theme="1"/>
        <rFont val="Montserrat"/>
      </rPr>
      <t xml:space="preserve">
</t>
    </r>
    <r>
      <rPr>
        <sz val="14"/>
        <color rgb="FFFF0000"/>
        <rFont val="Montserrat"/>
      </rPr>
      <t>Bad Part: Gap between terminals= 0,31mm</t>
    </r>
    <r>
      <rPr>
        <sz val="14"/>
        <color theme="1"/>
        <rFont val="Montserrat"/>
      </rPr>
      <t xml:space="preserve">
</t>
    </r>
    <r>
      <rPr>
        <sz val="14"/>
        <color rgb="FF00B050"/>
        <rFont val="Montserrat"/>
      </rPr>
      <t>Good part: Gap between terminal= 0,78mm</t>
    </r>
  </si>
  <si>
    <t>The bad part was produced in the normal process without any special event</t>
  </si>
  <si>
    <t>Welding GND &amp; 3rd self: Rabaa Chawali Level B
Elctrical test: 2325 Intissar Aliya Level B
Final Control: Amal Riahi/ Wafa Razeg Level B</t>
  </si>
  <si>
    <t>W447832/VW000095903</t>
  </si>
  <si>
    <t xml:space="preserve">Yes, Alert sent by VALEO SKAWINA and detection by camera was implemented to check the gap </t>
  </si>
  <si>
    <t>NO</t>
  </si>
  <si>
    <t>The Plastic conveyor was fixed by appred screw which dammaging the contact</t>
  </si>
  <si>
    <t>Yes</t>
  </si>
  <si>
    <t>AVO</t>
  </si>
  <si>
    <t>Aymen G</t>
  </si>
  <si>
    <t xml:space="preserve">Inform SLP and Chatellerault plants </t>
  </si>
  <si>
    <t>P.BLOIUN</t>
  </si>
  <si>
    <t>Abir Chanoufi</t>
  </si>
  <si>
    <t>D240826 to D240831</t>
  </si>
  <si>
    <t xml:space="preserve">Quality Alert for all operator, team leader and Quality agents </t>
  </si>
  <si>
    <t>Abir C</t>
  </si>
  <si>
    <t xml:space="preserve">Check all internal Stock </t>
  </si>
  <si>
    <t xml:space="preserve">Check the effectiveness of the detection fo the gap by camera : the camera detected the bad parts </t>
  </si>
  <si>
    <t xml:space="preserve">Go To SKAWINA and check the bad part on site </t>
  </si>
  <si>
    <t>Bad part analyszed with SKAWINASQA team</t>
  </si>
  <si>
    <t xml:space="preserve">Aymen </t>
  </si>
  <si>
    <t>Check the bad part and take pictures of the deformed contact</t>
  </si>
  <si>
    <t xml:space="preserve">Done </t>
  </si>
  <si>
    <t>Reinject the bad part in the electrical test</t>
  </si>
  <si>
    <t xml:space="preserve">The bad part was detected and rejected in the rd box </t>
  </si>
  <si>
    <t>Do the measurment on the contact gap</t>
  </si>
  <si>
    <t>Gap=0,31mm</t>
  </si>
  <si>
    <t>Reinject the bad part in th final control station</t>
  </si>
  <si>
    <t xml:space="preserve">the bad part was hurted by a fixation screw of channel  </t>
  </si>
  <si>
    <t>N.SIFFREIN-BLANC</t>
  </si>
  <si>
    <t xml:space="preserve">Check the effeciency of the sorting : reintroduce the bad part and observe if the sorting operator detect it </t>
  </si>
  <si>
    <t xml:space="preserve"> Yellow rabit was introced  ( bad part of the customer) was given to the sorting operator </t>
  </si>
  <si>
    <t xml:space="preserve">Inform the all concerned valeo plants </t>
  </si>
  <si>
    <t>Valeo Chatellerault and Valeo SLP was informed.</t>
  </si>
  <si>
    <t>Interview the operator who shoul detect the defect and see why the defect wasn't detected on 03-08-2024</t>
  </si>
  <si>
    <t>The operator think that the non detection was occured during shift change or during the breack</t>
  </si>
  <si>
    <t xml:space="preserve">Check the implementation date of the plastic conveyor </t>
  </si>
  <si>
    <t xml:space="preserve">The conveyor was implemented on 26-08-2023 </t>
  </si>
  <si>
    <t>Bilel T</t>
  </si>
  <si>
    <t xml:space="preserve">VWS-W21SKA1-2409-004	</t>
  </si>
  <si>
    <t>2024/09/09 - 00:00</t>
  </si>
  <si>
    <r>
      <t>Yes: in the electrical tester</t>
    </r>
    <r>
      <rPr>
        <b/>
        <sz val="14"/>
        <color theme="1"/>
        <rFont val="Montserrat"/>
      </rPr>
      <t>, visual control,</t>
    </r>
    <r>
      <rPr>
        <sz val="14"/>
        <color theme="1"/>
        <rFont val="Montserrat"/>
      </rPr>
      <t xml:space="preserve"> </t>
    </r>
    <r>
      <rPr>
        <b/>
        <sz val="14"/>
        <color theme="1"/>
        <rFont val="Montserrat"/>
      </rPr>
      <t>welding operator</t>
    </r>
    <r>
      <rPr>
        <sz val="14"/>
        <color theme="1"/>
        <rFont val="Montserrat"/>
      </rPr>
      <t xml:space="preserve"> and contact insertion operator
</t>
    </r>
    <r>
      <rPr>
        <b/>
        <sz val="14"/>
        <color theme="1"/>
        <rFont val="Montserrat"/>
      </rPr>
      <t>Yellow Rabbit was injected and all detection ans sorting operators detected it.</t>
    </r>
  </si>
  <si>
    <t>MATERIAL</t>
  </si>
  <si>
    <t xml:space="preserve">Gap between contact </t>
  </si>
  <si>
    <t>Subsupplier</t>
  </si>
  <si>
    <t>Gap=[0,65mm-0,95mm]</t>
  </si>
  <si>
    <t>Gap=0,78mm</t>
  </si>
  <si>
    <t>Gap=0,3mm</t>
  </si>
  <si>
    <t>Y</t>
  </si>
  <si>
    <t>N</t>
  </si>
  <si>
    <t xml:space="preserve">Produce the contact with correct distance between terminal </t>
  </si>
  <si>
    <t xml:space="preserve">Always </t>
  </si>
  <si>
    <t xml:space="preserve">Contact Drawging </t>
  </si>
  <si>
    <t>Subupplier plant</t>
  </si>
  <si>
    <t>automaticly</t>
  </si>
  <si>
    <t>DRW-</t>
  </si>
  <si>
    <t>METHOD</t>
  </si>
  <si>
    <t>Insertion of the contact in the plastic housing</t>
  </si>
  <si>
    <t>Insertion machine</t>
  </si>
  <si>
    <t>insert the contact without deforming the contact and keep the measurment Gap=[0,65mm-0,95mm]</t>
  </si>
  <si>
    <t>Gap=0,76mm</t>
  </si>
  <si>
    <t>insert the contact in the plastic housing</t>
  </si>
  <si>
    <t xml:space="preserve">always </t>
  </si>
  <si>
    <t>Work instructions</t>
  </si>
  <si>
    <t>PS12.1-M4 ind. 4</t>
  </si>
  <si>
    <t>Transportation  of the part between visual control and packaging station</t>
  </si>
  <si>
    <t>1st Final control operator</t>
  </si>
  <si>
    <t>The part need to be moved  smothly on the conveyor</t>
  </si>
  <si>
    <t>The part is putted in the plastic conveyor and no deformation on the contact
Gap=0,8mm</t>
  </si>
  <si>
    <t>The part is putted in the plastic convyor and the contact was deformed:
Gap=0,3mm</t>
  </si>
  <si>
    <t>D</t>
  </si>
  <si>
    <t>The contact was deformed by the screw which fixing the plastic conveyor</t>
  </si>
  <si>
    <t>transfert the part to the 2nd final control operator by Plastic plastic convyor</t>
  </si>
  <si>
    <t xml:space="preserve">The change management of the conveyor was not done properly </t>
  </si>
  <si>
    <t xml:space="preserve">The technician didn't follow the change management procedure  </t>
  </si>
  <si>
    <t xml:space="preserve">The change management was not perforemd on the date of the iimplemenation of the plastic  conveyor </t>
  </si>
  <si>
    <t>after finishing of part A phase control</t>
  </si>
  <si>
    <t>Final control workstation</t>
  </si>
  <si>
    <t>manually</t>
  </si>
  <si>
    <t>MAN</t>
  </si>
  <si>
    <t xml:space="preserve">Detection the bad design of the impelmentaion screw </t>
  </si>
  <si>
    <t>Mangers</t>
  </si>
  <si>
    <t xml:space="preserve">Validate the process change befire releaze </t>
  </si>
  <si>
    <t>The  process changes are validated by managers before release</t>
  </si>
  <si>
    <t>The  process change are not validated by managers before release</t>
  </si>
  <si>
    <t xml:space="preserve">The Change of the transport  method was not applied according process change procedure </t>
  </si>
  <si>
    <t>check the effectiveness of the screw/plastic convyor design</t>
  </si>
  <si>
    <t>The method technician was not aware about the change management</t>
  </si>
  <si>
    <t xml:space="preserve">The change management was not validated yet when the plastic plastic convyor was implemented </t>
  </si>
  <si>
    <t xml:space="preserve">During implementation </t>
  </si>
  <si>
    <t>4M change procedure</t>
  </si>
  <si>
    <t>Workstation</t>
  </si>
  <si>
    <t xml:space="preserve">visually </t>
  </si>
  <si>
    <t>-</t>
  </si>
  <si>
    <t xml:space="preserve">Control by camera vision </t>
  </si>
  <si>
    <t>Electrical tester</t>
  </si>
  <si>
    <t>The Camera check if the terminals penetrate a forbidden areas defined according the drawing</t>
  </si>
  <si>
    <t>The camera detect the non conform gap and  the robot reject the bad part in the redbox</t>
  </si>
  <si>
    <t>The camera don't detect the non conform gap and  the robot don'treject the bad part in the redbox</t>
  </si>
  <si>
    <t xml:space="preserve">Check the gap between contact of GND  </t>
  </si>
  <si>
    <t xml:space="preserve">During the test </t>
  </si>
  <si>
    <t>PLC Program</t>
  </si>
  <si>
    <t>Automaticly</t>
  </si>
  <si>
    <t>na</t>
  </si>
  <si>
    <t>Visual control</t>
  </si>
  <si>
    <t>Final Control Operator</t>
  </si>
  <si>
    <t xml:space="preserve">Check the deformed GND contact (opened terminals or deformed  terminals  </t>
  </si>
  <si>
    <t xml:space="preserve">Deformed terminal is detected and the bad part was rejected </t>
  </si>
  <si>
    <t xml:space="preserve">Deformed terminal was not detected and the bad part was not rejected </t>
  </si>
  <si>
    <t>The deformation was occcured  after  visual control</t>
  </si>
  <si>
    <t>Check visually the defromed contact</t>
  </si>
  <si>
    <t>The contact was not deformed when  final control operator did the visual check</t>
  </si>
  <si>
    <t>The defect didn't occure before visual control and was occured in the packaging station</t>
  </si>
  <si>
    <t>The deformation of the terminal was occured by the channel of part transfert in the final control</t>
  </si>
  <si>
    <t xml:space="preserve">After electrical test </t>
  </si>
  <si>
    <t>Control instruction</t>
  </si>
  <si>
    <t xml:space="preserve">End of line </t>
  </si>
  <si>
    <t>Visually</t>
  </si>
  <si>
    <t>IC700</t>
  </si>
  <si>
    <t>Visual control in the CSL1</t>
  </si>
  <si>
    <t xml:space="preserve">CSL1 operator </t>
  </si>
  <si>
    <t xml:space="preserve">The CSL operator must check the part according </t>
  </si>
  <si>
    <t>The defored terminal was not detectd by final CSL1 operator</t>
  </si>
  <si>
    <t xml:space="preserve">Check visually part certified by Final control </t>
  </si>
  <si>
    <t>The contact was not included in the Control instruction</t>
  </si>
  <si>
    <t xml:space="preserve">The Control of the deforemed contact is ensured by automatic Camera </t>
  </si>
  <si>
    <t>Risk was not well estimated</t>
  </si>
  <si>
    <t>AfterFinal Control</t>
  </si>
  <si>
    <t xml:space="preserve">CSL control Instruction </t>
  </si>
  <si>
    <t xml:space="preserve">CSL1 area </t>
  </si>
  <si>
    <t>IC700-CSL</t>
  </si>
  <si>
    <t>The contact was deformed by the fixation screw of the channel</t>
  </si>
  <si>
    <t xml:space="preserve">Eliminate the screw on plastic Channel </t>
  </si>
  <si>
    <t xml:space="preserve">Train all midle management (method/maintenance/quality) on the process change </t>
  </si>
  <si>
    <t>Haithem</t>
  </si>
  <si>
    <t>Add the check of the GND contact deformation in the CSL1 control</t>
  </si>
  <si>
    <t>Add the contact deformation control in the packaging instrucion --&gt; the Control of the GND contact will be performed before packaging after visaul control</t>
  </si>
  <si>
    <t xml:space="preserve">Implement the change management procdure </t>
  </si>
  <si>
    <t>Camera implementation</t>
  </si>
  <si>
    <t>31-01-204</t>
  </si>
  <si>
    <t>Change the ienrenal packging from plasticbox to alveols</t>
  </si>
  <si>
    <t xml:space="preserve">3rd notification on by mail from SKAWINa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</si>
</sst>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m&quot; &quot;d&quot;, &quot;yyyy"/>
    <numFmt numFmtId="165" formatCode="dd/mm/yy"/>
    <numFmt numFmtId="166" formatCode="d/m/yyyy"/>
    <numFmt numFmtId="167" formatCode="[$-40C]d\-mmm\-yy"/>
    <numFmt numFmtId="168" formatCode="General&quot; / 9&quot;"/>
    <numFmt numFmtId="169" formatCode="[$-40C]d\-mmm\-yy;@"/>
  </numFmts>
  <fonts count="162">
    <font>
      <sz val="11"/>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FFFFFF"/>
      <name val="Montserrat"/>
    </font>
    <font>
      <sz val="11"/>
      <name val="Arial"/>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11"/>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8"/>
      <color theme="1"/>
      <name val="Montserrat"/>
    </font>
    <font>
      <sz val="16"/>
      <color rgb="FFFFFFFF"/>
      <name val="Montserrat"/>
    </font>
    <font>
      <sz val="26"/>
      <color theme="1"/>
      <name val="Montserrat"/>
    </font>
    <font>
      <sz val="16"/>
      <color theme="1"/>
      <name val="Montserrat"/>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b/>
      <sz val="11"/>
      <color rgb="FF000000"/>
      <name val="Montserrat"/>
    </font>
    <font>
      <sz val="12"/>
      <color theme="1"/>
      <name val="Arial"/>
      <family val="2"/>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b/>
      <sz val="14"/>
      <color rgb="FF000000"/>
      <name val="Montserrat"/>
    </font>
    <font>
      <b/>
      <sz val="26"/>
      <color rgb="FFFF0000"/>
      <name val="Montserrat"/>
    </font>
    <font>
      <sz val="11"/>
      <color rgb="FFFF0000"/>
      <name val="Montserrat"/>
    </font>
    <font>
      <sz val="18"/>
      <color rgb="FF000000"/>
      <name val="Montserrat"/>
    </font>
    <font>
      <b/>
      <sz val="20"/>
      <color rgb="FFFFFFFF"/>
      <name val="Montserrat"/>
    </font>
    <font>
      <b/>
      <i/>
      <sz val="24"/>
      <color rgb="FF000000"/>
      <name val="Montserrat"/>
    </font>
    <font>
      <sz val="11"/>
      <color rgb="FF000000"/>
      <name val="Arial"/>
      <family val="2"/>
    </font>
    <font>
      <b/>
      <sz val="11"/>
      <color theme="0"/>
      <name val="Calibri"/>
      <family val="2"/>
      <scheme val="minor"/>
    </font>
    <font>
      <b/>
      <sz val="11"/>
      <color theme="1"/>
      <name val="Calibri"/>
      <family val="2"/>
      <scheme val="minor"/>
    </font>
    <font>
      <sz val="11"/>
      <color theme="0"/>
      <name val="Calibri"/>
      <family val="2"/>
      <scheme val="minor"/>
    </font>
    <font>
      <b/>
      <sz val="12"/>
      <name val="Arial"/>
      <family val="2"/>
    </font>
    <font>
      <b/>
      <sz val="36"/>
      <color theme="1"/>
      <name val="Arial"/>
      <family val="2"/>
    </font>
    <font>
      <b/>
      <sz val="40"/>
      <color theme="1"/>
      <name val="Arial"/>
      <family val="2"/>
    </font>
    <font>
      <b/>
      <sz val="18"/>
      <color theme="1"/>
      <name val="Arial"/>
      <family val="2"/>
    </font>
    <font>
      <b/>
      <sz val="12"/>
      <color theme="0"/>
      <name val="Calibri"/>
      <family val="2"/>
      <scheme val="minor"/>
    </font>
    <font>
      <b/>
      <sz val="12"/>
      <color theme="1"/>
      <name val="Calibri"/>
      <family val="2"/>
      <scheme val="minor"/>
    </font>
    <font>
      <b/>
      <sz val="16"/>
      <name val="Arial"/>
      <family val="2"/>
    </font>
    <font>
      <b/>
      <sz val="16"/>
      <color theme="1"/>
      <name val="Calibri"/>
      <family val="2"/>
      <scheme val="minor"/>
    </font>
    <font>
      <b/>
      <sz val="8"/>
      <name val="Arial"/>
      <family val="2"/>
    </font>
    <font>
      <b/>
      <i/>
      <sz val="8"/>
      <color theme="1"/>
      <name val="Arial"/>
      <family val="2"/>
    </font>
    <font>
      <b/>
      <sz val="10"/>
      <name val="Arial"/>
      <family val="2"/>
    </font>
    <font>
      <b/>
      <sz val="10"/>
      <color theme="1"/>
      <name val="Arial"/>
      <family val="2"/>
    </font>
    <font>
      <b/>
      <sz val="11"/>
      <color rgb="FFFF0000"/>
      <name val="Calibri"/>
      <family val="2"/>
      <scheme val="minor"/>
    </font>
    <font>
      <b/>
      <sz val="9"/>
      <color theme="1"/>
      <name val="Arial"/>
      <family val="2"/>
    </font>
    <font>
      <sz val="10"/>
      <color theme="1"/>
      <name val="Arial"/>
      <family val="2"/>
      <charset val="238"/>
    </font>
    <font>
      <sz val="10"/>
      <name val="Arial"/>
      <family val="2"/>
      <charset val="238"/>
    </font>
    <font>
      <sz val="10"/>
      <color theme="1"/>
      <name val="Arial"/>
      <family val="2"/>
    </font>
    <font>
      <sz val="10"/>
      <color theme="1"/>
      <name val="Calibri"/>
      <family val="2"/>
      <scheme val="minor"/>
    </font>
    <font>
      <sz val="11"/>
      <color theme="0"/>
      <name val="Arial"/>
      <family val="2"/>
    </font>
    <font>
      <b/>
      <sz val="14"/>
      <color theme="1"/>
      <name val="Calibri"/>
      <family val="2"/>
      <scheme val="minor"/>
    </font>
    <font>
      <sz val="9"/>
      <name val="Arial"/>
      <family val="2"/>
    </font>
    <font>
      <b/>
      <sz val="9"/>
      <name val="Arial"/>
      <family val="2"/>
    </font>
    <font>
      <b/>
      <sz val="8"/>
      <color indexed="81"/>
      <name val="Tahoma"/>
      <family val="2"/>
      <charset val="238"/>
    </font>
    <font>
      <sz val="8"/>
      <color indexed="81"/>
      <name val="Tahoma"/>
      <family val="2"/>
      <charset val="238"/>
    </font>
    <font>
      <b/>
      <sz val="9"/>
      <color indexed="81"/>
      <name val="Tahoma"/>
      <family val="2"/>
    </font>
    <font>
      <sz val="9"/>
      <color indexed="81"/>
      <name val="Tahoma"/>
      <family val="2"/>
    </font>
    <font>
      <b/>
      <sz val="8"/>
      <color indexed="81"/>
      <name val="Tahoma"/>
      <family val="2"/>
    </font>
    <font>
      <sz val="8"/>
      <color indexed="81"/>
      <name val="Tahoma"/>
      <family val="2"/>
    </font>
    <font>
      <sz val="40"/>
      <color theme="1"/>
      <name val="Arial"/>
      <family val="2"/>
    </font>
    <font>
      <sz val="24"/>
      <color theme="1"/>
      <name val="Arial"/>
      <family val="2"/>
    </font>
    <font>
      <b/>
      <sz val="14"/>
      <name val="Arial"/>
      <family val="2"/>
    </font>
    <font>
      <b/>
      <i/>
      <sz val="20"/>
      <color indexed="8"/>
      <name val="Arial"/>
      <family val="2"/>
    </font>
    <font>
      <i/>
      <sz val="36"/>
      <name val="Arial"/>
      <family val="2"/>
    </font>
    <font>
      <b/>
      <sz val="11"/>
      <color theme="1"/>
      <name val="Arial"/>
      <family val="2"/>
    </font>
    <font>
      <b/>
      <i/>
      <u/>
      <sz val="22"/>
      <color theme="4" tint="-0.249977111117893"/>
      <name val="Arial"/>
      <family val="2"/>
    </font>
    <font>
      <b/>
      <i/>
      <sz val="18"/>
      <color theme="4" tint="-0.249977111117893"/>
      <name val="Arial"/>
      <family val="2"/>
    </font>
    <font>
      <b/>
      <i/>
      <u/>
      <sz val="18"/>
      <color theme="4" tint="-0.249977111117893"/>
      <name val="Arial"/>
      <family val="2"/>
    </font>
    <font>
      <b/>
      <sz val="18"/>
      <name val="Arial"/>
      <family val="2"/>
    </font>
    <font>
      <b/>
      <sz val="22"/>
      <name val="Arial"/>
      <family val="2"/>
    </font>
    <font>
      <sz val="18"/>
      <name val="Arial"/>
      <family val="2"/>
    </font>
    <font>
      <b/>
      <i/>
      <sz val="18"/>
      <name val="Arial"/>
      <family val="2"/>
    </font>
    <font>
      <b/>
      <sz val="14"/>
      <color theme="1"/>
      <name val="Arial"/>
      <family val="2"/>
    </font>
    <font>
      <b/>
      <sz val="14"/>
      <color indexed="8"/>
      <name val="Arial"/>
      <family val="2"/>
    </font>
    <font>
      <sz val="14"/>
      <color indexed="8"/>
      <name val="Arial"/>
      <family val="2"/>
    </font>
    <font>
      <i/>
      <sz val="14"/>
      <color indexed="8"/>
      <name val="Arial"/>
      <family val="2"/>
    </font>
    <font>
      <b/>
      <sz val="12"/>
      <color theme="1"/>
      <name val="Arial"/>
      <family val="2"/>
    </font>
    <font>
      <i/>
      <sz val="12"/>
      <name val="Arial"/>
      <family val="2"/>
    </font>
    <font>
      <sz val="30"/>
      <color theme="1"/>
      <name val="Calibri"/>
      <family val="2"/>
      <scheme val="minor"/>
    </font>
    <font>
      <b/>
      <sz val="18"/>
      <color indexed="8"/>
      <name val="Arial"/>
      <family val="2"/>
    </font>
    <font>
      <b/>
      <sz val="12"/>
      <color indexed="8"/>
      <name val="Arial"/>
      <family val="2"/>
    </font>
    <font>
      <i/>
      <sz val="19"/>
      <name val="Arial"/>
      <family val="2"/>
    </font>
    <font>
      <i/>
      <sz val="20"/>
      <name val="Arial"/>
      <family val="2"/>
    </font>
    <font>
      <b/>
      <i/>
      <sz val="16"/>
      <name val="Arial"/>
      <family val="2"/>
    </font>
    <font>
      <b/>
      <sz val="11"/>
      <name val="Arial"/>
      <family val="2"/>
    </font>
    <font>
      <b/>
      <i/>
      <u/>
      <sz val="14"/>
      <name val="Arial"/>
      <family val="2"/>
    </font>
    <font>
      <sz val="12"/>
      <color indexed="81"/>
      <name val="Tahoma"/>
      <family val="2"/>
    </font>
    <font>
      <sz val="14"/>
      <color indexed="81"/>
      <name val="Tahoma"/>
      <family val="2"/>
    </font>
    <font>
      <sz val="14"/>
      <color indexed="81"/>
      <name val="Arial"/>
      <family val="2"/>
    </font>
    <font>
      <sz val="9"/>
      <name val="宋体"/>
      <charset val="134"/>
    </font>
    <font>
      <sz val="12"/>
      <color theme="1"/>
      <name val="Calibri"/>
      <family val="2"/>
      <scheme val="minor"/>
    </font>
    <font>
      <b/>
      <sz val="30"/>
      <color rgb="FFFF0000"/>
      <name val="Montserrat"/>
    </font>
    <font>
      <b/>
      <sz val="30"/>
      <color rgb="FFFFFFFF"/>
      <name val="Montserrat"/>
    </font>
    <font>
      <sz val="30"/>
      <color rgb="FF00B050"/>
      <name val="Montserrat"/>
    </font>
    <font>
      <sz val="18"/>
      <color theme="1"/>
      <name val="Montserrat"/>
    </font>
    <font>
      <sz val="18"/>
      <color rgb="FF000000"/>
      <name val="Arial"/>
      <family val="2"/>
      <charset val="238"/>
    </font>
    <font>
      <sz val="11"/>
      <color rgb="FF000000"/>
      <name val="Arial"/>
      <family val="2"/>
    </font>
    <font>
      <sz val="14"/>
      <color rgb="FF0000FF"/>
      <name val="Montserrat"/>
    </font>
    <font>
      <sz val="14"/>
      <color rgb="FFFF0000"/>
      <name val="Montserrat"/>
    </font>
    <font>
      <sz val="14"/>
      <color rgb="FF00B050"/>
      <name val="Montserrat"/>
    </font>
    <font>
      <sz val="14"/>
      <name val="Montserrat"/>
    </font>
    <font>
      <sz val="16"/>
      <color rgb="FFFF0000"/>
      <name val="Montserrat"/>
    </font>
    <font>
      <sz val="12"/>
      <color rgb="FF00B050"/>
      <name val="Montserrat"/>
    </font>
    <font>
      <sz val="11"/>
      <color rgb="FF00B050"/>
      <name val="Arial"/>
      <family val="2"/>
    </font>
    <font>
      <b/>
      <sz val="12"/>
      <color rgb="FF00B050"/>
      <name val="Montserrat"/>
    </font>
    <font>
      <b/>
      <sz val="11"/>
      <color rgb="FF00B050"/>
      <name val="Arial"/>
      <family val="2"/>
    </font>
    <font>
      <sz val="12"/>
      <color rgb="FFFF0000"/>
      <name val="Montserrat"/>
    </font>
    <font>
      <b/>
      <sz val="12"/>
      <color rgb="FFFF0000"/>
      <name val="Montserrat"/>
    </font>
    <font>
      <sz val="11"/>
      <color rgb="FFFF0000"/>
      <name val="Arial"/>
      <family val="2"/>
    </font>
    <font>
      <b/>
      <sz val="11"/>
      <color rgb="FFFF0000"/>
      <name val="Arial"/>
      <family val="2"/>
    </font>
    <font>
      <sz val="14"/>
      <name val="Arial"/>
      <family val="2"/>
    </font>
    <font>
      <b/>
      <sz val="14"/>
      <color rgb="FF00B050"/>
      <name val="Montserrat"/>
    </font>
    <font>
      <b/>
      <sz val="14"/>
      <color rgb="FF00B050"/>
      <name val="Arial"/>
      <family val="2"/>
    </font>
    <font>
      <b/>
      <sz val="14"/>
      <color rgb="FFFF0000"/>
      <name val="Arial"/>
      <family val="2"/>
    </font>
    <font>
      <sz val="14"/>
      <color rgb="FF008000"/>
      <name val="Montserrat"/>
    </font>
    <font>
      <sz val="14"/>
      <color rgb="FF000000"/>
      <name val="Arial"/>
      <family val="2"/>
    </font>
    <font>
      <b/>
      <sz val="11"/>
      <color rgb="FFFF0000"/>
      <name val="Montserrat"/>
    </font>
  </fonts>
  <fills count="26">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F00"/>
        <bgColor indexed="64"/>
      </patternFill>
    </fill>
    <fill>
      <patternFill patternType="solid">
        <fgColor rgb="FF00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indexed="9"/>
        <bgColor indexed="64"/>
      </patternFill>
    </fill>
    <fill>
      <patternFill patternType="solid">
        <fgColor theme="2"/>
        <bgColor indexed="64"/>
      </patternFill>
    </fill>
    <fill>
      <patternFill patternType="solid">
        <fgColor theme="0" tint="-0.14999847407452621"/>
        <bgColor indexed="64"/>
      </patternFill>
    </fill>
  </fills>
  <borders count="13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0000"/>
      </left>
      <right/>
      <top style="thick">
        <color rgb="FF000000"/>
      </top>
      <bottom/>
      <diagonal/>
    </border>
    <border>
      <left/>
      <right/>
      <top style="thick">
        <color rgb="FF000000"/>
      </top>
      <bottom/>
      <diagonal/>
    </border>
    <border>
      <left/>
      <right/>
      <top style="thick">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ck">
        <color rgb="FF000000"/>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style="thin">
        <color rgb="FFFF0000"/>
      </left>
      <right style="thin">
        <color rgb="FFFF0000"/>
      </right>
      <top style="thin">
        <color rgb="FFFF0000"/>
      </top>
      <bottom style="thin">
        <color rgb="FFFF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medium">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bottom style="thin">
        <color indexed="64"/>
      </bottom>
      <diagonal/>
    </border>
    <border>
      <left style="medium">
        <color rgb="FF000000"/>
      </left>
      <right/>
      <top style="thin">
        <color rgb="FF000000"/>
      </top>
      <bottom/>
      <diagonal/>
    </border>
    <border>
      <left style="hair">
        <color rgb="FF000000"/>
      </left>
      <right style="thin">
        <color rgb="FF000000"/>
      </right>
      <top/>
      <bottom/>
      <diagonal/>
    </border>
  </borders>
  <cellStyleXfs count="9">
    <xf numFmtId="0" fontId="0" fillId="0" borderId="0"/>
    <xf numFmtId="0" fontId="8" fillId="0" borderId="65"/>
    <xf numFmtId="0" fontId="8" fillId="0" borderId="65"/>
    <xf numFmtId="0" fontId="6" fillId="0" borderId="65"/>
    <xf numFmtId="0" fontId="6" fillId="0" borderId="65"/>
    <xf numFmtId="0" fontId="6" fillId="0" borderId="65"/>
    <xf numFmtId="0" fontId="5" fillId="0" borderId="65"/>
    <xf numFmtId="0" fontId="141" fillId="0" borderId="65"/>
    <xf numFmtId="0" fontId="72" fillId="0" borderId="65"/>
  </cellStyleXfs>
  <cellXfs count="839">
    <xf numFmtId="0" fontId="0" fillId="0" borderId="0" xfId="0"/>
    <xf numFmtId="0" fontId="9" fillId="0" borderId="2" xfId="0" applyFont="1" applyBorder="1" applyAlignment="1">
      <alignment horizontal="center" vertical="center"/>
    </xf>
    <xf numFmtId="0" fontId="10" fillId="0" borderId="0" xfId="0" applyFont="1"/>
    <xf numFmtId="0" fontId="10" fillId="0" borderId="0" xfId="0" applyFont="1" applyAlignment="1">
      <alignment horizontal="center"/>
    </xf>
    <xf numFmtId="0" fontId="11" fillId="3" borderId="1" xfId="0" applyFont="1" applyFill="1" applyBorder="1" applyAlignment="1">
      <alignment horizontal="center" vertical="center"/>
    </xf>
    <xf numFmtId="0" fontId="7" fillId="4" borderId="1" xfId="0" applyFont="1" applyFill="1" applyBorder="1" applyAlignment="1">
      <alignment horizontal="center"/>
    </xf>
    <xf numFmtId="0" fontId="12" fillId="2" borderId="1" xfId="0" applyFont="1" applyFill="1" applyBorder="1" applyAlignment="1">
      <alignment horizontal="left" vertical="center"/>
    </xf>
    <xf numFmtId="0" fontId="12" fillId="2" borderId="2" xfId="0" applyFont="1" applyFill="1" applyBorder="1" applyAlignment="1">
      <alignment horizontal="left" vertical="center"/>
    </xf>
    <xf numFmtId="0" fontId="13" fillId="0" borderId="3" xfId="0" applyFont="1" applyBorder="1" applyAlignment="1">
      <alignment horizontal="center" vertical="center"/>
    </xf>
    <xf numFmtId="0" fontId="14" fillId="0" borderId="3" xfId="0" applyFont="1" applyBorder="1" applyAlignment="1">
      <alignment vertical="center" wrapText="1"/>
    </xf>
    <xf numFmtId="0" fontId="15" fillId="0" borderId="3" xfId="0" applyFont="1" applyBorder="1" applyAlignment="1">
      <alignment vertical="center"/>
    </xf>
    <xf numFmtId="0" fontId="14" fillId="0" borderId="2" xfId="0" applyFont="1" applyBorder="1" applyAlignment="1">
      <alignment horizontal="center" vertical="center"/>
    </xf>
    <xf numFmtId="0" fontId="15" fillId="2" borderId="3" xfId="0" applyFont="1" applyFill="1" applyBorder="1" applyAlignment="1">
      <alignment vertical="center"/>
    </xf>
    <xf numFmtId="0" fontId="13" fillId="0" borderId="0" xfId="0" applyFont="1" applyAlignment="1">
      <alignment horizontal="center" vertical="top"/>
    </xf>
    <xf numFmtId="0" fontId="14" fillId="0" borderId="0" xfId="0" applyFont="1" applyAlignment="1">
      <alignment vertical="top" wrapText="1"/>
    </xf>
    <xf numFmtId="0" fontId="15" fillId="0" borderId="0" xfId="0" applyFont="1"/>
    <xf numFmtId="0" fontId="19" fillId="2" borderId="3" xfId="0" applyFont="1" applyFill="1" applyBorder="1" applyAlignment="1">
      <alignment horizontal="left" vertical="center" wrapText="1"/>
    </xf>
    <xf numFmtId="0" fontId="18" fillId="0" borderId="3" xfId="0" applyFont="1" applyBorder="1" applyAlignment="1">
      <alignment horizontal="center" vertical="center" wrapText="1"/>
    </xf>
    <xf numFmtId="0" fontId="18" fillId="0" borderId="3" xfId="0" applyFont="1" applyBorder="1" applyAlignment="1">
      <alignment horizontal="left" vertical="center"/>
    </xf>
    <xf numFmtId="0" fontId="15" fillId="0" borderId="3" xfId="0" applyFont="1" applyBorder="1" applyAlignment="1">
      <alignment horizontal="center"/>
    </xf>
    <xf numFmtId="0" fontId="15" fillId="0" borderId="3" xfId="0" applyFont="1" applyBorder="1"/>
    <xf numFmtId="0" fontId="22" fillId="5" borderId="0" xfId="0" applyFont="1" applyFill="1" applyAlignment="1">
      <alignment horizontal="left"/>
    </xf>
    <xf numFmtId="0" fontId="20" fillId="0" borderId="0" xfId="0" applyFont="1" applyAlignment="1">
      <alignment horizontal="center"/>
    </xf>
    <xf numFmtId="0" fontId="16" fillId="0" borderId="19" xfId="0" applyFont="1" applyBorder="1" applyAlignment="1">
      <alignment horizontal="center" vertical="center"/>
    </xf>
    <xf numFmtId="0" fontId="11" fillId="5" borderId="0" xfId="0" applyFont="1" applyFill="1" applyAlignment="1">
      <alignment horizontal="center" vertical="center"/>
    </xf>
    <xf numFmtId="0" fontId="11" fillId="5" borderId="0" xfId="0" applyFont="1" applyFill="1" applyAlignment="1">
      <alignment horizontal="left" vertical="center"/>
    </xf>
    <xf numFmtId="0" fontId="24" fillId="5" borderId="0" xfId="0" applyFont="1" applyFill="1" applyAlignment="1">
      <alignment vertical="center"/>
    </xf>
    <xf numFmtId="0" fontId="15" fillId="0" borderId="0" xfId="0" applyFont="1" applyAlignment="1">
      <alignment vertical="center"/>
    </xf>
    <xf numFmtId="0" fontId="25" fillId="5" borderId="0" xfId="0" applyFont="1" applyFill="1" applyAlignment="1">
      <alignment horizontal="center" vertical="center"/>
    </xf>
    <xf numFmtId="0" fontId="25" fillId="5" borderId="20" xfId="0" applyFont="1" applyFill="1" applyBorder="1" applyAlignment="1">
      <alignment horizontal="center" vertical="center"/>
    </xf>
    <xf numFmtId="0" fontId="26" fillId="0" borderId="19" xfId="0" applyFont="1" applyBorder="1"/>
    <xf numFmtId="0" fontId="9" fillId="0" borderId="0" xfId="0" applyFont="1" applyAlignment="1">
      <alignment horizontal="center" vertical="center"/>
    </xf>
    <xf numFmtId="0" fontId="15" fillId="0" borderId="21" xfId="0" applyFont="1" applyBorder="1" applyAlignment="1">
      <alignment vertical="center"/>
    </xf>
    <xf numFmtId="0" fontId="25" fillId="0" borderId="20" xfId="0" applyFont="1" applyBorder="1" applyAlignment="1">
      <alignment horizontal="center" vertical="center"/>
    </xf>
    <xf numFmtId="0" fontId="11" fillId="5" borderId="0" xfId="0" applyFont="1" applyFill="1" applyAlignment="1">
      <alignment vertical="top" wrapText="1"/>
    </xf>
    <xf numFmtId="0" fontId="9" fillId="5" borderId="0" xfId="0" applyFont="1" applyFill="1" applyAlignment="1">
      <alignment vertical="top" wrapText="1"/>
    </xf>
    <xf numFmtId="0" fontId="14" fillId="5" borderId="3" xfId="0" applyFont="1" applyFill="1" applyBorder="1" applyAlignment="1">
      <alignment horizontal="center" vertical="center"/>
    </xf>
    <xf numFmtId="0" fontId="13" fillId="5" borderId="3" xfId="0" applyFont="1" applyFill="1" applyBorder="1" applyAlignment="1">
      <alignment horizontal="center" vertical="center"/>
    </xf>
    <xf numFmtId="0" fontId="30" fillId="5" borderId="0" xfId="0" applyFont="1" applyFill="1" applyAlignment="1">
      <alignment vertical="center"/>
    </xf>
    <xf numFmtId="0" fontId="15" fillId="0" borderId="22" xfId="0" applyFont="1" applyBorder="1" applyAlignment="1">
      <alignment vertical="center"/>
    </xf>
    <xf numFmtId="0" fontId="15" fillId="0" borderId="20" xfId="0" applyFont="1" applyBorder="1" applyAlignment="1">
      <alignment horizontal="center"/>
    </xf>
    <xf numFmtId="0" fontId="31" fillId="0" borderId="19" xfId="0" applyFont="1" applyBorder="1" applyAlignment="1">
      <alignment horizontal="center" vertical="center"/>
    </xf>
    <xf numFmtId="0" fontId="31" fillId="5" borderId="0" xfId="0" applyFont="1" applyFill="1" applyAlignment="1">
      <alignment horizontal="center" vertical="center"/>
    </xf>
    <xf numFmtId="0" fontId="32" fillId="5" borderId="0" xfId="0" applyFont="1" applyFill="1" applyAlignment="1">
      <alignment vertical="center"/>
    </xf>
    <xf numFmtId="0" fontId="14" fillId="5" borderId="0" xfId="0" applyFont="1" applyFill="1" applyAlignment="1">
      <alignment horizontal="left" vertical="center"/>
    </xf>
    <xf numFmtId="0" fontId="15" fillId="0" borderId="23" xfId="0" applyFont="1" applyBorder="1" applyAlignment="1">
      <alignment vertical="center"/>
    </xf>
    <xf numFmtId="0" fontId="15" fillId="0" borderId="19" xfId="0" applyFont="1" applyBorder="1" applyAlignment="1">
      <alignment vertical="center"/>
    </xf>
    <xf numFmtId="0" fontId="15" fillId="5" borderId="0" xfId="0" applyFont="1" applyFill="1" applyAlignment="1">
      <alignment vertical="center"/>
    </xf>
    <xf numFmtId="0" fontId="15" fillId="0" borderId="10" xfId="0" applyFont="1" applyBorder="1" applyAlignment="1">
      <alignment vertical="center"/>
    </xf>
    <xf numFmtId="0" fontId="11" fillId="0" borderId="10" xfId="0" applyFont="1" applyBorder="1" applyAlignment="1">
      <alignment horizontal="center"/>
    </xf>
    <xf numFmtId="0" fontId="33" fillId="0" borderId="19" xfId="0" applyFont="1" applyBorder="1" applyAlignment="1">
      <alignment horizontal="center" vertical="center"/>
    </xf>
    <xf numFmtId="0" fontId="15" fillId="0" borderId="24" xfId="0" applyFont="1" applyBorder="1" applyAlignment="1">
      <alignment vertical="center"/>
    </xf>
    <xf numFmtId="0" fontId="35" fillId="6" borderId="3" xfId="0" applyFont="1" applyFill="1" applyBorder="1" applyAlignment="1">
      <alignment horizontal="center" vertical="center" wrapText="1"/>
    </xf>
    <xf numFmtId="0" fontId="35" fillId="6" borderId="13" xfId="0" applyFont="1" applyFill="1" applyBorder="1" applyAlignment="1">
      <alignment horizontal="center" vertical="center" wrapText="1"/>
    </xf>
    <xf numFmtId="0" fontId="35" fillId="0" borderId="20" xfId="0" applyFont="1" applyBorder="1" applyAlignment="1">
      <alignment horizontal="center" vertical="center" wrapText="1"/>
    </xf>
    <xf numFmtId="49" fontId="11" fillId="0" borderId="19" xfId="0" applyNumberFormat="1" applyFont="1" applyBorder="1" applyAlignment="1">
      <alignment horizontal="left" vertical="top" wrapText="1"/>
    </xf>
    <xf numFmtId="0" fontId="37" fillId="0" borderId="20" xfId="0" applyFont="1" applyBorder="1" applyAlignment="1">
      <alignment horizontal="center"/>
    </xf>
    <xf numFmtId="0" fontId="33" fillId="0" borderId="20" xfId="0" applyFont="1" applyBorder="1" applyAlignment="1">
      <alignment horizontal="center" vertical="center"/>
    </xf>
    <xf numFmtId="0" fontId="26" fillId="0" borderId="20" xfId="0" applyFont="1" applyBorder="1"/>
    <xf numFmtId="49" fontId="11" fillId="0" borderId="19" xfId="0" applyNumberFormat="1" applyFont="1" applyBorder="1" applyAlignment="1">
      <alignment vertical="center" wrapText="1"/>
    </xf>
    <xf numFmtId="49" fontId="11" fillId="5" borderId="25" xfId="0" applyNumberFormat="1" applyFont="1" applyFill="1" applyBorder="1" applyAlignment="1">
      <alignment vertical="center" wrapText="1"/>
    </xf>
    <xf numFmtId="49" fontId="11" fillId="5" borderId="25" xfId="0" applyNumberFormat="1" applyFont="1" applyFill="1" applyBorder="1" applyAlignment="1">
      <alignment horizontal="left" vertical="center" wrapText="1"/>
    </xf>
    <xf numFmtId="49" fontId="11" fillId="5" borderId="26" xfId="0" applyNumberFormat="1" applyFont="1" applyFill="1" applyBorder="1" applyAlignment="1">
      <alignment horizontal="left" vertical="center" wrapText="1"/>
    </xf>
    <xf numFmtId="49" fontId="11" fillId="5" borderId="27" xfId="0" applyNumberFormat="1" applyFont="1" applyFill="1" applyBorder="1" applyAlignment="1">
      <alignment horizontal="left" vertical="center" wrapText="1"/>
    </xf>
    <xf numFmtId="0" fontId="15" fillId="0" borderId="0" xfId="0" applyFont="1" applyAlignment="1">
      <alignment vertical="top" wrapText="1"/>
    </xf>
    <xf numFmtId="49" fontId="11" fillId="5" borderId="0" xfId="0" applyNumberFormat="1" applyFont="1" applyFill="1" applyAlignment="1">
      <alignment horizontal="left" vertical="center" wrapText="1"/>
    </xf>
    <xf numFmtId="49" fontId="11" fillId="5" borderId="26" xfId="0" applyNumberFormat="1" applyFont="1" applyFill="1" applyBorder="1" applyAlignment="1">
      <alignment vertical="top" wrapText="1"/>
    </xf>
    <xf numFmtId="49" fontId="11" fillId="5" borderId="27" xfId="0" applyNumberFormat="1" applyFont="1" applyFill="1" applyBorder="1" applyAlignment="1">
      <alignment vertical="top" wrapText="1"/>
    </xf>
    <xf numFmtId="49" fontId="11" fillId="5" borderId="0" xfId="0" applyNumberFormat="1" applyFont="1" applyFill="1" applyAlignment="1">
      <alignment vertical="top" wrapText="1"/>
    </xf>
    <xf numFmtId="0" fontId="33" fillId="0" borderId="0" xfId="0" applyFont="1" applyAlignment="1">
      <alignment horizontal="center" vertical="center"/>
    </xf>
    <xf numFmtId="0" fontId="33" fillId="0" borderId="10" xfId="0" applyFont="1" applyBorder="1" applyAlignment="1">
      <alignment horizontal="center" vertical="center"/>
    </xf>
    <xf numFmtId="0" fontId="33" fillId="0" borderId="19" xfId="0" applyFont="1" applyBorder="1" applyAlignment="1">
      <alignment horizontal="center" vertical="center" wrapText="1"/>
    </xf>
    <xf numFmtId="0" fontId="15" fillId="8" borderId="29" xfId="0" applyFont="1" applyFill="1" applyBorder="1" applyAlignment="1">
      <alignment vertical="center"/>
    </xf>
    <xf numFmtId="0" fontId="15" fillId="8" borderId="30" xfId="0" applyFont="1" applyFill="1" applyBorder="1" applyAlignment="1">
      <alignment vertical="center"/>
    </xf>
    <xf numFmtId="0" fontId="15" fillId="8" borderId="31" xfId="0" applyFont="1" applyFill="1" applyBorder="1" applyAlignment="1">
      <alignment vertical="center"/>
    </xf>
    <xf numFmtId="0" fontId="15" fillId="3" borderId="33" xfId="0" applyFont="1" applyFill="1" applyBorder="1" applyAlignment="1">
      <alignment vertical="center"/>
    </xf>
    <xf numFmtId="0" fontId="15" fillId="3" borderId="30" xfId="0" applyFont="1" applyFill="1" applyBorder="1" applyAlignment="1">
      <alignment vertical="center"/>
    </xf>
    <xf numFmtId="0" fontId="15" fillId="3" borderId="34" xfId="0" applyFont="1" applyFill="1" applyBorder="1" applyAlignment="1">
      <alignment vertical="center"/>
    </xf>
    <xf numFmtId="0" fontId="15" fillId="8" borderId="36" xfId="0" applyFont="1" applyFill="1" applyBorder="1" applyAlignment="1">
      <alignment vertical="center"/>
    </xf>
    <xf numFmtId="0" fontId="14" fillId="0" borderId="0" xfId="0" applyFont="1" applyAlignment="1">
      <alignment vertical="center"/>
    </xf>
    <xf numFmtId="0" fontId="15" fillId="3" borderId="36" xfId="0" applyFont="1" applyFill="1" applyBorder="1" applyAlignment="1">
      <alignment vertical="center"/>
    </xf>
    <xf numFmtId="0" fontId="32" fillId="5" borderId="37" xfId="0" applyFont="1" applyFill="1" applyBorder="1" applyAlignment="1">
      <alignment vertical="center"/>
    </xf>
    <xf numFmtId="0" fontId="39" fillId="5" borderId="36" xfId="0" applyFont="1" applyFill="1" applyBorder="1" applyAlignment="1">
      <alignment vertical="center"/>
    </xf>
    <xf numFmtId="0" fontId="41" fillId="8" borderId="39" xfId="0" applyFont="1" applyFill="1" applyBorder="1" applyAlignment="1">
      <alignment horizontal="right" vertical="center"/>
    </xf>
    <xf numFmtId="0" fontId="41" fillId="8" borderId="40" xfId="0" applyFont="1" applyFill="1" applyBorder="1" applyAlignment="1">
      <alignment horizontal="right" vertical="center"/>
    </xf>
    <xf numFmtId="0" fontId="15" fillId="8" borderId="42" xfId="0" applyFont="1" applyFill="1" applyBorder="1" applyAlignment="1">
      <alignment vertical="center"/>
    </xf>
    <xf numFmtId="0" fontId="15" fillId="8" borderId="43" xfId="0" applyFont="1" applyFill="1" applyBorder="1" applyAlignment="1">
      <alignment vertical="center"/>
    </xf>
    <xf numFmtId="0" fontId="42" fillId="3" borderId="46" xfId="0" applyFont="1" applyFill="1" applyBorder="1" applyAlignment="1">
      <alignment horizontal="center" vertical="center" wrapText="1"/>
    </xf>
    <xf numFmtId="0" fontId="41" fillId="0" borderId="19" xfId="0" applyFont="1" applyBorder="1" applyAlignment="1">
      <alignment horizontal="right" vertical="center"/>
    </xf>
    <xf numFmtId="0" fontId="41" fillId="0" borderId="0" xfId="0" applyFont="1" applyAlignment="1">
      <alignment horizontal="right" vertical="center"/>
    </xf>
    <xf numFmtId="0" fontId="39" fillId="5" borderId="48" xfId="0" applyFont="1" applyFill="1" applyBorder="1" applyAlignment="1">
      <alignment vertical="center"/>
    </xf>
    <xf numFmtId="0" fontId="39" fillId="5" borderId="20" xfId="0" applyFont="1" applyFill="1" applyBorder="1" applyAlignment="1">
      <alignment vertical="center"/>
    </xf>
    <xf numFmtId="0" fontId="43" fillId="0" borderId="19" xfId="0" applyFont="1" applyBorder="1" applyAlignment="1">
      <alignment horizontal="center" vertical="center"/>
    </xf>
    <xf numFmtId="0" fontId="43" fillId="5" borderId="49" xfId="0" applyFont="1" applyFill="1" applyBorder="1" applyAlignment="1">
      <alignment horizontal="center" vertical="center"/>
    </xf>
    <xf numFmtId="0" fontId="43" fillId="5" borderId="50" xfId="0" applyFont="1" applyFill="1" applyBorder="1" applyAlignment="1">
      <alignment horizontal="center" vertical="center"/>
    </xf>
    <xf numFmtId="0" fontId="43" fillId="5" borderId="26" xfId="0" applyFont="1" applyFill="1" applyBorder="1" applyAlignment="1">
      <alignment horizontal="center" vertical="center"/>
    </xf>
    <xf numFmtId="0" fontId="43" fillId="5" borderId="51" xfId="0" applyFont="1" applyFill="1" applyBorder="1" applyAlignment="1">
      <alignment horizontal="center" vertical="center"/>
    </xf>
    <xf numFmtId="0" fontId="15" fillId="0" borderId="52" xfId="0" applyFont="1" applyBorder="1" applyAlignment="1">
      <alignment vertical="center"/>
    </xf>
    <xf numFmtId="0" fontId="39" fillId="5" borderId="37" xfId="0" applyFont="1" applyFill="1" applyBorder="1" applyAlignment="1">
      <alignment vertical="center"/>
    </xf>
    <xf numFmtId="0" fontId="44" fillId="5" borderId="53" xfId="0" applyFont="1" applyFill="1" applyBorder="1" applyAlignment="1">
      <alignment horizontal="center" vertical="center"/>
    </xf>
    <xf numFmtId="0" fontId="14" fillId="5" borderId="23" xfId="0" applyFont="1" applyFill="1" applyBorder="1" applyAlignment="1">
      <alignment vertical="center"/>
    </xf>
    <xf numFmtId="0" fontId="14" fillId="5" borderId="54" xfId="0" applyFont="1" applyFill="1" applyBorder="1" applyAlignment="1">
      <alignment vertical="center"/>
    </xf>
    <xf numFmtId="0" fontId="14" fillId="6" borderId="3" xfId="0" applyFont="1" applyFill="1" applyBorder="1" applyAlignment="1">
      <alignment horizontal="center" vertical="center"/>
    </xf>
    <xf numFmtId="0" fontId="45" fillId="0" borderId="0" xfId="0" applyFont="1"/>
    <xf numFmtId="49" fontId="14" fillId="6" borderId="3" xfId="0" applyNumberFormat="1" applyFont="1" applyFill="1" applyBorder="1" applyAlignment="1">
      <alignment horizontal="center" vertical="center"/>
    </xf>
    <xf numFmtId="49" fontId="46" fillId="5" borderId="55" xfId="0" applyNumberFormat="1" applyFont="1" applyFill="1" applyBorder="1" applyAlignment="1">
      <alignment vertical="center"/>
    </xf>
    <xf numFmtId="49" fontId="14" fillId="5" borderId="56" xfId="0" applyNumberFormat="1" applyFont="1" applyFill="1" applyBorder="1" applyAlignment="1">
      <alignment horizontal="left" vertical="center"/>
    </xf>
    <xf numFmtId="0" fontId="14" fillId="6" borderId="1" xfId="0" applyFont="1" applyFill="1" applyBorder="1" applyAlignment="1">
      <alignment horizontal="center" vertical="center"/>
    </xf>
    <xf numFmtId="0" fontId="15" fillId="0" borderId="57" xfId="0" applyFont="1" applyBorder="1" applyAlignment="1">
      <alignment vertical="center"/>
    </xf>
    <xf numFmtId="49" fontId="11" fillId="0" borderId="19" xfId="0" applyNumberFormat="1" applyFont="1" applyBorder="1" applyAlignment="1">
      <alignment horizontal="left" vertical="center"/>
    </xf>
    <xf numFmtId="1" fontId="14" fillId="5" borderId="3" xfId="0" applyNumberFormat="1" applyFont="1" applyFill="1" applyBorder="1" applyAlignment="1">
      <alignment horizontal="center" vertical="center"/>
    </xf>
    <xf numFmtId="0" fontId="36" fillId="5" borderId="55" xfId="0" applyFont="1" applyFill="1" applyBorder="1" applyAlignment="1">
      <alignment horizontal="left" vertical="center"/>
    </xf>
    <xf numFmtId="49" fontId="14" fillId="5" borderId="56" xfId="0" applyNumberFormat="1" applyFont="1" applyFill="1" applyBorder="1" applyAlignment="1">
      <alignment vertical="center"/>
    </xf>
    <xf numFmtId="165" fontId="14" fillId="5" borderId="1" xfId="0" applyNumberFormat="1" applyFont="1" applyFill="1" applyBorder="1" applyAlignment="1">
      <alignment horizontal="center" vertical="center"/>
    </xf>
    <xf numFmtId="165" fontId="14" fillId="0" borderId="3" xfId="0" applyNumberFormat="1" applyFont="1" applyBorder="1" applyAlignment="1">
      <alignment horizontal="center" vertical="center"/>
    </xf>
    <xf numFmtId="0" fontId="13" fillId="5" borderId="0" xfId="0" applyFont="1" applyFill="1" applyAlignment="1">
      <alignment horizontal="center" vertical="center"/>
    </xf>
    <xf numFmtId="0" fontId="14" fillId="5" borderId="55" xfId="0" applyFont="1" applyFill="1" applyBorder="1" applyAlignment="1">
      <alignment horizontal="left" vertical="center"/>
    </xf>
    <xf numFmtId="49" fontId="31" fillId="0" borderId="19" xfId="0" applyNumberFormat="1" applyFont="1" applyBorder="1" applyAlignment="1">
      <alignment horizontal="left" vertical="center" wrapText="1"/>
    </xf>
    <xf numFmtId="166" fontId="14" fillId="5" borderId="3" xfId="0" applyNumberFormat="1" applyFont="1" applyFill="1" applyBorder="1" applyAlignment="1">
      <alignment horizontal="center" vertical="center"/>
    </xf>
    <xf numFmtId="49" fontId="36" fillId="5" borderId="3" xfId="0" applyNumberFormat="1" applyFont="1" applyFill="1" applyBorder="1" applyAlignment="1">
      <alignment horizontal="center" vertical="center"/>
    </xf>
    <xf numFmtId="0" fontId="15" fillId="0" borderId="58" xfId="0" applyFont="1" applyBorder="1" applyAlignment="1">
      <alignment vertical="center"/>
    </xf>
    <xf numFmtId="0" fontId="43" fillId="5" borderId="36" xfId="0" applyFont="1" applyFill="1" applyBorder="1" applyAlignment="1">
      <alignment horizontal="center" vertical="center"/>
    </xf>
    <xf numFmtId="0" fontId="47" fillId="0" borderId="19" xfId="0" applyFont="1" applyBorder="1" applyAlignment="1">
      <alignment horizontal="center" vertical="center"/>
    </xf>
    <xf numFmtId="0" fontId="43" fillId="5" borderId="59" xfId="0" applyFont="1" applyFill="1" applyBorder="1" applyAlignment="1">
      <alignment horizontal="center" vertical="center"/>
    </xf>
    <xf numFmtId="0" fontId="15" fillId="0" borderId="44" xfId="0" applyFont="1" applyBorder="1" applyAlignment="1">
      <alignment vertical="center"/>
    </xf>
    <xf numFmtId="0" fontId="15" fillId="0" borderId="60" xfId="0" applyFont="1" applyBorder="1" applyAlignment="1">
      <alignment vertical="center"/>
    </xf>
    <xf numFmtId="0" fontId="43" fillId="5" borderId="39" xfId="0" applyFont="1" applyFill="1" applyBorder="1" applyAlignment="1">
      <alignment horizontal="center" vertical="center"/>
    </xf>
    <xf numFmtId="0" fontId="43" fillId="5" borderId="46" xfId="0" applyFont="1" applyFill="1" applyBorder="1" applyAlignment="1">
      <alignment horizontal="center" vertical="center"/>
    </xf>
    <xf numFmtId="0" fontId="43" fillId="5" borderId="61" xfId="0" applyFont="1" applyFill="1" applyBorder="1" applyAlignment="1">
      <alignment horizontal="center" vertical="center"/>
    </xf>
    <xf numFmtId="0" fontId="28" fillId="2" borderId="3" xfId="0" applyFont="1" applyFill="1" applyBorder="1" applyAlignment="1">
      <alignment horizontal="center" vertical="center"/>
    </xf>
    <xf numFmtId="0" fontId="49" fillId="2" borderId="3" xfId="0" applyFont="1" applyFill="1" applyBorder="1" applyAlignment="1">
      <alignment horizontal="center" vertical="center"/>
    </xf>
    <xf numFmtId="0" fontId="49" fillId="2" borderId="3" xfId="0" applyFont="1" applyFill="1" applyBorder="1" applyAlignment="1">
      <alignment horizontal="center" vertical="center" wrapText="1"/>
    </xf>
    <xf numFmtId="0" fontId="9" fillId="0" borderId="3" xfId="0" applyFont="1" applyBorder="1" applyAlignment="1">
      <alignment horizontal="center" vertical="center"/>
    </xf>
    <xf numFmtId="0" fontId="32" fillId="0" borderId="3" xfId="0" applyFont="1" applyBorder="1" applyAlignment="1">
      <alignment horizontal="left" vertical="center" wrapText="1"/>
    </xf>
    <xf numFmtId="166" fontId="32" fillId="0" borderId="3" xfId="0" applyNumberFormat="1" applyFont="1" applyBorder="1" applyAlignment="1">
      <alignment horizontal="center" vertical="center"/>
    </xf>
    <xf numFmtId="14" fontId="32" fillId="0" borderId="3" xfId="0" applyNumberFormat="1" applyFont="1" applyBorder="1" applyAlignment="1">
      <alignment horizontal="center" vertical="center"/>
    </xf>
    <xf numFmtId="0" fontId="32" fillId="0" borderId="3" xfId="0" applyFont="1" applyBorder="1" applyAlignment="1">
      <alignment horizontal="center" vertical="center"/>
    </xf>
    <xf numFmtId="0" fontId="24" fillId="5" borderId="62" xfId="0" applyFont="1" applyFill="1" applyBorder="1" applyAlignment="1">
      <alignment vertical="center"/>
    </xf>
    <xf numFmtId="0" fontId="10" fillId="0" borderId="3" xfId="0" applyFont="1" applyBorder="1" applyAlignment="1">
      <alignment horizontal="center" vertical="center"/>
    </xf>
    <xf numFmtId="0" fontId="24" fillId="5" borderId="63" xfId="0" applyFont="1" applyFill="1" applyBorder="1" applyAlignment="1">
      <alignment vertical="center"/>
    </xf>
    <xf numFmtId="0" fontId="24" fillId="5" borderId="64" xfId="0" applyFont="1" applyFill="1" applyBorder="1" applyAlignment="1">
      <alignment vertical="center"/>
    </xf>
    <xf numFmtId="0" fontId="24" fillId="5" borderId="65" xfId="0" applyFont="1" applyFill="1" applyBorder="1" applyAlignment="1">
      <alignment vertical="center"/>
    </xf>
    <xf numFmtId="0" fontId="24" fillId="5" borderId="66" xfId="0" applyFont="1" applyFill="1" applyBorder="1" applyAlignment="1">
      <alignment vertical="center"/>
    </xf>
    <xf numFmtId="0" fontId="24" fillId="5" borderId="56" xfId="0" applyFont="1" applyFill="1" applyBorder="1" applyAlignment="1">
      <alignment vertical="center"/>
    </xf>
    <xf numFmtId="0" fontId="24" fillId="5" borderId="55" xfId="0" applyFont="1" applyFill="1" applyBorder="1" applyAlignment="1">
      <alignment vertical="center"/>
    </xf>
    <xf numFmtId="0" fontId="10" fillId="0" borderId="0" xfId="0" applyFont="1" applyAlignment="1">
      <alignment horizontal="center" vertical="center" textRotation="90"/>
    </xf>
    <xf numFmtId="0" fontId="10" fillId="0" borderId="3" xfId="0" applyFont="1" applyBorder="1" applyAlignment="1">
      <alignment horizontal="center" vertical="center" textRotation="90"/>
    </xf>
    <xf numFmtId="0" fontId="24" fillId="5" borderId="50" xfId="0" applyFont="1" applyFill="1" applyBorder="1" applyAlignment="1">
      <alignment vertical="center"/>
    </xf>
    <xf numFmtId="0" fontId="24" fillId="5" borderId="68" xfId="0" applyFont="1" applyFill="1" applyBorder="1" applyAlignment="1">
      <alignment vertical="center"/>
    </xf>
    <xf numFmtId="0" fontId="24" fillId="5" borderId="69" xfId="0" applyFont="1" applyFill="1" applyBorder="1" applyAlignment="1">
      <alignment vertical="center"/>
    </xf>
    <xf numFmtId="0" fontId="24" fillId="5" borderId="70" xfId="0" applyFont="1" applyFill="1" applyBorder="1" applyAlignment="1">
      <alignment vertical="center"/>
    </xf>
    <xf numFmtId="0" fontId="24" fillId="5" borderId="71" xfId="0" applyFont="1" applyFill="1" applyBorder="1" applyAlignment="1">
      <alignment vertical="center"/>
    </xf>
    <xf numFmtId="0" fontId="8" fillId="0" borderId="65" xfId="1"/>
    <xf numFmtId="0" fontId="76" fillId="0" borderId="65" xfId="2" applyFont="1" applyAlignment="1">
      <alignment horizontal="center"/>
    </xf>
    <xf numFmtId="0" fontId="6" fillId="0" borderId="65" xfId="3"/>
    <xf numFmtId="0" fontId="74" fillId="14" borderId="105" xfId="3" applyFont="1" applyFill="1" applyBorder="1" applyAlignment="1">
      <alignment horizontal="center" vertical="center" wrapText="1"/>
    </xf>
    <xf numFmtId="0" fontId="74" fillId="0" borderId="65" xfId="3" applyFont="1" applyAlignment="1">
      <alignment vertical="center"/>
    </xf>
    <xf numFmtId="0" fontId="80" fillId="0" borderId="65" xfId="3" applyFont="1" applyAlignment="1">
      <alignment vertical="top"/>
    </xf>
    <xf numFmtId="0" fontId="74" fillId="14" borderId="105" xfId="3" applyFont="1" applyFill="1" applyBorder="1" applyAlignment="1">
      <alignment vertical="center"/>
    </xf>
    <xf numFmtId="0" fontId="80" fillId="0" borderId="65" xfId="3" applyFont="1" applyAlignment="1">
      <alignment vertical="center"/>
    </xf>
    <xf numFmtId="0" fontId="80" fillId="0" borderId="65" xfId="3" applyFont="1" applyAlignment="1">
      <alignment horizontal="center" vertical="center"/>
    </xf>
    <xf numFmtId="0" fontId="80" fillId="0" borderId="65" xfId="3" applyFont="1" applyAlignment="1">
      <alignment horizontal="left" vertical="center"/>
    </xf>
    <xf numFmtId="0" fontId="81" fillId="0" borderId="65" xfId="3" applyFont="1"/>
    <xf numFmtId="0" fontId="6" fillId="0" borderId="65" xfId="3" applyAlignment="1">
      <alignment vertical="center"/>
    </xf>
    <xf numFmtId="0" fontId="82" fillId="15" borderId="108" xfId="3" applyFont="1" applyFill="1" applyBorder="1" applyAlignment="1">
      <alignment horizontal="center" vertical="center" wrapText="1"/>
    </xf>
    <xf numFmtId="0" fontId="76" fillId="0" borderId="65" xfId="3" applyFont="1" applyAlignment="1">
      <alignment vertical="center" wrapText="1"/>
    </xf>
    <xf numFmtId="0" fontId="82" fillId="15" borderId="65" xfId="3" applyFont="1" applyFill="1" applyAlignment="1">
      <alignment horizontal="center" vertical="center" wrapText="1"/>
    </xf>
    <xf numFmtId="0" fontId="85" fillId="0" borderId="65" xfId="3" applyFont="1" applyAlignment="1">
      <alignment vertical="center" wrapText="1"/>
    </xf>
    <xf numFmtId="0" fontId="82" fillId="15" borderId="113" xfId="3" applyFont="1" applyFill="1" applyBorder="1" applyAlignment="1">
      <alignment horizontal="center" vertical="center" wrapText="1"/>
    </xf>
    <xf numFmtId="0" fontId="74" fillId="15" borderId="117" xfId="3" applyFont="1" applyFill="1" applyBorder="1" applyAlignment="1">
      <alignment horizontal="center" vertical="center" wrapText="1"/>
    </xf>
    <xf numFmtId="0" fontId="86" fillId="15" borderId="117" xfId="3" applyFont="1" applyFill="1" applyBorder="1" applyAlignment="1">
      <alignment horizontal="center" vertical="center" wrapText="1"/>
    </xf>
    <xf numFmtId="0" fontId="86" fillId="16" borderId="106" xfId="3" applyFont="1" applyFill="1" applyBorder="1" applyAlignment="1">
      <alignment horizontal="center" vertical="center" wrapText="1"/>
    </xf>
    <xf numFmtId="0" fontId="86" fillId="17" borderId="106" xfId="3" applyFont="1" applyFill="1" applyBorder="1" applyAlignment="1">
      <alignment horizontal="center" vertical="center" wrapText="1"/>
    </xf>
    <xf numFmtId="0" fontId="86" fillId="18" borderId="106" xfId="3" applyFont="1" applyFill="1" applyBorder="1" applyAlignment="1">
      <alignment horizontal="center" vertical="center" wrapText="1"/>
    </xf>
    <xf numFmtId="0" fontId="86" fillId="19" borderId="106" xfId="3" applyFont="1" applyFill="1" applyBorder="1" applyAlignment="1">
      <alignment horizontal="center" vertical="center" wrapText="1"/>
    </xf>
    <xf numFmtId="0" fontId="86" fillId="16" borderId="118" xfId="3" applyFont="1" applyFill="1" applyBorder="1" applyAlignment="1">
      <alignment vertical="center" textRotation="45" wrapText="1"/>
    </xf>
    <xf numFmtId="0" fontId="86" fillId="17" borderId="118" xfId="3" applyFont="1" applyFill="1" applyBorder="1" applyAlignment="1">
      <alignment vertical="center" textRotation="45" wrapText="1"/>
    </xf>
    <xf numFmtId="0" fontId="86" fillId="18" borderId="118" xfId="3" applyFont="1" applyFill="1" applyBorder="1" applyAlignment="1">
      <alignment vertical="center" textRotation="45" wrapText="1"/>
    </xf>
    <xf numFmtId="0" fontId="86" fillId="19" borderId="118" xfId="3" applyFont="1" applyFill="1" applyBorder="1" applyAlignment="1">
      <alignment vertical="center" textRotation="45" wrapText="1"/>
    </xf>
    <xf numFmtId="0" fontId="86" fillId="0" borderId="65" xfId="3" applyFont="1" applyAlignment="1">
      <alignment vertical="center" textRotation="45" wrapText="1"/>
    </xf>
    <xf numFmtId="0" fontId="86" fillId="20" borderId="65" xfId="3" applyFont="1" applyFill="1" applyAlignment="1">
      <alignment vertical="center" textRotation="45" wrapText="1"/>
    </xf>
    <xf numFmtId="0" fontId="73" fillId="21" borderId="114" xfId="3" applyFont="1" applyFill="1" applyBorder="1" applyAlignment="1">
      <alignment horizontal="center" vertical="center" textRotation="45" wrapText="1"/>
    </xf>
    <xf numFmtId="0" fontId="6" fillId="12" borderId="106" xfId="3" applyFill="1" applyBorder="1" applyAlignment="1">
      <alignment horizontal="center" vertical="center"/>
    </xf>
    <xf numFmtId="0" fontId="89" fillId="12" borderId="105" xfId="3" applyFont="1" applyFill="1" applyBorder="1" applyAlignment="1">
      <alignment horizontal="center" vertical="center" wrapText="1"/>
    </xf>
    <xf numFmtId="0" fontId="90" fillId="16" borderId="116" xfId="3" applyFont="1" applyFill="1" applyBorder="1" applyAlignment="1">
      <alignment horizontal="left" vertical="center" wrapText="1"/>
    </xf>
    <xf numFmtId="0" fontId="91" fillId="17" borderId="106" xfId="3" applyFont="1" applyFill="1" applyBorder="1" applyAlignment="1">
      <alignment horizontal="left" vertical="center" wrapText="1"/>
    </xf>
    <xf numFmtId="0" fontId="91" fillId="18" borderId="106" xfId="3" applyFont="1" applyFill="1" applyBorder="1" applyAlignment="1">
      <alignment horizontal="left" vertical="center" wrapText="1"/>
    </xf>
    <xf numFmtId="0" fontId="91" fillId="19" borderId="106" xfId="3" applyFont="1" applyFill="1" applyBorder="1" applyAlignment="1">
      <alignment horizontal="left" vertical="center" wrapText="1"/>
    </xf>
    <xf numFmtId="0" fontId="92" fillId="20" borderId="65" xfId="3" applyFont="1" applyFill="1" applyAlignment="1">
      <alignment vertical="center" wrapText="1"/>
    </xf>
    <xf numFmtId="0" fontId="86" fillId="0" borderId="117" xfId="1" applyFont="1" applyBorder="1" applyAlignment="1" applyProtection="1">
      <alignment horizontal="center" vertical="center" wrapText="1"/>
      <protection locked="0"/>
    </xf>
    <xf numFmtId="0" fontId="94" fillId="20" borderId="65" xfId="4" applyFont="1" applyFill="1" applyAlignment="1">
      <alignment horizontal="center"/>
    </xf>
    <xf numFmtId="0" fontId="8" fillId="20" borderId="65" xfId="4" applyFont="1" applyFill="1" applyAlignment="1">
      <alignment horizontal="center"/>
    </xf>
    <xf numFmtId="0" fontId="6" fillId="20" borderId="65" xfId="3" applyFill="1"/>
    <xf numFmtId="0" fontId="92" fillId="20" borderId="110" xfId="3" applyFont="1" applyFill="1" applyBorder="1" applyAlignment="1">
      <alignment vertical="center" wrapText="1"/>
    </xf>
    <xf numFmtId="0" fontId="93" fillId="0" borderId="65" xfId="3" applyFont="1" applyAlignment="1">
      <alignment horizontal="center" vertical="center"/>
    </xf>
    <xf numFmtId="0" fontId="89" fillId="0" borderId="65" xfId="3" applyFont="1" applyAlignment="1">
      <alignment horizontal="center" vertical="center" wrapText="1"/>
    </xf>
    <xf numFmtId="49" fontId="90" fillId="0" borderId="65" xfId="3" applyNumberFormat="1" applyFont="1" applyAlignment="1">
      <alignment horizontal="center" vertical="center" wrapText="1"/>
    </xf>
    <xf numFmtId="0" fontId="86" fillId="0" borderId="65" xfId="1" applyFont="1" applyAlignment="1" applyProtection="1">
      <alignment horizontal="center" vertical="center" wrapText="1"/>
      <protection locked="0"/>
    </xf>
    <xf numFmtId="0" fontId="92" fillId="20" borderId="65" xfId="3" applyFont="1" applyFill="1" applyAlignment="1">
      <alignment horizontal="center" vertical="center" wrapText="1"/>
    </xf>
    <xf numFmtId="0" fontId="92" fillId="0" borderId="119" xfId="3" applyFont="1" applyBorder="1" applyAlignment="1">
      <alignment horizontal="center" vertical="center" wrapText="1"/>
    </xf>
    <xf numFmtId="0" fontId="92" fillId="0" borderId="65" xfId="3" applyFont="1" applyAlignment="1">
      <alignment vertical="center" wrapText="1"/>
    </xf>
    <xf numFmtId="0" fontId="86" fillId="0" borderId="106" xfId="1" applyFont="1" applyBorder="1" applyAlignment="1" applyProtection="1">
      <alignment horizontal="center" vertical="center" wrapText="1"/>
      <protection locked="0"/>
    </xf>
    <xf numFmtId="0" fontId="86" fillId="0" borderId="111" xfId="1" applyFont="1" applyBorder="1" applyAlignment="1" applyProtection="1">
      <alignment horizontal="center" vertical="center" wrapText="1"/>
      <protection locked="0"/>
    </xf>
    <xf numFmtId="0" fontId="86" fillId="0" borderId="110" xfId="1" applyFont="1" applyBorder="1" applyAlignment="1" applyProtection="1">
      <alignment horizontal="center" vertical="center" wrapText="1"/>
      <protection locked="0"/>
    </xf>
    <xf numFmtId="0" fontId="6" fillId="0" borderId="65" xfId="3" applyAlignment="1">
      <alignment horizontal="center"/>
    </xf>
    <xf numFmtId="0" fontId="92" fillId="0" borderId="65" xfId="3" applyFont="1" applyAlignment="1">
      <alignment horizontal="center" vertical="center" wrapText="1"/>
    </xf>
    <xf numFmtId="0" fontId="95" fillId="0" borderId="65" xfId="3" applyFont="1"/>
    <xf numFmtId="0" fontId="96" fillId="0" borderId="65" xfId="3" applyFont="1" applyAlignment="1">
      <alignment horizontal="left" vertical="top"/>
    </xf>
    <xf numFmtId="0" fontId="97" fillId="0" borderId="104" xfId="3" applyFont="1" applyBorder="1" applyAlignment="1">
      <alignment horizontal="center" vertical="center"/>
    </xf>
    <xf numFmtId="0" fontId="96" fillId="0" borderId="106" xfId="3" applyFont="1" applyBorder="1" applyAlignment="1">
      <alignment horizontal="center" vertical="center"/>
    </xf>
    <xf numFmtId="0" fontId="97" fillId="16" borderId="106" xfId="3" applyFont="1" applyFill="1" applyBorder="1" applyAlignment="1">
      <alignment horizontal="center" vertical="center"/>
    </xf>
    <xf numFmtId="0" fontId="97" fillId="17" borderId="106" xfId="3" applyFont="1" applyFill="1" applyBorder="1" applyAlignment="1">
      <alignment horizontal="center" vertical="center"/>
    </xf>
    <xf numFmtId="0" fontId="97" fillId="18" borderId="106" xfId="3" applyFont="1" applyFill="1" applyBorder="1" applyAlignment="1">
      <alignment horizontal="center" vertical="center"/>
    </xf>
    <xf numFmtId="0" fontId="97" fillId="19" borderId="106" xfId="3" applyFont="1" applyFill="1" applyBorder="1" applyAlignment="1">
      <alignment horizontal="center" vertical="center"/>
    </xf>
    <xf numFmtId="0" fontId="97" fillId="0" borderId="106" xfId="3" applyFont="1" applyBorder="1" applyAlignment="1">
      <alignment horizontal="center" vertical="center"/>
    </xf>
    <xf numFmtId="0" fontId="97" fillId="0" borderId="118" xfId="3" applyFont="1" applyBorder="1" applyAlignment="1">
      <alignment horizontal="center" vertical="center" wrapText="1"/>
    </xf>
    <xf numFmtId="0" fontId="6" fillId="20" borderId="65" xfId="5" applyFill="1"/>
    <xf numFmtId="0" fontId="75" fillId="20" borderId="65" xfId="5" applyFont="1" applyFill="1"/>
    <xf numFmtId="0" fontId="106" fillId="23" borderId="65" xfId="5" applyFont="1" applyFill="1" applyAlignment="1">
      <alignment horizontal="right" vertical="center"/>
    </xf>
    <xf numFmtId="0" fontId="107" fillId="23" borderId="65" xfId="5" applyFont="1" applyFill="1" applyAlignment="1">
      <alignment horizontal="center" vertical="center"/>
    </xf>
    <xf numFmtId="0" fontId="109" fillId="25" borderId="118" xfId="5" applyFont="1" applyFill="1" applyBorder="1" applyAlignment="1">
      <alignment horizontal="center" vertical="center" wrapText="1"/>
    </xf>
    <xf numFmtId="0" fontId="117" fillId="24" borderId="118" xfId="5" applyFont="1" applyFill="1" applyBorder="1" applyAlignment="1">
      <alignment horizontal="center" vertical="center" wrapText="1"/>
    </xf>
    <xf numFmtId="0" fontId="118" fillId="24" borderId="118" xfId="5" applyFont="1" applyFill="1" applyBorder="1" applyAlignment="1">
      <alignment horizontal="center" vertical="center" wrapText="1"/>
    </xf>
    <xf numFmtId="0" fontId="118" fillId="24" borderId="131" xfId="5" applyFont="1" applyFill="1" applyBorder="1" applyAlignment="1">
      <alignment horizontal="center" vertical="center" wrapText="1"/>
    </xf>
    <xf numFmtId="0" fontId="121" fillId="24" borderId="106" xfId="5" applyFont="1" applyFill="1" applyBorder="1" applyAlignment="1">
      <alignment horizontal="center" vertical="center" wrapText="1"/>
    </xf>
    <xf numFmtId="0" fontId="76" fillId="24" borderId="106" xfId="5" applyFont="1" applyFill="1" applyBorder="1" applyAlignment="1">
      <alignment horizontal="center" vertical="center" wrapText="1"/>
    </xf>
    <xf numFmtId="0" fontId="122" fillId="23" borderId="106" xfId="5" applyFont="1" applyFill="1" applyBorder="1" applyAlignment="1">
      <alignment vertical="center" wrapText="1"/>
    </xf>
    <xf numFmtId="0" fontId="123" fillId="20" borderId="106" xfId="5" applyFont="1" applyFill="1" applyBorder="1" applyAlignment="1">
      <alignment horizontal="center" vertical="center" wrapText="1"/>
    </xf>
    <xf numFmtId="0" fontId="110" fillId="23" borderId="65" xfId="5" applyFont="1" applyFill="1" applyAlignment="1">
      <alignment horizontal="left" vertical="top"/>
    </xf>
    <xf numFmtId="0" fontId="121" fillId="24" borderId="134" xfId="5" applyFont="1" applyFill="1" applyBorder="1" applyAlignment="1">
      <alignment horizontal="center" vertical="center" wrapText="1"/>
    </xf>
    <xf numFmtId="0" fontId="121" fillId="24" borderId="105" xfId="5" applyFont="1" applyFill="1" applyBorder="1" applyAlignment="1">
      <alignment horizontal="center" vertical="center" wrapText="1"/>
    </xf>
    <xf numFmtId="0" fontId="87" fillId="24" borderId="106" xfId="5" applyFont="1" applyFill="1" applyBorder="1" applyAlignment="1">
      <alignment horizontal="center" vertical="center" wrapText="1"/>
    </xf>
    <xf numFmtId="0" fontId="86" fillId="24" borderId="106" xfId="5" applyFont="1" applyFill="1" applyBorder="1" applyAlignment="1">
      <alignment horizontal="center" vertical="center" wrapText="1"/>
    </xf>
    <xf numFmtId="0" fontId="87" fillId="24" borderId="105" xfId="5" applyFont="1" applyFill="1" applyBorder="1" applyAlignment="1">
      <alignment horizontal="center" vertical="center" textRotation="90" wrapText="1"/>
    </xf>
    <xf numFmtId="0" fontId="127" fillId="24" borderId="106" xfId="5" applyFont="1" applyFill="1" applyBorder="1" applyAlignment="1">
      <alignment horizontal="center" vertical="center"/>
    </xf>
    <xf numFmtId="0" fontId="127" fillId="24" borderId="105" xfId="5" applyFont="1" applyFill="1" applyBorder="1" applyAlignment="1">
      <alignment horizontal="center" vertical="center"/>
    </xf>
    <xf numFmtId="0" fontId="127" fillId="24" borderId="105" xfId="5" applyFont="1" applyFill="1" applyBorder="1" applyAlignment="1">
      <alignment horizontal="center" vertical="center" wrapText="1"/>
    </xf>
    <xf numFmtId="0" fontId="127" fillId="24" borderId="106" xfId="5" applyFont="1" applyFill="1" applyBorder="1" applyAlignment="1">
      <alignment horizontal="center" vertical="center" wrapText="1"/>
    </xf>
    <xf numFmtId="0" fontId="5" fillId="0" borderId="65" xfId="6" applyAlignment="1">
      <alignment wrapText="1"/>
    </xf>
    <xf numFmtId="0" fontId="81" fillId="0" borderId="106" xfId="6" applyFont="1" applyBorder="1" applyAlignment="1">
      <alignment horizontal="center" vertical="center" wrapText="1"/>
    </xf>
    <xf numFmtId="0" fontId="135" fillId="0" borderId="65" xfId="6" applyFont="1" applyAlignment="1">
      <alignment wrapText="1"/>
    </xf>
    <xf numFmtId="0" fontId="5" fillId="0" borderId="106" xfId="6" applyBorder="1" applyAlignment="1">
      <alignment horizontal="center" vertical="center" wrapText="1"/>
    </xf>
    <xf numFmtId="0" fontId="5" fillId="0" borderId="106" xfId="6" applyBorder="1" applyAlignment="1">
      <alignment horizontal="left" vertical="center" wrapText="1"/>
    </xf>
    <xf numFmtId="169" fontId="5" fillId="0" borderId="106" xfId="6" applyNumberFormat="1" applyBorder="1" applyAlignment="1">
      <alignment horizontal="center" vertical="center" wrapText="1"/>
    </xf>
    <xf numFmtId="0" fontId="18" fillId="20" borderId="3" xfId="0" applyFont="1" applyFill="1" applyBorder="1" applyAlignment="1">
      <alignment horizontal="left" vertical="center" wrapText="1"/>
    </xf>
    <xf numFmtId="0" fontId="8" fillId="0" borderId="2" xfId="0" applyFont="1" applyBorder="1"/>
    <xf numFmtId="0" fontId="8" fillId="0" borderId="14" xfId="0" applyFont="1" applyBorder="1"/>
    <xf numFmtId="0" fontId="8" fillId="0" borderId="12" xfId="0" applyFont="1" applyBorder="1"/>
    <xf numFmtId="0" fontId="14" fillId="5" borderId="1" xfId="0" applyFont="1" applyFill="1" applyBorder="1" applyAlignment="1">
      <alignment horizontal="center" vertical="center"/>
    </xf>
    <xf numFmtId="0" fontId="4" fillId="0" borderId="106" xfId="6" applyFont="1" applyBorder="1" applyAlignment="1">
      <alignment horizontal="center" vertical="center" wrapText="1"/>
    </xf>
    <xf numFmtId="169" fontId="4" fillId="0" borderId="106" xfId="6" applyNumberFormat="1" applyFont="1" applyBorder="1" applyAlignment="1">
      <alignment horizontal="center" vertical="center" wrapText="1"/>
    </xf>
    <xf numFmtId="49" fontId="11" fillId="0" borderId="35" xfId="0" applyNumberFormat="1" applyFont="1" applyBorder="1" applyAlignment="1">
      <alignment horizontal="left" vertical="center"/>
    </xf>
    <xf numFmtId="0" fontId="36" fillId="5" borderId="65" xfId="0" applyFont="1" applyFill="1" applyBorder="1" applyAlignment="1">
      <alignment horizontal="left" vertical="center"/>
    </xf>
    <xf numFmtId="0" fontId="8" fillId="0" borderId="100" xfId="0" applyFont="1" applyBorder="1"/>
    <xf numFmtId="0" fontId="8" fillId="0" borderId="65" xfId="0" applyFont="1" applyBorder="1"/>
    <xf numFmtId="0" fontId="8" fillId="0" borderId="81" xfId="0" applyFont="1" applyBorder="1"/>
    <xf numFmtId="0" fontId="39" fillId="5" borderId="59" xfId="0" applyFont="1" applyFill="1" applyBorder="1" applyAlignment="1">
      <alignment vertical="center"/>
    </xf>
    <xf numFmtId="0" fontId="8" fillId="0" borderId="13" xfId="0" applyFont="1" applyBorder="1"/>
    <xf numFmtId="0" fontId="8" fillId="0" borderId="135" xfId="0" applyFont="1" applyBorder="1"/>
    <xf numFmtId="0" fontId="14" fillId="5" borderId="65" xfId="0" applyFont="1" applyFill="1" applyBorder="1" applyAlignment="1">
      <alignment horizontal="left" vertical="center"/>
    </xf>
    <xf numFmtId="0" fontId="86" fillId="20" borderId="104" xfId="3" applyFont="1" applyFill="1" applyBorder="1" applyAlignment="1">
      <alignment horizontal="center" vertical="center"/>
    </xf>
    <xf numFmtId="0" fontId="0" fillId="0" borderId="65" xfId="0" applyBorder="1"/>
    <xf numFmtId="0" fontId="14" fillId="5" borderId="106" xfId="0" applyFont="1" applyFill="1" applyBorder="1" applyAlignment="1">
      <alignment vertical="center"/>
    </xf>
    <xf numFmtId="0" fontId="3" fillId="0" borderId="65" xfId="3" applyFont="1"/>
    <xf numFmtId="0" fontId="91" fillId="16" borderId="116" xfId="3" applyFont="1" applyFill="1" applyBorder="1" applyAlignment="1">
      <alignment horizontal="left" vertical="center" wrapText="1"/>
    </xf>
    <xf numFmtId="0" fontId="74" fillId="0" borderId="116" xfId="3" applyFont="1" applyBorder="1" applyAlignment="1">
      <alignment horizontal="center" vertical="center"/>
    </xf>
    <xf numFmtId="0" fontId="2" fillId="0" borderId="106" xfId="6" applyFont="1" applyBorder="1" applyAlignment="1">
      <alignment horizontal="center" vertical="center" wrapText="1"/>
    </xf>
    <xf numFmtId="169" fontId="2" fillId="0" borderId="106" xfId="6" applyNumberFormat="1" applyFont="1" applyBorder="1" applyAlignment="1">
      <alignment horizontal="center" vertical="center" wrapText="1"/>
    </xf>
    <xf numFmtId="0" fontId="1" fillId="0" borderId="106" xfId="6" applyFont="1" applyBorder="1" applyAlignment="1">
      <alignment horizontal="center" vertical="center" wrapText="1"/>
    </xf>
    <xf numFmtId="0" fontId="1" fillId="0" borderId="106" xfId="6" applyFont="1" applyBorder="1" applyAlignment="1">
      <alignment horizontal="left" vertical="center" wrapText="1"/>
    </xf>
    <xf numFmtId="0" fontId="146" fillId="0" borderId="3" xfId="0" applyFont="1" applyBorder="1" applyAlignment="1">
      <alignment horizontal="left" vertical="center" wrapText="1"/>
    </xf>
    <xf numFmtId="0" fontId="141" fillId="0" borderId="65" xfId="7"/>
    <xf numFmtId="0" fontId="54" fillId="5" borderId="72" xfId="7" applyFont="1" applyFill="1" applyBorder="1" applyAlignment="1">
      <alignment vertical="center"/>
    </xf>
    <xf numFmtId="0" fontId="54" fillId="5" borderId="73" xfId="7" applyFont="1" applyFill="1" applyBorder="1" applyAlignment="1">
      <alignment vertical="center"/>
    </xf>
    <xf numFmtId="0" fontId="54" fillId="5" borderId="74" xfId="7" applyFont="1" applyFill="1" applyBorder="1" applyAlignment="1">
      <alignment vertical="center"/>
    </xf>
    <xf numFmtId="0" fontId="54" fillId="5" borderId="100" xfId="7" applyFont="1" applyFill="1" applyBorder="1" applyAlignment="1">
      <alignment vertical="center"/>
    </xf>
    <xf numFmtId="0" fontId="54" fillId="5" borderId="65" xfId="7" applyFont="1" applyFill="1" applyAlignment="1">
      <alignment vertical="center"/>
    </xf>
    <xf numFmtId="0" fontId="54" fillId="5" borderId="81" xfId="7" applyFont="1" applyFill="1" applyBorder="1" applyAlignment="1">
      <alignment vertical="center"/>
    </xf>
    <xf numFmtId="0" fontId="54" fillId="5" borderId="69" xfId="7" applyFont="1" applyFill="1" applyBorder="1" applyAlignment="1">
      <alignment vertical="center"/>
    </xf>
    <xf numFmtId="0" fontId="54" fillId="5" borderId="99" xfId="7" applyFont="1" applyFill="1" applyBorder="1" applyAlignment="1">
      <alignment vertical="center"/>
    </xf>
    <xf numFmtId="0" fontId="54" fillId="5" borderId="71" xfId="7" applyFont="1" applyFill="1" applyBorder="1" applyAlignment="1">
      <alignment vertical="center"/>
    </xf>
    <xf numFmtId="0" fontId="7" fillId="2" borderId="1" xfId="0" applyFont="1" applyFill="1" applyBorder="1" applyAlignment="1">
      <alignment horizontal="center"/>
    </xf>
    <xf numFmtId="0" fontId="8" fillId="0" borderId="2" xfId="0" applyFont="1" applyBorder="1"/>
    <xf numFmtId="0" fontId="20" fillId="0" borderId="13" xfId="0" applyFont="1" applyBorder="1" applyAlignment="1">
      <alignment horizontal="left" vertical="center"/>
    </xf>
    <xf numFmtId="0" fontId="8" fillId="0" borderId="14" xfId="0" applyFont="1" applyBorder="1"/>
    <xf numFmtId="0" fontId="8" fillId="0" borderId="15" xfId="0" applyFont="1" applyBorder="1"/>
    <xf numFmtId="0" fontId="18" fillId="0" borderId="4" xfId="0" applyFont="1" applyBorder="1" applyAlignment="1">
      <alignment horizontal="left" vertical="center" wrapText="1"/>
    </xf>
    <xf numFmtId="0" fontId="8" fillId="0" borderId="7" xfId="0" applyFont="1" applyBorder="1"/>
    <xf numFmtId="0" fontId="8" fillId="0" borderId="6" xfId="0" applyFont="1" applyBorder="1"/>
    <xf numFmtId="0" fontId="8" fillId="0" borderId="8" xfId="0" applyFont="1" applyBorder="1"/>
    <xf numFmtId="0" fontId="8" fillId="0" borderId="9" xfId="0" applyFont="1" applyBorder="1"/>
    <xf numFmtId="0" fontId="8" fillId="0" borderId="11" xfId="0" applyFont="1" applyBorder="1"/>
    <xf numFmtId="0" fontId="18" fillId="0" borderId="1" xfId="0" applyFont="1" applyBorder="1" applyAlignment="1">
      <alignment horizontal="center" vertical="center"/>
    </xf>
    <xf numFmtId="0" fontId="8" fillId="0" borderId="12" xfId="0" applyFont="1" applyBorder="1"/>
    <xf numFmtId="0" fontId="21" fillId="2" borderId="1" xfId="0" applyFont="1" applyFill="1" applyBorder="1" applyAlignment="1">
      <alignment vertical="center"/>
    </xf>
    <xf numFmtId="0" fontId="16" fillId="2" borderId="4" xfId="0" applyFont="1" applyFill="1" applyBorder="1" applyAlignment="1">
      <alignment horizontal="center" vertical="center"/>
    </xf>
    <xf numFmtId="0" fontId="8" fillId="0" borderId="5" xfId="0" applyFont="1" applyBorder="1"/>
    <xf numFmtId="0" fontId="17" fillId="0" borderId="6" xfId="0" applyFont="1" applyBorder="1" applyAlignment="1">
      <alignment horizontal="center" vertical="center"/>
    </xf>
    <xf numFmtId="0" fontId="0" fillId="0" borderId="0" xfId="0"/>
    <xf numFmtId="0" fontId="8" fillId="0" borderId="10" xfId="0" applyFont="1" applyBorder="1"/>
    <xf numFmtId="0" fontId="18" fillId="0" borderId="1" xfId="0" applyFont="1" applyBorder="1" applyAlignment="1">
      <alignment horizontal="left" vertical="center"/>
    </xf>
    <xf numFmtId="0" fontId="20" fillId="0" borderId="6" xfId="0" applyFont="1" applyBorder="1" applyAlignment="1">
      <alignment horizontal="center" vertical="center"/>
    </xf>
    <xf numFmtId="0" fontId="29" fillId="0" borderId="72" xfId="0" applyFont="1" applyBorder="1" applyAlignment="1">
      <alignment horizontal="center" vertical="center" wrapText="1"/>
    </xf>
    <xf numFmtId="0" fontId="29" fillId="0" borderId="74" xfId="0" applyFont="1" applyBorder="1" applyAlignment="1">
      <alignment horizontal="center" vertical="center" wrapText="1"/>
    </xf>
    <xf numFmtId="0" fontId="29" fillId="0" borderId="100" xfId="0" applyFont="1" applyBorder="1" applyAlignment="1">
      <alignment horizontal="center" vertical="center" wrapText="1"/>
    </xf>
    <xf numFmtId="0" fontId="29" fillId="0" borderId="81" xfId="0" applyFont="1" applyBorder="1" applyAlignment="1">
      <alignment horizontal="center" vertical="center" wrapText="1"/>
    </xf>
    <xf numFmtId="0" fontId="29" fillId="0" borderId="69" xfId="0" applyFont="1" applyBorder="1" applyAlignment="1">
      <alignment horizontal="center" vertical="center" wrapText="1"/>
    </xf>
    <xf numFmtId="0" fontId="29" fillId="0" borderId="71" xfId="0" applyFont="1" applyBorder="1" applyAlignment="1">
      <alignment horizontal="center" vertical="center" wrapText="1"/>
    </xf>
    <xf numFmtId="0" fontId="29" fillId="0" borderId="73" xfId="0" applyFont="1" applyBorder="1" applyAlignment="1">
      <alignment horizontal="center" vertical="center" wrapText="1"/>
    </xf>
    <xf numFmtId="0" fontId="29" fillId="0" borderId="65" xfId="0" applyFont="1" applyBorder="1" applyAlignment="1">
      <alignment horizontal="center" vertical="center" wrapText="1"/>
    </xf>
    <xf numFmtId="0" fontId="29" fillId="0" borderId="99" xfId="0" applyFont="1" applyBorder="1" applyAlignment="1">
      <alignment horizontal="center" vertical="center" wrapText="1"/>
    </xf>
    <xf numFmtId="0" fontId="28" fillId="2" borderId="1" xfId="0" applyFont="1" applyFill="1" applyBorder="1" applyAlignment="1">
      <alignment horizontal="center" vertical="center"/>
    </xf>
    <xf numFmtId="0" fontId="34" fillId="6" borderId="1" xfId="0" applyFont="1" applyFill="1" applyBorder="1" applyAlignment="1">
      <alignment horizontal="center" vertical="center"/>
    </xf>
    <xf numFmtId="49" fontId="29" fillId="0" borderId="72" xfId="0" applyNumberFormat="1" applyFont="1" applyBorder="1" applyAlignment="1">
      <alignment horizontal="center" vertical="center" wrapText="1"/>
    </xf>
    <xf numFmtId="0" fontId="115" fillId="0" borderId="73" xfId="0" applyFont="1" applyBorder="1" applyAlignment="1">
      <alignment horizontal="center" vertical="center"/>
    </xf>
    <xf numFmtId="0" fontId="115" fillId="0" borderId="74" xfId="0" applyFont="1" applyBorder="1" applyAlignment="1">
      <alignment horizontal="center" vertical="center"/>
    </xf>
    <xf numFmtId="0" fontId="115" fillId="0" borderId="69" xfId="0" applyFont="1" applyBorder="1" applyAlignment="1">
      <alignment horizontal="center" vertical="center"/>
    </xf>
    <xf numFmtId="0" fontId="115" fillId="0" borderId="99" xfId="0" applyFont="1" applyBorder="1" applyAlignment="1">
      <alignment horizontal="center" vertical="center"/>
    </xf>
    <xf numFmtId="0" fontId="115" fillId="0" borderId="71" xfId="0" applyFont="1" applyBorder="1" applyAlignment="1">
      <alignment horizontal="center" vertical="center"/>
    </xf>
    <xf numFmtId="0" fontId="14" fillId="0" borderId="4" xfId="0" applyFont="1" applyBorder="1" applyAlignment="1">
      <alignment horizontal="left" vertical="top" wrapText="1"/>
    </xf>
    <xf numFmtId="0" fontId="23" fillId="3" borderId="16" xfId="0" applyFont="1" applyFill="1" applyBorder="1" applyAlignment="1">
      <alignment horizontal="center" vertical="center"/>
    </xf>
    <xf numFmtId="0" fontId="8" fillId="0" borderId="17" xfId="0" applyFont="1" applyBorder="1"/>
    <xf numFmtId="0" fontId="8" fillId="0" borderId="18" xfId="0" applyFont="1" applyBorder="1"/>
    <xf numFmtId="0" fontId="27" fillId="6" borderId="1" xfId="0" applyFont="1" applyFill="1" applyBorder="1" applyAlignment="1">
      <alignment horizontal="center" vertical="center"/>
    </xf>
    <xf numFmtId="0" fontId="27" fillId="6" borderId="1" xfId="0" applyFont="1" applyFill="1" applyBorder="1" applyAlignment="1">
      <alignment horizontal="left" vertical="center" wrapText="1"/>
    </xf>
    <xf numFmtId="0" fontId="8" fillId="0" borderId="12" xfId="0" applyFont="1" applyBorder="1" applyAlignment="1">
      <alignment horizontal="left"/>
    </xf>
    <xf numFmtId="0" fontId="8" fillId="0" borderId="2" xfId="0" applyFont="1" applyBorder="1" applyAlignment="1">
      <alignment horizontal="left"/>
    </xf>
    <xf numFmtId="0" fontId="36" fillId="0" borderId="13" xfId="0" applyFont="1" applyBorder="1" applyAlignment="1">
      <alignment horizontal="center" vertical="center"/>
    </xf>
    <xf numFmtId="0" fontId="36" fillId="0" borderId="72" xfId="0" applyFont="1" applyBorder="1" applyAlignment="1">
      <alignment horizontal="center" vertical="center"/>
    </xf>
    <xf numFmtId="0" fontId="8" fillId="0" borderId="74" xfId="0" applyFont="1" applyBorder="1"/>
    <xf numFmtId="0" fontId="8" fillId="0" borderId="100" xfId="0" applyFont="1" applyBorder="1"/>
    <xf numFmtId="0" fontId="8" fillId="0" borderId="81" xfId="0" applyFont="1" applyBorder="1"/>
    <xf numFmtId="0" fontId="8" fillId="0" borderId="69" xfId="0" applyFont="1" applyBorder="1"/>
    <xf numFmtId="0" fontId="8" fillId="0" borderId="71" xfId="0" applyFont="1" applyBorder="1"/>
    <xf numFmtId="49" fontId="14" fillId="0" borderId="4" xfId="0" applyNumberFormat="1" applyFont="1" applyBorder="1" applyAlignment="1">
      <alignment horizontal="left" vertical="top" wrapText="1"/>
    </xf>
    <xf numFmtId="49" fontId="139" fillId="0" borderId="72" xfId="0" applyNumberFormat="1" applyFont="1" applyBorder="1" applyAlignment="1">
      <alignment horizontal="center" vertical="center" wrapText="1"/>
    </xf>
    <xf numFmtId="49" fontId="139" fillId="0" borderId="73" xfId="0" applyNumberFormat="1" applyFont="1" applyBorder="1" applyAlignment="1">
      <alignment horizontal="center" vertical="center" wrapText="1"/>
    </xf>
    <xf numFmtId="49" fontId="139" fillId="0" borderId="74" xfId="0" applyNumberFormat="1" applyFont="1" applyBorder="1" applyAlignment="1">
      <alignment horizontal="center" vertical="center" wrapText="1"/>
    </xf>
    <xf numFmtId="49" fontId="139" fillId="0" borderId="100" xfId="0" applyNumberFormat="1" applyFont="1" applyBorder="1" applyAlignment="1">
      <alignment horizontal="center" vertical="center" wrapText="1"/>
    </xf>
    <xf numFmtId="49" fontId="139" fillId="0" borderId="65" xfId="0" applyNumberFormat="1" applyFont="1" applyBorder="1" applyAlignment="1">
      <alignment horizontal="center" vertical="center" wrapText="1"/>
    </xf>
    <xf numFmtId="49" fontId="139" fillId="0" borderId="81" xfId="0" applyNumberFormat="1" applyFont="1" applyBorder="1" applyAlignment="1">
      <alignment horizontal="center" vertical="center" wrapText="1"/>
    </xf>
    <xf numFmtId="49" fontId="139" fillId="0" borderId="69" xfId="0" applyNumberFormat="1" applyFont="1" applyBorder="1" applyAlignment="1">
      <alignment horizontal="center" vertical="center" wrapText="1"/>
    </xf>
    <xf numFmtId="49" fontId="139" fillId="0" borderId="99" xfId="0" applyNumberFormat="1" applyFont="1" applyBorder="1" applyAlignment="1">
      <alignment horizontal="center" vertical="center" wrapText="1"/>
    </xf>
    <xf numFmtId="49" fontId="139" fillId="0" borderId="71" xfId="0" applyNumberFormat="1" applyFont="1" applyBorder="1" applyAlignment="1">
      <alignment horizontal="center" vertical="center" wrapText="1"/>
    </xf>
    <xf numFmtId="0" fontId="14" fillId="0" borderId="72" xfId="0" applyFont="1" applyBorder="1" applyAlignment="1">
      <alignment horizontal="left" vertical="top" wrapText="1"/>
    </xf>
    <xf numFmtId="0" fontId="14" fillId="0" borderId="73" xfId="0" applyFont="1" applyBorder="1" applyAlignment="1">
      <alignment horizontal="left" vertical="top" wrapText="1"/>
    </xf>
    <xf numFmtId="0" fontId="14" fillId="0" borderId="74" xfId="0" applyFont="1" applyBorder="1" applyAlignment="1">
      <alignment horizontal="left" vertical="top" wrapText="1"/>
    </xf>
    <xf numFmtId="0" fontId="14" fillId="0" borderId="100" xfId="0" applyFont="1" applyBorder="1" applyAlignment="1">
      <alignment horizontal="left" vertical="top" wrapText="1"/>
    </xf>
    <xf numFmtId="0" fontId="14" fillId="0" borderId="65" xfId="0" applyFont="1" applyBorder="1" applyAlignment="1">
      <alignment horizontal="left" vertical="top" wrapText="1"/>
    </xf>
    <xf numFmtId="0" fontId="14" fillId="0" borderId="81" xfId="0" applyFont="1" applyBorder="1" applyAlignment="1">
      <alignment horizontal="left" vertical="top" wrapText="1"/>
    </xf>
    <xf numFmtId="0" fontId="14" fillId="0" borderId="69" xfId="0" applyFont="1" applyBorder="1" applyAlignment="1">
      <alignment horizontal="left" vertical="top" wrapText="1"/>
    </xf>
    <xf numFmtId="0" fontId="14" fillId="0" borderId="99" xfId="0" applyFont="1" applyBorder="1" applyAlignment="1">
      <alignment horizontal="left" vertical="top" wrapText="1"/>
    </xf>
    <xf numFmtId="0" fontId="14" fillId="0" borderId="71" xfId="0" applyFont="1" applyBorder="1" applyAlignment="1">
      <alignment horizontal="left" vertical="top" wrapText="1"/>
    </xf>
    <xf numFmtId="49" fontId="14" fillId="0" borderId="72" xfId="0" applyNumberFormat="1" applyFont="1" applyBorder="1" applyAlignment="1">
      <alignment vertical="top" wrapText="1"/>
    </xf>
    <xf numFmtId="49" fontId="14" fillId="0" borderId="73" xfId="0" applyNumberFormat="1" applyFont="1" applyBorder="1" applyAlignment="1">
      <alignment vertical="top" wrapText="1"/>
    </xf>
    <xf numFmtId="49" fontId="14" fillId="0" borderId="74" xfId="0" applyNumberFormat="1" applyFont="1" applyBorder="1" applyAlignment="1">
      <alignment vertical="top" wrapText="1"/>
    </xf>
    <xf numFmtId="49" fontId="14" fillId="0" borderId="100" xfId="0" applyNumberFormat="1" applyFont="1" applyBorder="1" applyAlignment="1">
      <alignment vertical="top" wrapText="1"/>
    </xf>
    <xf numFmtId="49" fontId="14" fillId="0" borderId="65" xfId="0" applyNumberFormat="1" applyFont="1" applyBorder="1" applyAlignment="1">
      <alignment vertical="top" wrapText="1"/>
    </xf>
    <xf numFmtId="49" fontId="14" fillId="0" borderId="81" xfId="0" applyNumberFormat="1" applyFont="1" applyBorder="1" applyAlignment="1">
      <alignment vertical="top" wrapText="1"/>
    </xf>
    <xf numFmtId="49" fontId="14" fillId="0" borderId="69" xfId="0" applyNumberFormat="1" applyFont="1" applyBorder="1" applyAlignment="1">
      <alignment vertical="top" wrapText="1"/>
    </xf>
    <xf numFmtId="49" fontId="14" fillId="0" borderId="99" xfId="0" applyNumberFormat="1" applyFont="1" applyBorder="1" applyAlignment="1">
      <alignment vertical="top" wrapText="1"/>
    </xf>
    <xf numFmtId="49" fontId="14" fillId="0" borderId="71" xfId="0" applyNumberFormat="1" applyFont="1" applyBorder="1" applyAlignment="1">
      <alignment vertical="top" wrapText="1"/>
    </xf>
    <xf numFmtId="0" fontId="34" fillId="6" borderId="13" xfId="0" applyFont="1" applyFill="1" applyBorder="1" applyAlignment="1">
      <alignment horizontal="left" vertical="center" wrapText="1"/>
    </xf>
    <xf numFmtId="0" fontId="34" fillId="6" borderId="14" xfId="0" applyFont="1" applyFill="1" applyBorder="1" applyAlignment="1">
      <alignment horizontal="left" vertical="center" wrapText="1"/>
    </xf>
    <xf numFmtId="0" fontId="34" fillId="6" borderId="15" xfId="0" applyFont="1" applyFill="1" applyBorder="1" applyAlignment="1">
      <alignment horizontal="left" vertical="center" wrapText="1"/>
    </xf>
    <xf numFmtId="0" fontId="15" fillId="5" borderId="0" xfId="0" applyFont="1" applyFill="1" applyAlignment="1">
      <alignment vertical="center"/>
    </xf>
    <xf numFmtId="0" fontId="35" fillId="7" borderId="1" xfId="0" applyFont="1" applyFill="1" applyBorder="1" applyAlignment="1">
      <alignment horizontal="center" vertical="center" wrapText="1"/>
    </xf>
    <xf numFmtId="0" fontId="8" fillId="0" borderId="73" xfId="0" applyFont="1" applyBorder="1"/>
    <xf numFmtId="0" fontId="8" fillId="0" borderId="99" xfId="0" applyFont="1" applyBorder="1"/>
    <xf numFmtId="0" fontId="36" fillId="0" borderId="13" xfId="0" applyFont="1" applyBorder="1" applyAlignment="1">
      <alignment horizontal="center" vertical="center" wrapText="1"/>
    </xf>
    <xf numFmtId="0" fontId="8" fillId="0" borderId="14" xfId="0" applyFont="1" applyBorder="1" applyAlignment="1">
      <alignment wrapText="1"/>
    </xf>
    <xf numFmtId="0" fontId="8" fillId="0" borderId="15" xfId="0" applyFont="1" applyBorder="1" applyAlignment="1">
      <alignment wrapText="1"/>
    </xf>
    <xf numFmtId="15" fontId="14" fillId="0" borderId="72" xfId="0" applyNumberFormat="1" applyFont="1" applyBorder="1" applyAlignment="1">
      <alignment horizontal="left" vertical="top" wrapText="1"/>
    </xf>
    <xf numFmtId="49" fontId="38" fillId="0" borderId="9" xfId="0" applyNumberFormat="1" applyFont="1" applyBorder="1" applyAlignment="1">
      <alignment horizontal="left" vertical="top" wrapText="1"/>
    </xf>
    <xf numFmtId="14" fontId="140" fillId="0" borderId="72" xfId="0" applyNumberFormat="1" applyFont="1" applyBorder="1" applyAlignment="1">
      <alignment horizontal="center" vertical="center"/>
    </xf>
    <xf numFmtId="0" fontId="140" fillId="0" borderId="73" xfId="0" applyFont="1" applyBorder="1" applyAlignment="1">
      <alignment horizontal="center" vertical="center"/>
    </xf>
    <xf numFmtId="0" fontId="140" fillId="0" borderId="74" xfId="0" applyFont="1" applyBorder="1" applyAlignment="1">
      <alignment horizontal="center" vertical="center"/>
    </xf>
    <xf numFmtId="0" fontId="140" fillId="0" borderId="69" xfId="0" applyFont="1" applyBorder="1" applyAlignment="1">
      <alignment horizontal="center" vertical="center"/>
    </xf>
    <xf numFmtId="0" fontId="140" fillId="0" borderId="99" xfId="0" applyFont="1" applyBorder="1" applyAlignment="1">
      <alignment horizontal="center" vertical="center"/>
    </xf>
    <xf numFmtId="0" fontId="140" fillId="0" borderId="71" xfId="0" applyFont="1" applyBorder="1" applyAlignment="1">
      <alignment horizontal="center" vertical="center"/>
    </xf>
    <xf numFmtId="0" fontId="14" fillId="0" borderId="14" xfId="0" applyFont="1" applyBorder="1" applyAlignment="1">
      <alignment horizontal="left" vertical="top" wrapText="1"/>
    </xf>
    <xf numFmtId="49" fontId="14" fillId="5" borderId="72" xfId="0" applyNumberFormat="1" applyFont="1" applyFill="1" applyBorder="1" applyAlignment="1">
      <alignment horizontal="left" vertical="center" wrapText="1"/>
    </xf>
    <xf numFmtId="0" fontId="8" fillId="0" borderId="73" xfId="0" applyFont="1" applyBorder="1" applyAlignment="1">
      <alignment horizontal="left" vertical="center"/>
    </xf>
    <xf numFmtId="0" fontId="8" fillId="0" borderId="74" xfId="0" applyFont="1" applyBorder="1" applyAlignment="1">
      <alignment horizontal="left" vertical="center"/>
    </xf>
    <xf numFmtId="0" fontId="8" fillId="0" borderId="69" xfId="0" applyFont="1" applyBorder="1" applyAlignment="1">
      <alignment horizontal="left" vertical="center"/>
    </xf>
    <xf numFmtId="0" fontId="8" fillId="0" borderId="99" xfId="0" applyFont="1" applyBorder="1" applyAlignment="1">
      <alignment horizontal="left" vertical="center"/>
    </xf>
    <xf numFmtId="0" fontId="8" fillId="0" borderId="71" xfId="0" applyFont="1" applyBorder="1" applyAlignment="1">
      <alignment horizontal="left" vertical="center"/>
    </xf>
    <xf numFmtId="49" fontId="14" fillId="5" borderId="72" xfId="0" applyNumberFormat="1" applyFont="1" applyFill="1" applyBorder="1" applyAlignment="1">
      <alignment horizontal="left" vertical="top" wrapText="1"/>
    </xf>
    <xf numFmtId="0" fontId="8" fillId="0" borderId="73" xfId="0" applyFont="1" applyBorder="1" applyAlignment="1">
      <alignment horizontal="left"/>
    </xf>
    <xf numFmtId="0" fontId="8" fillId="0" borderId="74" xfId="0" applyFont="1" applyBorder="1" applyAlignment="1">
      <alignment horizontal="left"/>
    </xf>
    <xf numFmtId="0" fontId="8" fillId="0" borderId="69" xfId="0" applyFont="1" applyBorder="1" applyAlignment="1">
      <alignment horizontal="left"/>
    </xf>
    <xf numFmtId="0" fontId="8" fillId="0" borderId="99" xfId="0" applyFont="1" applyBorder="1" applyAlignment="1">
      <alignment horizontal="left"/>
    </xf>
    <xf numFmtId="0" fontId="8" fillId="0" borderId="71" xfId="0" applyFont="1" applyBorder="1" applyAlignment="1">
      <alignment horizontal="left"/>
    </xf>
    <xf numFmtId="49" fontId="14" fillId="5" borderId="4" xfId="0" applyNumberFormat="1" applyFont="1" applyFill="1" applyBorder="1" applyAlignment="1">
      <alignment horizontal="left" vertical="top" wrapText="1"/>
    </xf>
    <xf numFmtId="0" fontId="8" fillId="0" borderId="5" xfId="0" applyFont="1" applyBorder="1" applyAlignment="1">
      <alignment horizontal="left"/>
    </xf>
    <xf numFmtId="0" fontId="8" fillId="0" borderId="7" xfId="0" applyFont="1" applyBorder="1" applyAlignment="1">
      <alignment horizontal="left"/>
    </xf>
    <xf numFmtId="0" fontId="8" fillId="0" borderId="9" xfId="0" applyFont="1" applyBorder="1" applyAlignment="1">
      <alignment horizontal="left"/>
    </xf>
    <xf numFmtId="0" fontId="8" fillId="0" borderId="10" xfId="0" applyFont="1" applyBorder="1" applyAlignment="1">
      <alignment horizontal="left"/>
    </xf>
    <xf numFmtId="0" fontId="8" fillId="0" borderId="11" xfId="0" applyFont="1" applyBorder="1" applyAlignment="1">
      <alignment horizontal="left"/>
    </xf>
    <xf numFmtId="164" fontId="14" fillId="0" borderId="13" xfId="0" applyNumberFormat="1" applyFont="1" applyBorder="1" applyAlignment="1">
      <alignment horizontal="center" vertical="center" wrapText="1"/>
    </xf>
    <xf numFmtId="0" fontId="14" fillId="0" borderId="13" xfId="0" applyFont="1" applyBorder="1" applyAlignment="1">
      <alignment horizontal="left" vertical="top" wrapText="1"/>
    </xf>
    <xf numFmtId="0" fontId="27" fillId="6" borderId="4" xfId="0" applyFont="1" applyFill="1" applyBorder="1" applyAlignment="1">
      <alignment horizontal="center" vertical="center"/>
    </xf>
    <xf numFmtId="49" fontId="27" fillId="6" borderId="4" xfId="0" applyNumberFormat="1" applyFont="1" applyFill="1" applyBorder="1" applyAlignment="1">
      <alignment horizontal="center" vertical="center"/>
    </xf>
    <xf numFmtId="49" fontId="27" fillId="6" borderId="13" xfId="0" applyNumberFormat="1" applyFont="1" applyFill="1" applyBorder="1" applyAlignment="1">
      <alignment horizontal="center" vertical="center"/>
    </xf>
    <xf numFmtId="49" fontId="14" fillId="0" borderId="72" xfId="0" applyNumberFormat="1" applyFont="1" applyBorder="1" applyAlignment="1">
      <alignment horizontal="left" vertical="center" wrapText="1"/>
    </xf>
    <xf numFmtId="0" fontId="145" fillId="0" borderId="74" xfId="0" applyFont="1" applyBorder="1" applyAlignment="1">
      <alignment horizontal="left" vertical="center"/>
    </xf>
    <xf numFmtId="0" fontId="145" fillId="0" borderId="69" xfId="0" applyFont="1" applyBorder="1" applyAlignment="1">
      <alignment horizontal="left" vertical="center"/>
    </xf>
    <xf numFmtId="0" fontId="145" fillId="0" borderId="71" xfId="0" applyFont="1" applyBorder="1" applyAlignment="1">
      <alignment horizontal="left" vertical="center"/>
    </xf>
    <xf numFmtId="14" fontId="14" fillId="0" borderId="13" xfId="0" applyNumberFormat="1" applyFont="1" applyBorder="1" applyAlignment="1">
      <alignment horizontal="left" vertical="center"/>
    </xf>
    <xf numFmtId="0" fontId="14" fillId="0" borderId="15" xfId="0" applyFont="1" applyBorder="1" applyAlignment="1">
      <alignment horizontal="left" vertical="center"/>
    </xf>
    <xf numFmtId="0" fontId="14" fillId="0" borderId="13" xfId="0" applyFont="1" applyBorder="1" applyAlignment="1">
      <alignment horizontal="left" vertical="center"/>
    </xf>
    <xf numFmtId="164" fontId="14" fillId="0" borderId="13" xfId="0" applyNumberFormat="1" applyFont="1" applyBorder="1" applyAlignment="1">
      <alignment horizontal="left" vertical="center" wrapText="1"/>
    </xf>
    <xf numFmtId="0" fontId="8" fillId="0" borderId="15" xfId="0" applyFont="1" applyBorder="1" applyAlignment="1">
      <alignment horizontal="left"/>
    </xf>
    <xf numFmtId="49" fontId="14" fillId="0" borderId="100" xfId="0" applyNumberFormat="1" applyFont="1" applyBorder="1" applyAlignment="1">
      <alignment horizontal="left" vertical="top" wrapText="1"/>
    </xf>
    <xf numFmtId="164" fontId="14" fillId="5" borderId="13" xfId="0" applyNumberFormat="1" applyFont="1" applyFill="1" applyBorder="1" applyAlignment="1">
      <alignment horizontal="left" vertical="center" wrapText="1"/>
    </xf>
    <xf numFmtId="0" fontId="28" fillId="2" borderId="4" xfId="0" applyFont="1" applyFill="1" applyBorder="1" applyAlignment="1">
      <alignment horizontal="center" vertical="center"/>
    </xf>
    <xf numFmtId="164" fontId="14" fillId="0" borderId="14" xfId="0" applyNumberFormat="1" applyFont="1" applyBorder="1" applyAlignment="1">
      <alignment horizontal="center" vertical="center" wrapText="1"/>
    </xf>
    <xf numFmtId="49" fontId="14" fillId="5" borderId="100" xfId="0" applyNumberFormat="1" applyFont="1" applyFill="1" applyBorder="1" applyAlignment="1">
      <alignment horizontal="left" vertical="top" wrapText="1"/>
    </xf>
    <xf numFmtId="0" fontId="8" fillId="0" borderId="65" xfId="0" applyFont="1" applyBorder="1"/>
    <xf numFmtId="49" fontId="14" fillId="6" borderId="1" xfId="0" applyNumberFormat="1" applyFont="1" applyFill="1" applyBorder="1" applyAlignment="1">
      <alignment horizontal="left" vertical="center"/>
    </xf>
    <xf numFmtId="1" fontId="14" fillId="5" borderId="1" xfId="0" applyNumberFormat="1" applyFont="1" applyFill="1" applyBorder="1" applyAlignment="1">
      <alignment horizontal="center" vertical="center"/>
    </xf>
    <xf numFmtId="0" fontId="14" fillId="6" borderId="1" xfId="0" applyFont="1" applyFill="1" applyBorder="1" applyAlignment="1">
      <alignment horizontal="center" vertical="center"/>
    </xf>
    <xf numFmtId="0" fontId="8" fillId="0" borderId="72" xfId="0" applyFont="1" applyBorder="1" applyAlignment="1">
      <alignment horizontal="center"/>
    </xf>
    <xf numFmtId="0" fontId="8" fillId="0" borderId="73" xfId="0" applyFont="1" applyBorder="1" applyAlignment="1">
      <alignment horizontal="center"/>
    </xf>
    <xf numFmtId="0" fontId="8" fillId="0" borderId="74" xfId="0" applyFont="1" applyBorder="1" applyAlignment="1">
      <alignment horizontal="center"/>
    </xf>
    <xf numFmtId="0" fontId="8" fillId="0" borderId="69" xfId="0" applyFont="1" applyBorder="1" applyAlignment="1">
      <alignment horizontal="center"/>
    </xf>
    <xf numFmtId="0" fontId="8" fillId="0" borderId="99" xfId="0" applyFont="1" applyBorder="1" applyAlignment="1">
      <alignment horizontal="center"/>
    </xf>
    <xf numFmtId="0" fontId="8" fillId="0" borderId="71" xfId="0" applyFont="1" applyBorder="1" applyAlignment="1">
      <alignment horizontal="center"/>
    </xf>
    <xf numFmtId="0" fontId="136" fillId="5" borderId="0" xfId="0" applyFont="1" applyFill="1" applyAlignment="1">
      <alignment horizontal="center" vertical="center" wrapText="1"/>
    </xf>
    <xf numFmtId="0" fontId="137" fillId="5" borderId="0" xfId="0" applyFont="1" applyFill="1" applyAlignment="1">
      <alignment horizontal="center" vertical="center" wrapText="1"/>
    </xf>
    <xf numFmtId="0" fontId="138" fillId="0" borderId="0" xfId="0" applyFont="1" applyAlignment="1">
      <alignment horizontal="center" vertical="center" wrapText="1"/>
    </xf>
    <xf numFmtId="0" fontId="14" fillId="5" borderId="1" xfId="0" applyFont="1" applyFill="1" applyBorder="1" applyAlignment="1">
      <alignment horizontal="center" vertical="center"/>
    </xf>
    <xf numFmtId="49" fontId="14" fillId="6" borderId="4" xfId="0" applyNumberFormat="1" applyFont="1" applyFill="1" applyBorder="1" applyAlignment="1">
      <alignment horizontal="left" vertical="center" wrapText="1"/>
    </xf>
    <xf numFmtId="165" fontId="14" fillId="5" borderId="1" xfId="0" applyNumberFormat="1" applyFont="1" applyFill="1" applyBorder="1" applyAlignment="1">
      <alignment horizontal="center" vertical="center"/>
    </xf>
    <xf numFmtId="0" fontId="15" fillId="0" borderId="0" xfId="0" applyFont="1" applyAlignment="1">
      <alignment vertical="center"/>
    </xf>
    <xf numFmtId="0" fontId="34" fillId="7" borderId="1" xfId="0" applyFont="1" applyFill="1" applyBorder="1" applyAlignment="1">
      <alignment horizontal="center" vertical="center"/>
    </xf>
    <xf numFmtId="0" fontId="28" fillId="2" borderId="136" xfId="0" applyFont="1" applyFill="1" applyBorder="1" applyAlignment="1">
      <alignment horizontal="center" vertical="center"/>
    </xf>
    <xf numFmtId="0" fontId="28" fillId="2" borderId="73" xfId="0" applyFont="1" applyFill="1" applyBorder="1" applyAlignment="1">
      <alignment horizontal="center" vertical="center"/>
    </xf>
    <xf numFmtId="0" fontId="14" fillId="0" borderId="106" xfId="0" applyFont="1" applyBorder="1" applyAlignment="1">
      <alignment horizontal="left" vertical="top"/>
    </xf>
    <xf numFmtId="49" fontId="14" fillId="5" borderId="105" xfId="0" applyNumberFormat="1" applyFont="1" applyFill="1" applyBorder="1" applyAlignment="1">
      <alignment horizontal="center" vertical="center"/>
    </xf>
    <xf numFmtId="49" fontId="14" fillId="5" borderId="116" xfId="0" applyNumberFormat="1" applyFont="1" applyFill="1" applyBorder="1" applyAlignment="1">
      <alignment horizontal="center" vertical="center"/>
    </xf>
    <xf numFmtId="14" fontId="14" fillId="5" borderId="105" xfId="0" applyNumberFormat="1" applyFont="1" applyFill="1" applyBorder="1" applyAlignment="1">
      <alignment horizontal="center" vertical="center"/>
    </xf>
    <xf numFmtId="14" fontId="14" fillId="5" borderId="116" xfId="0" applyNumberFormat="1" applyFont="1" applyFill="1" applyBorder="1" applyAlignment="1">
      <alignment horizontal="center" vertical="center"/>
    </xf>
    <xf numFmtId="0" fontId="14" fillId="5" borderId="117" xfId="0" applyFont="1" applyFill="1" applyBorder="1" applyAlignment="1">
      <alignment horizontal="left" vertical="center"/>
    </xf>
    <xf numFmtId="0" fontId="14" fillId="5" borderId="118" xfId="0" applyFont="1" applyFill="1" applyBorder="1" applyAlignment="1">
      <alignment horizontal="left" vertical="center"/>
    </xf>
    <xf numFmtId="14" fontId="14" fillId="5" borderId="107" xfId="0" applyNumberFormat="1" applyFont="1" applyFill="1" applyBorder="1" applyAlignment="1">
      <alignment horizontal="center" vertical="center"/>
    </xf>
    <xf numFmtId="14" fontId="14" fillId="5" borderId="109" xfId="0" applyNumberFormat="1" applyFont="1" applyFill="1" applyBorder="1" applyAlignment="1">
      <alignment horizontal="center" vertical="center"/>
    </xf>
    <xf numFmtId="14" fontId="14" fillId="5" borderId="112" xfId="0" applyNumberFormat="1" applyFont="1" applyFill="1" applyBorder="1" applyAlignment="1">
      <alignment horizontal="center" vertical="center"/>
    </xf>
    <xf numFmtId="14" fontId="14" fillId="5" borderId="114" xfId="0" applyNumberFormat="1" applyFont="1" applyFill="1" applyBorder="1" applyAlignment="1">
      <alignment horizontal="center" vertical="center"/>
    </xf>
    <xf numFmtId="0" fontId="42" fillId="3" borderId="45" xfId="0" applyFont="1" applyFill="1" applyBorder="1" applyAlignment="1">
      <alignment horizontal="center" vertical="center" wrapText="1"/>
    </xf>
    <xf numFmtId="0" fontId="8" fillId="0" borderId="40" xfId="0" applyFont="1" applyBorder="1"/>
    <xf numFmtId="0" fontId="42" fillId="3" borderId="41" xfId="0" applyFont="1" applyFill="1" applyBorder="1" applyAlignment="1">
      <alignment horizontal="center" vertical="center" wrapText="1"/>
    </xf>
    <xf numFmtId="0" fontId="8" fillId="0" borderId="47" xfId="0" applyFont="1" applyBorder="1"/>
    <xf numFmtId="49" fontId="29" fillId="0" borderId="4" xfId="0" applyNumberFormat="1" applyFont="1" applyBorder="1" applyAlignment="1">
      <alignment horizontal="center" vertical="center" wrapText="1"/>
    </xf>
    <xf numFmtId="0" fontId="115" fillId="0" borderId="5" xfId="0" applyFont="1" applyBorder="1" applyAlignment="1">
      <alignment horizontal="center" vertical="center"/>
    </xf>
    <xf numFmtId="0" fontId="115" fillId="0" borderId="7" xfId="0" applyFont="1" applyBorder="1" applyAlignment="1">
      <alignment horizontal="center" vertical="center"/>
    </xf>
    <xf numFmtId="0" fontId="115" fillId="0" borderId="9" xfId="0" applyFont="1" applyBorder="1" applyAlignment="1">
      <alignment horizontal="center" vertical="center"/>
    </xf>
    <xf numFmtId="0" fontId="115" fillId="0" borderId="10" xfId="0" applyFont="1" applyBorder="1" applyAlignment="1">
      <alignment horizontal="center" vertical="center"/>
    </xf>
    <xf numFmtId="0" fontId="115" fillId="0" borderId="11" xfId="0" applyFont="1" applyBorder="1" applyAlignment="1">
      <alignment horizontal="center" vertical="center"/>
    </xf>
    <xf numFmtId="0" fontId="28" fillId="8" borderId="28" xfId="0" applyFont="1" applyFill="1" applyBorder="1" applyAlignment="1">
      <alignment horizontal="center" vertical="center" wrapText="1"/>
    </xf>
    <xf numFmtId="0" fontId="8" fillId="0" borderId="35" xfId="0" applyFont="1" applyBorder="1"/>
    <xf numFmtId="0" fontId="8" fillId="0" borderId="38" xfId="0" applyFont="1" applyBorder="1"/>
    <xf numFmtId="0" fontId="9" fillId="3" borderId="32" xfId="0" applyFont="1" applyFill="1" applyBorder="1" applyAlignment="1">
      <alignment horizontal="center" vertical="center" wrapText="1"/>
    </xf>
    <xf numFmtId="0" fontId="8" fillId="0" borderId="29" xfId="0" applyFont="1" applyBorder="1"/>
    <xf numFmtId="0" fontId="8" fillId="0" borderId="19" xfId="0" applyFont="1" applyBorder="1"/>
    <xf numFmtId="0" fontId="8" fillId="0" borderId="25" xfId="0" applyFont="1" applyBorder="1"/>
    <xf numFmtId="0" fontId="8" fillId="0" borderId="44" xfId="0" applyFont="1" applyBorder="1"/>
    <xf numFmtId="0" fontId="8" fillId="0" borderId="39" xfId="0" applyFont="1" applyBorder="1"/>
    <xf numFmtId="0" fontId="15" fillId="8" borderId="41" xfId="0" applyFont="1" applyFill="1" applyBorder="1" applyAlignment="1">
      <alignment horizontal="center" vertical="center"/>
    </xf>
    <xf numFmtId="0" fontId="15" fillId="0" borderId="60" xfId="0" applyFont="1" applyBorder="1" applyAlignment="1">
      <alignment vertical="center"/>
    </xf>
    <xf numFmtId="0" fontId="8" fillId="0" borderId="60" xfId="0" applyFont="1" applyBorder="1"/>
    <xf numFmtId="0" fontId="14" fillId="6" borderId="4" xfId="0" applyFont="1" applyFill="1" applyBorder="1" applyAlignment="1">
      <alignment horizontal="center" vertical="center"/>
    </xf>
    <xf numFmtId="0" fontId="42" fillId="0" borderId="0" xfId="0" applyFont="1" applyAlignment="1">
      <alignment horizontal="center" vertical="center" wrapText="1"/>
    </xf>
    <xf numFmtId="49" fontId="14" fillId="6" borderId="1" xfId="0" applyNumberFormat="1" applyFont="1" applyFill="1" applyBorder="1" applyAlignment="1">
      <alignment horizontal="center" vertical="center"/>
    </xf>
    <xf numFmtId="49" fontId="36" fillId="5" borderId="1" xfId="0" applyNumberFormat="1" applyFont="1" applyFill="1" applyBorder="1" applyAlignment="1">
      <alignment horizontal="center" vertical="center"/>
    </xf>
    <xf numFmtId="166" fontId="14" fillId="5" borderId="1" xfId="0" applyNumberFormat="1" applyFont="1" applyFill="1" applyBorder="1" applyAlignment="1">
      <alignment horizontal="center" vertical="center"/>
    </xf>
    <xf numFmtId="0" fontId="14" fillId="0" borderId="1" xfId="0" applyFont="1" applyBorder="1" applyAlignment="1">
      <alignment horizontal="center" vertical="center"/>
    </xf>
    <xf numFmtId="0" fontId="34" fillId="4" borderId="0" xfId="0" applyFont="1" applyFill="1" applyAlignment="1">
      <alignment horizontal="center" vertical="center"/>
    </xf>
    <xf numFmtId="0" fontId="48" fillId="3"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50" fillId="3" borderId="1" xfId="0" applyFont="1" applyFill="1" applyBorder="1" applyAlignment="1">
      <alignment horizontal="center"/>
    </xf>
    <xf numFmtId="0" fontId="10" fillId="0" borderId="6" xfId="0" applyFont="1" applyBorder="1"/>
    <xf numFmtId="0" fontId="52" fillId="9" borderId="1" xfId="0" applyFont="1" applyFill="1" applyBorder="1" applyAlignment="1">
      <alignment horizontal="center" vertical="center"/>
    </xf>
    <xf numFmtId="0" fontId="53" fillId="9" borderId="1" xfId="0" applyFont="1" applyFill="1" applyBorder="1" applyAlignment="1">
      <alignment horizontal="center" vertical="center"/>
    </xf>
    <xf numFmtId="0" fontId="52" fillId="7" borderId="1" xfId="0" applyFont="1" applyFill="1" applyBorder="1" applyAlignment="1">
      <alignment horizontal="center" vertical="center" wrapText="1"/>
    </xf>
    <xf numFmtId="0" fontId="50" fillId="3" borderId="1" xfId="7" applyFont="1" applyFill="1" applyBorder="1" applyAlignment="1">
      <alignment horizontal="center"/>
    </xf>
    <xf numFmtId="0" fontId="8" fillId="0" borderId="12" xfId="7" applyFont="1" applyBorder="1"/>
    <xf numFmtId="0" fontId="8" fillId="0" borderId="2" xfId="7" applyFont="1" applyBorder="1"/>
    <xf numFmtId="0" fontId="6" fillId="0" borderId="117" xfId="3" applyBorder="1" applyAlignment="1">
      <alignment horizontal="center"/>
    </xf>
    <xf numFmtId="0" fontId="6" fillId="0" borderId="118" xfId="3" applyBorder="1" applyAlignment="1">
      <alignment horizontal="center"/>
    </xf>
    <xf numFmtId="0" fontId="6" fillId="12" borderId="117" xfId="3" applyFill="1" applyBorder="1" applyAlignment="1">
      <alignment horizontal="center" vertical="center"/>
    </xf>
    <xf numFmtId="0" fontId="6" fillId="12" borderId="118" xfId="3" applyFill="1" applyBorder="1" applyAlignment="1">
      <alignment horizontal="center" vertical="center"/>
    </xf>
    <xf numFmtId="0" fontId="96" fillId="16" borderId="117" xfId="3" applyFont="1" applyFill="1" applyBorder="1" applyAlignment="1">
      <alignment horizontal="center" vertical="top"/>
    </xf>
    <xf numFmtId="0" fontId="96" fillId="16" borderId="118" xfId="3" applyFont="1" applyFill="1" applyBorder="1" applyAlignment="1">
      <alignment horizontal="center" vertical="top"/>
    </xf>
    <xf numFmtId="0" fontId="96" fillId="17" borderId="117" xfId="3" applyFont="1" applyFill="1" applyBorder="1" applyAlignment="1">
      <alignment horizontal="center" vertical="top"/>
    </xf>
    <xf numFmtId="0" fontId="96" fillId="17" borderId="118" xfId="3" applyFont="1" applyFill="1" applyBorder="1" applyAlignment="1">
      <alignment horizontal="center" vertical="top"/>
    </xf>
    <xf numFmtId="0" fontId="96" fillId="18" borderId="117" xfId="3" applyFont="1" applyFill="1" applyBorder="1" applyAlignment="1">
      <alignment horizontal="center" vertical="top"/>
    </xf>
    <xf numFmtId="0" fontId="96" fillId="18" borderId="118" xfId="3" applyFont="1" applyFill="1" applyBorder="1" applyAlignment="1">
      <alignment horizontal="center" vertical="top"/>
    </xf>
    <xf numFmtId="0" fontId="96" fillId="19" borderId="117" xfId="3" applyFont="1" applyFill="1" applyBorder="1" applyAlignment="1">
      <alignment horizontal="center" vertical="top"/>
    </xf>
    <xf numFmtId="0" fontId="96" fillId="19" borderId="118" xfId="3" applyFont="1" applyFill="1" applyBorder="1" applyAlignment="1">
      <alignment horizontal="center" vertical="top"/>
    </xf>
    <xf numFmtId="0" fontId="74" fillId="0" borderId="117" xfId="3" applyFont="1" applyBorder="1" applyAlignment="1">
      <alignment horizontal="center" vertical="center" wrapText="1"/>
    </xf>
    <xf numFmtId="0" fontId="74" fillId="0" borderId="119" xfId="3" applyFont="1" applyBorder="1" applyAlignment="1">
      <alignment horizontal="center" vertical="center" wrapText="1"/>
    </xf>
    <xf numFmtId="0" fontId="74" fillId="0" borderId="118" xfId="3" applyFont="1" applyBorder="1" applyAlignment="1">
      <alignment horizontal="center" vertical="center" wrapText="1"/>
    </xf>
    <xf numFmtId="9" fontId="86" fillId="0" borderId="120" xfId="3" applyNumberFormat="1" applyFont="1" applyBorder="1" applyAlignment="1">
      <alignment horizontal="center" vertical="center" wrapText="1"/>
    </xf>
    <xf numFmtId="9" fontId="86" fillId="0" borderId="121" xfId="3" applyNumberFormat="1" applyFont="1" applyBorder="1" applyAlignment="1">
      <alignment horizontal="center" vertical="center" wrapText="1"/>
    </xf>
    <xf numFmtId="0" fontId="97" fillId="0" borderId="122" xfId="3" applyFont="1" applyBorder="1" applyAlignment="1">
      <alignment horizontal="center" vertical="top" wrapText="1"/>
    </xf>
    <xf numFmtId="0" fontId="97" fillId="0" borderId="123" xfId="3" applyFont="1" applyBorder="1" applyAlignment="1">
      <alignment horizontal="center" vertical="top" wrapText="1"/>
    </xf>
    <xf numFmtId="0" fontId="97" fillId="0" borderId="124" xfId="3" applyFont="1" applyBorder="1" applyAlignment="1">
      <alignment horizontal="center" vertical="top" wrapText="1"/>
    </xf>
    <xf numFmtId="0" fontId="97" fillId="0" borderId="125" xfId="3" applyFont="1" applyBorder="1" applyAlignment="1">
      <alignment horizontal="center" vertical="top" wrapText="1"/>
    </xf>
    <xf numFmtId="0" fontId="97" fillId="0" borderId="126" xfId="3" applyFont="1" applyBorder="1" applyAlignment="1">
      <alignment horizontal="center" vertical="top" wrapText="1"/>
    </xf>
    <xf numFmtId="0" fontId="97" fillId="0" borderId="127" xfId="3" applyFont="1" applyBorder="1" applyAlignment="1">
      <alignment horizontal="center" vertical="top" wrapText="1"/>
    </xf>
    <xf numFmtId="0" fontId="96" fillId="0" borderId="118" xfId="3" applyFont="1" applyBorder="1" applyAlignment="1">
      <alignment horizontal="center" vertical="center" wrapText="1"/>
    </xf>
    <xf numFmtId="0" fontId="96" fillId="0" borderId="106" xfId="3" applyFont="1" applyBorder="1" applyAlignment="1">
      <alignment horizontal="center" vertical="center" wrapText="1"/>
    </xf>
    <xf numFmtId="0" fontId="74" fillId="20" borderId="102" xfId="3" applyFont="1" applyFill="1" applyBorder="1" applyAlignment="1">
      <alignment horizontal="center" vertical="center"/>
    </xf>
    <xf numFmtId="0" fontId="74" fillId="20" borderId="103" xfId="3" applyFont="1" applyFill="1" applyBorder="1" applyAlignment="1">
      <alignment horizontal="center" vertical="center"/>
    </xf>
    <xf numFmtId="0" fontId="96" fillId="12" borderId="117" xfId="3" applyFont="1" applyFill="1" applyBorder="1" applyAlignment="1">
      <alignment horizontal="center" vertical="center"/>
    </xf>
    <xf numFmtId="0" fontId="96" fillId="12" borderId="118" xfId="3" applyFont="1" applyFill="1" applyBorder="1" applyAlignment="1">
      <alignment horizontal="center" vertical="center"/>
    </xf>
    <xf numFmtId="0" fontId="88" fillId="22" borderId="117" xfId="3" applyFont="1" applyFill="1" applyBorder="1" applyAlignment="1">
      <alignment horizontal="center" vertical="center" wrapText="1"/>
    </xf>
    <xf numFmtId="0" fontId="74" fillId="22" borderId="119" xfId="3" applyFont="1" applyFill="1" applyBorder="1" applyAlignment="1">
      <alignment horizontal="center" vertical="center" wrapText="1"/>
    </xf>
    <xf numFmtId="0" fontId="74" fillId="22" borderId="118" xfId="3" applyFont="1" applyFill="1" applyBorder="1" applyAlignment="1">
      <alignment horizontal="center" vertical="center" wrapText="1"/>
    </xf>
    <xf numFmtId="0" fontId="89" fillId="12" borderId="106" xfId="3" applyFont="1" applyFill="1" applyBorder="1" applyAlignment="1">
      <alignment horizontal="center" vertical="center" wrapText="1"/>
    </xf>
    <xf numFmtId="0" fontId="86" fillId="0" borderId="117" xfId="1" applyFont="1" applyBorder="1" applyAlignment="1" applyProtection="1">
      <alignment horizontal="center" vertical="center" wrapText="1"/>
      <protection locked="0"/>
    </xf>
    <xf numFmtId="0" fontId="86" fillId="0" borderId="118" xfId="1" applyFont="1" applyBorder="1" applyAlignment="1" applyProtection="1">
      <alignment horizontal="center" vertical="center" wrapText="1"/>
      <protection locked="0"/>
    </xf>
    <xf numFmtId="0" fontId="93" fillId="0" borderId="105" xfId="3" applyFont="1" applyBorder="1" applyAlignment="1">
      <alignment horizontal="center" vertical="center" wrapText="1"/>
    </xf>
    <xf numFmtId="0" fontId="93" fillId="0" borderId="115" xfId="3" applyFont="1" applyBorder="1" applyAlignment="1">
      <alignment horizontal="center" vertical="center" wrapText="1"/>
    </xf>
    <xf numFmtId="0" fontId="88" fillId="22" borderId="119" xfId="3" applyFont="1" applyFill="1" applyBorder="1" applyAlignment="1">
      <alignment horizontal="center" vertical="center" wrapText="1"/>
    </xf>
    <xf numFmtId="0" fontId="88" fillId="22" borderId="118" xfId="3" applyFont="1" applyFill="1" applyBorder="1" applyAlignment="1">
      <alignment horizontal="center" vertical="center" wrapText="1"/>
    </xf>
    <xf numFmtId="0" fontId="6" fillId="0" borderId="106" xfId="3" applyBorder="1" applyAlignment="1">
      <alignment horizontal="center"/>
    </xf>
    <xf numFmtId="0" fontId="92" fillId="20" borderId="65" xfId="3" applyFont="1" applyFill="1" applyAlignment="1">
      <alignment horizontal="center" vertical="center" wrapText="1"/>
    </xf>
    <xf numFmtId="0" fontId="92" fillId="0" borderId="117" xfId="3" applyFont="1" applyBorder="1" applyAlignment="1">
      <alignment horizontal="center" vertical="center" wrapText="1"/>
    </xf>
    <xf numFmtId="0" fontId="92" fillId="0" borderId="118" xfId="3" applyFont="1" applyBorder="1" applyAlignment="1">
      <alignment horizontal="center" vertical="center" wrapText="1"/>
    </xf>
    <xf numFmtId="0" fontId="6" fillId="0" borderId="65" xfId="3" applyAlignment="1">
      <alignment horizontal="center"/>
    </xf>
    <xf numFmtId="0" fontId="6" fillId="0" borderId="111" xfId="3" applyBorder="1" applyAlignment="1">
      <alignment horizontal="center"/>
    </xf>
    <xf numFmtId="0" fontId="92" fillId="0" borderId="110" xfId="3" applyFont="1" applyBorder="1" applyAlignment="1">
      <alignment horizontal="center" vertical="center" wrapText="1"/>
    </xf>
    <xf numFmtId="0" fontId="92" fillId="0" borderId="111" xfId="3" applyFont="1" applyBorder="1" applyAlignment="1">
      <alignment horizontal="center" vertical="center" wrapText="1"/>
    </xf>
    <xf numFmtId="0" fontId="77" fillId="13" borderId="102" xfId="2" applyFont="1" applyFill="1" applyBorder="1" applyAlignment="1">
      <alignment horizontal="left" vertical="center" wrapText="1"/>
    </xf>
    <xf numFmtId="0" fontId="6" fillId="0" borderId="103" xfId="3" applyBorder="1" applyAlignment="1">
      <alignment horizontal="left"/>
    </xf>
    <xf numFmtId="0" fontId="6" fillId="0" borderId="104" xfId="3" applyBorder="1" applyAlignment="1">
      <alignment horizontal="left"/>
    </xf>
    <xf numFmtId="0" fontId="82" fillId="15" borderId="107" xfId="3" applyFont="1" applyFill="1" applyBorder="1" applyAlignment="1">
      <alignment horizontal="center" vertical="center" wrapText="1"/>
    </xf>
    <xf numFmtId="0" fontId="82" fillId="15" borderId="108" xfId="3" applyFont="1" applyFill="1" applyBorder="1" applyAlignment="1">
      <alignment horizontal="center" vertical="center" wrapText="1"/>
    </xf>
    <xf numFmtId="0" fontId="82" fillId="15" borderId="109" xfId="3" applyFont="1" applyFill="1" applyBorder="1" applyAlignment="1">
      <alignment horizontal="center" vertical="center" wrapText="1"/>
    </xf>
    <xf numFmtId="0" fontId="82" fillId="15" borderId="110" xfId="3" applyFont="1" applyFill="1" applyBorder="1" applyAlignment="1">
      <alignment horizontal="center" vertical="center" wrapText="1"/>
    </xf>
    <xf numFmtId="0" fontId="82" fillId="15" borderId="65" xfId="3" applyFont="1" applyFill="1" applyAlignment="1">
      <alignment horizontal="center" vertical="center" wrapText="1"/>
    </xf>
    <xf numFmtId="0" fontId="82" fillId="15" borderId="111" xfId="3" applyFont="1" applyFill="1" applyBorder="1" applyAlignment="1">
      <alignment horizontal="center" vertical="center" wrapText="1"/>
    </xf>
    <xf numFmtId="0" fontId="82" fillId="15" borderId="112" xfId="3" applyFont="1" applyFill="1" applyBorder="1" applyAlignment="1">
      <alignment horizontal="center" vertical="center" wrapText="1"/>
    </xf>
    <xf numFmtId="0" fontId="82" fillId="15" borderId="113" xfId="3" applyFont="1" applyFill="1" applyBorder="1" applyAlignment="1">
      <alignment horizontal="center" vertical="center" wrapText="1"/>
    </xf>
    <xf numFmtId="0" fontId="82" fillId="15" borderId="114" xfId="3" applyFont="1" applyFill="1" applyBorder="1" applyAlignment="1">
      <alignment horizontal="center" vertical="center" wrapText="1"/>
    </xf>
    <xf numFmtId="0" fontId="83" fillId="15" borderId="107" xfId="3" applyFont="1" applyFill="1" applyBorder="1" applyAlignment="1">
      <alignment horizontal="center" vertical="center" wrapText="1"/>
    </xf>
    <xf numFmtId="0" fontId="83" fillId="15" borderId="108" xfId="3" applyFont="1" applyFill="1" applyBorder="1" applyAlignment="1">
      <alignment horizontal="center" vertical="center" wrapText="1"/>
    </xf>
    <xf numFmtId="0" fontId="83" fillId="15" borderId="109" xfId="3" applyFont="1" applyFill="1" applyBorder="1" applyAlignment="1">
      <alignment horizontal="center" vertical="center" wrapText="1"/>
    </xf>
    <xf numFmtId="0" fontId="83" fillId="15" borderId="112" xfId="3" applyFont="1" applyFill="1" applyBorder="1" applyAlignment="1">
      <alignment horizontal="center" vertical="center" wrapText="1"/>
    </xf>
    <xf numFmtId="0" fontId="83" fillId="15" borderId="113" xfId="3" applyFont="1" applyFill="1" applyBorder="1" applyAlignment="1">
      <alignment horizontal="center" vertical="center" wrapText="1"/>
    </xf>
    <xf numFmtId="0" fontId="83" fillId="15" borderId="114" xfId="3" applyFont="1" applyFill="1" applyBorder="1" applyAlignment="1">
      <alignment horizontal="center" vertical="center" wrapText="1"/>
    </xf>
    <xf numFmtId="0" fontId="74" fillId="14" borderId="105" xfId="3" applyFont="1" applyFill="1" applyBorder="1" applyAlignment="1">
      <alignment horizontal="center" wrapText="1"/>
    </xf>
    <xf numFmtId="0" fontId="74" fillId="14" borderId="115" xfId="3" applyFont="1" applyFill="1" applyBorder="1" applyAlignment="1">
      <alignment horizontal="center" wrapText="1"/>
    </xf>
    <xf numFmtId="0" fontId="74" fillId="14" borderId="116" xfId="3" applyFont="1" applyFill="1" applyBorder="1" applyAlignment="1">
      <alignment horizontal="center" wrapText="1"/>
    </xf>
    <xf numFmtId="0" fontId="74" fillId="14" borderId="106" xfId="3" applyFont="1" applyFill="1" applyBorder="1" applyAlignment="1">
      <alignment horizontal="center" vertical="center" wrapText="1"/>
    </xf>
    <xf numFmtId="0" fontId="0" fillId="0" borderId="105" xfId="1" applyFont="1" applyBorder="1" applyAlignment="1">
      <alignment horizontal="center"/>
    </xf>
    <xf numFmtId="0" fontId="0" fillId="0" borderId="106" xfId="1" applyFont="1" applyBorder="1" applyAlignment="1">
      <alignment horizontal="center"/>
    </xf>
    <xf numFmtId="0" fontId="130" fillId="24" borderId="122" xfId="1" applyFont="1" applyFill="1" applyBorder="1" applyAlignment="1">
      <alignment horizontal="left" vertical="top"/>
    </xf>
    <xf numFmtId="0" fontId="130" fillId="24" borderId="128" xfId="1" applyFont="1" applyFill="1" applyBorder="1" applyAlignment="1">
      <alignment horizontal="left" vertical="top"/>
    </xf>
    <xf numFmtId="0" fontId="130" fillId="24" borderId="123" xfId="1" applyFont="1" applyFill="1" applyBorder="1" applyAlignment="1">
      <alignment horizontal="left" vertical="top"/>
    </xf>
    <xf numFmtId="0" fontId="130" fillId="24" borderId="124" xfId="1" applyFont="1" applyFill="1" applyBorder="1" applyAlignment="1">
      <alignment horizontal="left" vertical="top"/>
    </xf>
    <xf numFmtId="0" fontId="130" fillId="24" borderId="65" xfId="1" applyFont="1" applyFill="1" applyAlignment="1">
      <alignment horizontal="left" vertical="top"/>
    </xf>
    <xf numFmtId="0" fontId="130" fillId="24" borderId="125" xfId="1" applyFont="1" applyFill="1" applyBorder="1" applyAlignment="1">
      <alignment horizontal="left" vertical="top"/>
    </xf>
    <xf numFmtId="0" fontId="130" fillId="24" borderId="126" xfId="1" applyFont="1" applyFill="1" applyBorder="1" applyAlignment="1">
      <alignment horizontal="left" vertical="top"/>
    </xf>
    <xf numFmtId="0" fontId="130" fillId="24" borderId="129" xfId="1" applyFont="1" applyFill="1" applyBorder="1" applyAlignment="1">
      <alignment horizontal="left" vertical="top"/>
    </xf>
    <xf numFmtId="0" fontId="130" fillId="24" borderId="127" xfId="1" applyFont="1" applyFill="1" applyBorder="1" applyAlignment="1">
      <alignment horizontal="left" vertical="top"/>
    </xf>
    <xf numFmtId="0" fontId="128" fillId="23" borderId="117" xfId="5" applyFont="1" applyFill="1" applyBorder="1" applyAlignment="1">
      <alignment horizontal="center" vertical="center" textRotation="90" wrapText="1"/>
    </xf>
    <xf numFmtId="0" fontId="128" fillId="23" borderId="118" xfId="5" applyFont="1" applyFill="1" applyBorder="1" applyAlignment="1">
      <alignment horizontal="center" vertical="center" textRotation="90" wrapText="1"/>
    </xf>
    <xf numFmtId="0" fontId="129" fillId="0" borderId="107" xfId="5" applyFont="1" applyBorder="1" applyAlignment="1">
      <alignment horizontal="left" vertical="top" wrapText="1"/>
    </xf>
    <xf numFmtId="0" fontId="129" fillId="0" borderId="108" xfId="5" applyFont="1" applyBorder="1" applyAlignment="1">
      <alignment horizontal="left" vertical="top" wrapText="1"/>
    </xf>
    <xf numFmtId="0" fontId="129" fillId="0" borderId="109" xfId="5" applyFont="1" applyBorder="1" applyAlignment="1">
      <alignment horizontal="left" vertical="top" wrapText="1"/>
    </xf>
    <xf numFmtId="0" fontId="129" fillId="0" borderId="112" xfId="5" applyFont="1" applyBorder="1" applyAlignment="1">
      <alignment horizontal="left" vertical="top" wrapText="1"/>
    </xf>
    <xf numFmtId="0" fontId="129" fillId="0" borderId="113" xfId="5" applyFont="1" applyBorder="1" applyAlignment="1">
      <alignment horizontal="left" vertical="top" wrapText="1"/>
    </xf>
    <xf numFmtId="0" fontId="129" fillId="0" borderId="114" xfId="5" applyFont="1" applyBorder="1" applyAlignment="1">
      <alignment horizontal="left" vertical="top" wrapText="1"/>
    </xf>
    <xf numFmtId="0" fontId="6" fillId="0" borderId="106" xfId="5" applyBorder="1" applyAlignment="1">
      <alignment horizontal="center"/>
    </xf>
    <xf numFmtId="0" fontId="82" fillId="23" borderId="106" xfId="5" applyFont="1" applyFill="1" applyBorder="1" applyAlignment="1">
      <alignment horizontal="center" vertical="center" wrapText="1"/>
    </xf>
    <xf numFmtId="0" fontId="106" fillId="0" borderId="106" xfId="5" applyFont="1" applyBorder="1" applyAlignment="1">
      <alignment horizontal="center" vertical="center"/>
    </xf>
    <xf numFmtId="0" fontId="6" fillId="0" borderId="106" xfId="5" applyBorder="1" applyAlignment="1">
      <alignment horizontal="center" vertical="center"/>
    </xf>
    <xf numFmtId="0" fontId="6" fillId="0" borderId="105" xfId="5" applyBorder="1" applyAlignment="1">
      <alignment horizontal="center" vertical="center"/>
    </xf>
    <xf numFmtId="0" fontId="106" fillId="0" borderId="105" xfId="5" applyFont="1" applyBorder="1" applyAlignment="1">
      <alignment horizontal="center" vertical="center"/>
    </xf>
    <xf numFmtId="0" fontId="116" fillId="24" borderId="122" xfId="5" applyFont="1" applyFill="1" applyBorder="1" applyAlignment="1">
      <alignment horizontal="left" vertical="top"/>
    </xf>
    <xf numFmtId="0" fontId="116" fillId="24" borderId="128" xfId="5" applyFont="1" applyFill="1" applyBorder="1" applyAlignment="1">
      <alignment horizontal="left" vertical="top"/>
    </xf>
    <xf numFmtId="0" fontId="116" fillId="24" borderId="123" xfId="5" applyFont="1" applyFill="1" applyBorder="1" applyAlignment="1">
      <alignment horizontal="left" vertical="top"/>
    </xf>
    <xf numFmtId="0" fontId="116" fillId="24" borderId="124" xfId="5" applyFont="1" applyFill="1" applyBorder="1" applyAlignment="1">
      <alignment horizontal="left" vertical="top"/>
    </xf>
    <xf numFmtId="0" fontId="116" fillId="24" borderId="65" xfId="5" applyFont="1" applyFill="1" applyAlignment="1">
      <alignment horizontal="left" vertical="top"/>
    </xf>
    <xf numFmtId="0" fontId="116" fillId="24" borderId="125" xfId="5" applyFont="1" applyFill="1" applyBorder="1" applyAlignment="1">
      <alignment horizontal="left" vertical="top"/>
    </xf>
    <xf numFmtId="0" fontId="116" fillId="24" borderId="126" xfId="5" applyFont="1" applyFill="1" applyBorder="1" applyAlignment="1">
      <alignment horizontal="left" vertical="top"/>
    </xf>
    <xf numFmtId="0" fontId="116" fillId="24" borderId="129" xfId="5" applyFont="1" applyFill="1" applyBorder="1" applyAlignment="1">
      <alignment horizontal="left" vertical="top"/>
    </xf>
    <xf numFmtId="0" fontId="116" fillId="24" borderId="127" xfId="5" applyFont="1" applyFill="1" applyBorder="1" applyAlignment="1">
      <alignment horizontal="left" vertical="top"/>
    </xf>
    <xf numFmtId="0" fontId="113" fillId="24" borderId="106" xfId="5" applyFont="1" applyFill="1" applyBorder="1" applyAlignment="1">
      <alignment horizontal="center" vertical="center" wrapText="1"/>
    </xf>
    <xf numFmtId="0" fontId="126" fillId="24" borderId="115" xfId="5" applyFont="1" applyFill="1" applyBorder="1" applyAlignment="1">
      <alignment horizontal="center" vertical="center" wrapText="1"/>
    </xf>
    <xf numFmtId="0" fontId="126" fillId="24" borderId="116" xfId="5" applyFont="1" applyFill="1" applyBorder="1" applyAlignment="1">
      <alignment horizontal="center" vertical="center" wrapText="1"/>
    </xf>
    <xf numFmtId="168" fontId="108" fillId="20" borderId="105" xfId="5" applyNumberFormat="1" applyFont="1" applyFill="1" applyBorder="1" applyAlignment="1">
      <alignment horizontal="center" vertical="center" wrapText="1"/>
    </xf>
    <xf numFmtId="168" fontId="108" fillId="20" borderId="115" xfId="5" applyNumberFormat="1" applyFont="1" applyFill="1" applyBorder="1" applyAlignment="1">
      <alignment horizontal="center" vertical="center" wrapText="1"/>
    </xf>
    <xf numFmtId="168" fontId="108" fillId="20" borderId="116" xfId="5" applyNumberFormat="1" applyFont="1" applyFill="1" applyBorder="1" applyAlignment="1">
      <alignment horizontal="center" vertical="center" wrapText="1"/>
    </xf>
    <xf numFmtId="0" fontId="127" fillId="24" borderId="105" xfId="5" applyFont="1" applyFill="1" applyBorder="1" applyAlignment="1">
      <alignment horizontal="center" vertical="center" wrapText="1"/>
    </xf>
    <xf numFmtId="0" fontId="127" fillId="24" borderId="115" xfId="5" applyFont="1" applyFill="1" applyBorder="1" applyAlignment="1">
      <alignment horizontal="center" vertical="center" wrapText="1"/>
    </xf>
    <xf numFmtId="0" fontId="127" fillId="24" borderId="116" xfId="5" applyFont="1" applyFill="1" applyBorder="1" applyAlignment="1">
      <alignment horizontal="center" vertical="center" wrapText="1"/>
    </xf>
    <xf numFmtId="0" fontId="79" fillId="24" borderId="133" xfId="5" applyFont="1" applyFill="1" applyBorder="1" applyAlignment="1">
      <alignment horizontal="center" vertical="center" textRotation="90" wrapText="1"/>
    </xf>
    <xf numFmtId="0" fontId="82" fillId="23" borderId="117" xfId="5" applyFont="1" applyFill="1" applyBorder="1" applyAlignment="1">
      <alignment horizontal="center" vertical="center" wrapText="1"/>
    </xf>
    <xf numFmtId="0" fontId="82" fillId="23" borderId="119" xfId="5" applyFont="1" applyFill="1" applyBorder="1" applyAlignment="1">
      <alignment horizontal="center" vertical="center" wrapText="1"/>
    </xf>
    <xf numFmtId="0" fontId="82" fillId="23" borderId="118" xfId="5" applyFont="1" applyFill="1" applyBorder="1" applyAlignment="1">
      <alignment horizontal="center" vertical="center" wrapText="1"/>
    </xf>
    <xf numFmtId="0" fontId="8" fillId="0" borderId="106" xfId="5" applyFont="1" applyBorder="1" applyAlignment="1">
      <alignment horizontal="center"/>
    </xf>
    <xf numFmtId="0" fontId="6" fillId="0" borderId="105" xfId="5" applyBorder="1" applyAlignment="1">
      <alignment horizontal="center"/>
    </xf>
    <xf numFmtId="0" fontId="117" fillId="24" borderId="133" xfId="5" applyFont="1" applyFill="1" applyBorder="1" applyAlignment="1">
      <alignment horizontal="center" vertical="center" textRotation="90" wrapText="1"/>
    </xf>
    <xf numFmtId="0" fontId="106" fillId="23" borderId="105" xfId="5" applyFont="1" applyFill="1" applyBorder="1" applyAlignment="1">
      <alignment horizontal="center" vertical="center" wrapText="1"/>
    </xf>
    <xf numFmtId="0" fontId="106" fillId="23" borderId="116" xfId="5" applyFont="1" applyFill="1" applyBorder="1" applyAlignment="1">
      <alignment horizontal="center" vertical="center" wrapText="1"/>
    </xf>
    <xf numFmtId="0" fontId="106" fillId="23" borderId="106" xfId="5" applyFont="1" applyFill="1" applyBorder="1" applyAlignment="1">
      <alignment horizontal="center" vertical="center" wrapText="1"/>
    </xf>
    <xf numFmtId="0" fontId="6" fillId="24" borderId="105" xfId="5" applyFill="1" applyBorder="1" applyAlignment="1">
      <alignment horizontal="center"/>
    </xf>
    <xf numFmtId="0" fontId="6" fillId="24" borderId="115" xfId="5" applyFill="1" applyBorder="1" applyAlignment="1">
      <alignment horizontal="center"/>
    </xf>
    <xf numFmtId="0" fontId="6" fillId="24" borderId="116" xfId="5" applyFill="1" applyBorder="1" applyAlignment="1">
      <alignment horizontal="center"/>
    </xf>
    <xf numFmtId="0" fontId="6" fillId="24" borderId="106" xfId="5" applyFill="1" applyBorder="1" applyAlignment="1">
      <alignment horizontal="center" vertical="top"/>
    </xf>
    <xf numFmtId="0" fontId="109" fillId="25" borderId="106" xfId="5" applyFont="1" applyFill="1" applyBorder="1" applyAlignment="1">
      <alignment horizontal="center" vertical="center" wrapText="1"/>
    </xf>
    <xf numFmtId="0" fontId="110" fillId="23" borderId="65" xfId="5" applyFont="1" applyFill="1" applyAlignment="1">
      <alignment horizontal="center" vertical="center"/>
    </xf>
    <xf numFmtId="0" fontId="110" fillId="23" borderId="129" xfId="5" applyFont="1" applyFill="1" applyBorder="1" applyAlignment="1">
      <alignment horizontal="center" vertical="center"/>
    </xf>
    <xf numFmtId="0" fontId="109" fillId="25" borderId="105" xfId="5" applyFont="1" applyFill="1" applyBorder="1" applyAlignment="1">
      <alignment horizontal="center" vertical="center" wrapText="1"/>
    </xf>
    <xf numFmtId="0" fontId="109" fillId="25" borderId="116" xfId="5" applyFont="1" applyFill="1" applyBorder="1" applyAlignment="1">
      <alignment horizontal="center" vertical="center" wrapText="1"/>
    </xf>
    <xf numFmtId="0" fontId="104" fillId="13" borderId="102" xfId="5" applyFont="1" applyFill="1" applyBorder="1" applyAlignment="1">
      <alignment horizontal="center" vertical="center" wrapText="1"/>
    </xf>
    <xf numFmtId="0" fontId="104" fillId="13" borderId="103" xfId="5" applyFont="1" applyFill="1" applyBorder="1" applyAlignment="1">
      <alignment horizontal="center" vertical="center" wrapText="1"/>
    </xf>
    <xf numFmtId="0" fontId="104" fillId="13" borderId="104" xfId="5" applyFont="1" applyFill="1" applyBorder="1" applyAlignment="1">
      <alignment horizontal="center" vertical="center" wrapText="1"/>
    </xf>
    <xf numFmtId="0" fontId="6" fillId="24" borderId="106" xfId="5" applyFill="1" applyBorder="1" applyAlignment="1">
      <alignment horizontal="center"/>
    </xf>
    <xf numFmtId="0" fontId="107" fillId="23" borderId="65" xfId="5" applyFont="1" applyFill="1" applyAlignment="1">
      <alignment horizontal="center" vertical="center"/>
    </xf>
    <xf numFmtId="168" fontId="108" fillId="0" borderId="122" xfId="5" applyNumberFormat="1" applyFont="1" applyBorder="1" applyAlignment="1">
      <alignment horizontal="center" textRotation="255" wrapText="1"/>
    </xf>
    <xf numFmtId="168" fontId="108" fillId="0" borderId="128" xfId="5" applyNumberFormat="1" applyFont="1" applyBorder="1" applyAlignment="1">
      <alignment horizontal="center" textRotation="255" wrapText="1"/>
    </xf>
    <xf numFmtId="168" fontId="108" fillId="0" borderId="123" xfId="5" applyNumberFormat="1" applyFont="1" applyBorder="1" applyAlignment="1">
      <alignment horizontal="center" textRotation="255" wrapText="1"/>
    </xf>
    <xf numFmtId="168" fontId="108" fillId="0" borderId="124" xfId="5" applyNumberFormat="1" applyFont="1" applyBorder="1" applyAlignment="1">
      <alignment horizontal="center" textRotation="255" wrapText="1"/>
    </xf>
    <xf numFmtId="168" fontId="108" fillId="0" borderId="65" xfId="5" applyNumberFormat="1" applyFont="1" applyAlignment="1">
      <alignment horizontal="center" textRotation="255" wrapText="1"/>
    </xf>
    <xf numFmtId="168" fontId="108" fillId="0" borderId="125" xfId="5" applyNumberFormat="1" applyFont="1" applyBorder="1" applyAlignment="1">
      <alignment horizontal="center" textRotation="255" wrapText="1"/>
    </xf>
    <xf numFmtId="168" fontId="108" fillId="0" borderId="126" xfId="5" applyNumberFormat="1" applyFont="1" applyBorder="1" applyAlignment="1">
      <alignment horizontal="center" textRotation="255" wrapText="1"/>
    </xf>
    <xf numFmtId="168" fontId="108" fillId="0" borderId="129" xfId="5" applyNumberFormat="1" applyFont="1" applyBorder="1" applyAlignment="1">
      <alignment horizontal="center" textRotation="255" wrapText="1"/>
    </xf>
    <xf numFmtId="168" fontId="108" fillId="0" borderId="127" xfId="5" applyNumberFormat="1" applyFont="1" applyBorder="1" applyAlignment="1">
      <alignment horizontal="center" textRotation="255" wrapText="1"/>
    </xf>
    <xf numFmtId="0" fontId="111" fillId="20" borderId="65" xfId="1" applyFont="1" applyFill="1" applyAlignment="1">
      <alignment horizontal="left" vertical="top" wrapText="1"/>
    </xf>
    <xf numFmtId="0" fontId="113" fillId="24" borderId="122" xfId="5" applyFont="1" applyFill="1" applyBorder="1" applyAlignment="1">
      <alignment horizontal="center" vertical="center" wrapText="1"/>
    </xf>
    <xf numFmtId="0" fontId="113" fillId="24" borderId="128" xfId="5" applyFont="1" applyFill="1" applyBorder="1" applyAlignment="1">
      <alignment horizontal="center" vertical="center" wrapText="1"/>
    </xf>
    <xf numFmtId="0" fontId="113" fillId="24" borderId="130" xfId="5" applyFont="1" applyFill="1" applyBorder="1" applyAlignment="1">
      <alignment horizontal="center" vertical="center" wrapText="1"/>
    </xf>
    <xf numFmtId="0" fontId="113" fillId="24" borderId="132" xfId="5" applyFont="1" applyFill="1" applyBorder="1" applyAlignment="1">
      <alignment horizontal="center" vertical="center" wrapText="1"/>
    </xf>
    <xf numFmtId="0" fontId="113" fillId="24" borderId="113" xfId="5" applyFont="1" applyFill="1" applyBorder="1" applyAlignment="1">
      <alignment horizontal="center" vertical="center" wrapText="1"/>
    </xf>
    <xf numFmtId="0" fontId="113" fillId="24" borderId="114" xfId="5" applyFont="1" applyFill="1" applyBorder="1" applyAlignment="1">
      <alignment horizontal="center" vertical="center" wrapText="1"/>
    </xf>
    <xf numFmtId="0" fontId="50" fillId="3" borderId="75" xfId="8" applyFont="1" applyFill="1" applyBorder="1" applyAlignment="1">
      <alignment horizontal="center" vertical="center" wrapText="1"/>
    </xf>
    <xf numFmtId="0" fontId="8" fillId="0" borderId="76" xfId="8" applyFont="1" applyBorder="1"/>
    <xf numFmtId="0" fontId="8" fillId="0" borderId="77" xfId="8" applyFont="1" applyBorder="1"/>
    <xf numFmtId="0" fontId="39" fillId="0" borderId="65" xfId="8" applyFont="1" applyAlignment="1">
      <alignment vertical="center"/>
    </xf>
    <xf numFmtId="0" fontId="72" fillId="0" borderId="65" xfId="8"/>
    <xf numFmtId="0" fontId="55" fillId="0" borderId="78" xfId="8" applyFont="1" applyBorder="1" applyAlignment="1">
      <alignment horizontal="right" vertical="center"/>
    </xf>
    <xf numFmtId="0" fontId="8" fillId="0" borderId="79" xfId="8" applyFont="1" applyBorder="1"/>
    <xf numFmtId="0" fontId="8" fillId="0" borderId="80" xfId="8" applyFont="1" applyBorder="1"/>
    <xf numFmtId="0" fontId="56" fillId="5" borderId="65" xfId="8" applyFont="1" applyFill="1" applyAlignment="1">
      <alignment horizontal="left" vertical="center"/>
    </xf>
    <xf numFmtId="0" fontId="72" fillId="0" borderId="65" xfId="8"/>
    <xf numFmtId="49" fontId="57" fillId="5" borderId="1" xfId="8" applyNumberFormat="1" applyFont="1" applyFill="1" applyBorder="1" applyAlignment="1">
      <alignment vertical="center" wrapText="1"/>
    </xf>
    <xf numFmtId="0" fontId="8" fillId="0" borderId="12" xfId="8" applyFont="1" applyBorder="1"/>
    <xf numFmtId="0" fontId="8" fillId="0" borderId="2" xfId="8" applyFont="1" applyBorder="1"/>
    <xf numFmtId="0" fontId="39" fillId="5" borderId="65" xfId="8" applyFont="1" applyFill="1" applyAlignment="1">
      <alignment vertical="center"/>
    </xf>
    <xf numFmtId="0" fontId="58" fillId="5" borderId="100" xfId="8" applyFont="1" applyFill="1" applyBorder="1" applyAlignment="1">
      <alignment vertical="center"/>
    </xf>
    <xf numFmtId="0" fontId="58" fillId="5" borderId="99" xfId="8" applyFont="1" applyFill="1" applyBorder="1" applyAlignment="1">
      <alignment vertical="center"/>
    </xf>
    <xf numFmtId="0" fontId="59" fillId="5" borderId="65" xfId="8" applyFont="1" applyFill="1" applyAlignment="1">
      <alignment vertical="center"/>
    </xf>
    <xf numFmtId="49" fontId="60" fillId="5" borderId="65" xfId="8" applyNumberFormat="1" applyFont="1" applyFill="1" applyAlignment="1">
      <alignment vertical="center" wrapText="1"/>
    </xf>
    <xf numFmtId="0" fontId="59" fillId="5" borderId="81" xfId="8" applyFont="1" applyFill="1" applyBorder="1" applyAlignment="1">
      <alignment vertical="center"/>
    </xf>
    <xf numFmtId="0" fontId="7" fillId="2" borderId="13" xfId="8" applyFont="1" applyFill="1" applyBorder="1" applyAlignment="1">
      <alignment horizontal="center" vertical="center" wrapText="1"/>
    </xf>
    <xf numFmtId="0" fontId="35" fillId="7" borderId="13" xfId="8" applyFont="1" applyFill="1" applyBorder="1" applyAlignment="1">
      <alignment horizontal="center" vertical="center"/>
    </xf>
    <xf numFmtId="0" fontId="7" fillId="2" borderId="72" xfId="8" applyFont="1" applyFill="1" applyBorder="1" applyAlignment="1">
      <alignment horizontal="center" vertical="center" wrapText="1"/>
    </xf>
    <xf numFmtId="0" fontId="8" fillId="0" borderId="74" xfId="8" applyFont="1" applyBorder="1"/>
    <xf numFmtId="0" fontId="7" fillId="2" borderId="72" xfId="8" applyFont="1" applyFill="1" applyBorder="1" applyAlignment="1">
      <alignment horizontal="center" vertical="center"/>
    </xf>
    <xf numFmtId="0" fontId="12" fillId="2" borderId="13" xfId="8" applyFont="1" applyFill="1" applyBorder="1" applyAlignment="1">
      <alignment horizontal="center" vertical="center" wrapText="1"/>
    </xf>
    <xf numFmtId="0" fontId="12" fillId="2" borderId="1" xfId="8" applyFont="1" applyFill="1" applyBorder="1" applyAlignment="1">
      <alignment horizontal="center" vertical="center"/>
    </xf>
    <xf numFmtId="0" fontId="61" fillId="10" borderId="65" xfId="8" applyFont="1" applyFill="1" applyAlignment="1">
      <alignment vertical="center"/>
    </xf>
    <xf numFmtId="0" fontId="7" fillId="2" borderId="65" xfId="8" applyFont="1" applyFill="1" applyAlignment="1">
      <alignment horizontal="center" vertical="center" wrapText="1"/>
    </xf>
    <xf numFmtId="0" fontId="8" fillId="0" borderId="73" xfId="8" applyFont="1" applyBorder="1"/>
    <xf numFmtId="0" fontId="24" fillId="0" borderId="65" xfId="8" applyFont="1" applyAlignment="1">
      <alignment vertical="center"/>
    </xf>
    <xf numFmtId="0" fontId="8" fillId="0" borderId="14" xfId="8" applyFont="1" applyBorder="1"/>
    <xf numFmtId="0" fontId="8" fillId="0" borderId="100" xfId="8" applyFont="1" applyBorder="1"/>
    <xf numFmtId="0" fontId="8" fillId="0" borderId="81" xfId="8" applyFont="1" applyBorder="1"/>
    <xf numFmtId="0" fontId="8" fillId="0" borderId="15" xfId="8" applyFont="1" applyBorder="1" applyAlignment="1">
      <alignment wrapText="1"/>
    </xf>
    <xf numFmtId="0" fontId="62" fillId="2" borderId="14" xfId="8" applyFont="1" applyFill="1" applyBorder="1" applyAlignment="1">
      <alignment horizontal="center" vertical="center" wrapText="1"/>
    </xf>
    <xf numFmtId="0" fontId="8" fillId="0" borderId="15" xfId="8" applyFont="1" applyBorder="1"/>
    <xf numFmtId="0" fontId="8" fillId="0" borderId="69" xfId="8" applyFont="1" applyBorder="1"/>
    <xf numFmtId="0" fontId="8" fillId="0" borderId="71" xfId="8" applyFont="1" applyBorder="1"/>
    <xf numFmtId="0" fontId="63" fillId="2" borderId="3" xfId="8" applyFont="1" applyFill="1" applyBorder="1" applyAlignment="1">
      <alignment horizontal="center" vertical="top" wrapText="1"/>
    </xf>
    <xf numFmtId="0" fontId="63" fillId="2" borderId="73" xfId="8" applyFont="1" applyFill="1" applyBorder="1" applyAlignment="1">
      <alignment horizontal="center" vertical="top" wrapText="1"/>
    </xf>
    <xf numFmtId="0" fontId="8" fillId="0" borderId="99" xfId="8" applyFont="1" applyBorder="1"/>
    <xf numFmtId="49" fontId="24" fillId="5" borderId="13" xfId="8" applyNumberFormat="1" applyFont="1" applyFill="1" applyBorder="1" applyAlignment="1">
      <alignment horizontal="center" vertical="center"/>
    </xf>
    <xf numFmtId="0" fontId="24" fillId="5" borderId="13" xfId="8" applyFont="1" applyFill="1" applyBorder="1" applyAlignment="1">
      <alignment horizontal="left" vertical="center" wrapText="1"/>
    </xf>
    <xf numFmtId="0" fontId="24" fillId="5" borderId="82" xfId="8" applyFont="1" applyFill="1" applyBorder="1" applyAlignment="1">
      <alignment horizontal="left" vertical="center" wrapText="1"/>
    </xf>
    <xf numFmtId="0" fontId="24" fillId="5" borderId="83" xfId="8" applyFont="1" applyFill="1" applyBorder="1" applyAlignment="1">
      <alignment horizontal="center" vertical="center" wrapText="1"/>
    </xf>
    <xf numFmtId="0" fontId="40" fillId="5" borderId="84" xfId="8" applyFont="1" applyFill="1" applyBorder="1" applyAlignment="1">
      <alignment horizontal="left" vertical="center" wrapText="1"/>
    </xf>
    <xf numFmtId="0" fontId="24" fillId="5" borderId="85" xfId="8" applyFont="1" applyFill="1" applyBorder="1" applyAlignment="1">
      <alignment horizontal="center" vertical="center" wrapText="1"/>
    </xf>
    <xf numFmtId="0" fontId="24" fillId="5" borderId="13" xfId="8" applyFont="1" applyFill="1" applyBorder="1" applyAlignment="1">
      <alignment horizontal="center" vertical="center" wrapText="1"/>
    </xf>
    <xf numFmtId="0" fontId="24" fillId="5" borderId="13" xfId="8" applyFont="1" applyFill="1" applyBorder="1" applyAlignment="1">
      <alignment horizontal="center" vertical="center"/>
    </xf>
    <xf numFmtId="0" fontId="147" fillId="5" borderId="13" xfId="8" applyFont="1" applyFill="1" applyBorder="1" applyAlignment="1">
      <alignment horizontal="center" vertical="center"/>
    </xf>
    <xf numFmtId="0" fontId="64" fillId="0" borderId="13" xfId="8" applyFont="1" applyBorder="1" applyAlignment="1">
      <alignment vertical="center" wrapText="1"/>
    </xf>
    <xf numFmtId="0" fontId="64" fillId="11" borderId="2" xfId="8" applyFont="1" applyFill="1" applyBorder="1" applyAlignment="1">
      <alignment vertical="center" wrapText="1"/>
    </xf>
    <xf numFmtId="0" fontId="64" fillId="11" borderId="86" xfId="8" applyFont="1" applyFill="1" applyBorder="1" applyAlignment="1">
      <alignment vertical="center" wrapText="1"/>
    </xf>
    <xf numFmtId="0" fontId="24" fillId="5" borderId="87" xfId="8" applyFont="1" applyFill="1" applyBorder="1" applyAlignment="1">
      <alignment horizontal="left" vertical="center" wrapText="1"/>
    </xf>
    <xf numFmtId="0" fontId="24" fillId="5" borderId="88" xfId="8" applyFont="1" applyFill="1" applyBorder="1" applyAlignment="1">
      <alignment horizontal="center" vertical="center" wrapText="1"/>
    </xf>
    <xf numFmtId="0" fontId="8" fillId="0" borderId="89" xfId="8" applyFont="1" applyBorder="1"/>
    <xf numFmtId="0" fontId="8" fillId="0" borderId="90" xfId="8" applyFont="1" applyBorder="1"/>
    <xf numFmtId="0" fontId="148" fillId="0" borderId="14" xfId="8" applyFont="1" applyBorder="1"/>
    <xf numFmtId="0" fontId="24" fillId="0" borderId="74" xfId="8" applyFont="1" applyBorder="1" applyAlignment="1">
      <alignment vertical="center" wrapText="1"/>
    </xf>
    <xf numFmtId="0" fontId="24" fillId="0" borderId="13" xfId="8" applyFont="1" applyBorder="1" applyAlignment="1">
      <alignment vertical="center"/>
    </xf>
    <xf numFmtId="0" fontId="40" fillId="5" borderId="91" xfId="8" applyFont="1" applyFill="1" applyBorder="1" applyAlignment="1">
      <alignment horizontal="left" vertical="center" wrapText="1"/>
    </xf>
    <xf numFmtId="0" fontId="24" fillId="5" borderId="92" xfId="8" applyFont="1" applyFill="1" applyBorder="1" applyAlignment="1">
      <alignment horizontal="center" vertical="center" wrapText="1"/>
    </xf>
    <xf numFmtId="0" fontId="24" fillId="5" borderId="91" xfId="8" applyFont="1" applyFill="1" applyBorder="1" applyAlignment="1">
      <alignment horizontal="left" vertical="center" wrapText="1"/>
    </xf>
    <xf numFmtId="0" fontId="24" fillId="5" borderId="93" xfId="8" applyFont="1" applyFill="1" applyBorder="1" applyAlignment="1">
      <alignment horizontal="left" vertical="center" wrapText="1"/>
    </xf>
    <xf numFmtId="9" fontId="24" fillId="5" borderId="94" xfId="8" applyNumberFormat="1" applyFont="1" applyFill="1" applyBorder="1" applyAlignment="1">
      <alignment horizontal="center" vertical="center" wrapText="1"/>
    </xf>
    <xf numFmtId="0" fontId="8" fillId="0" borderId="95" xfId="8" applyFont="1" applyBorder="1"/>
    <xf numFmtId="0" fontId="8" fillId="0" borderId="96" xfId="8" applyFont="1" applyBorder="1"/>
    <xf numFmtId="0" fontId="148" fillId="0" borderId="15" xfId="8" applyFont="1" applyBorder="1"/>
    <xf numFmtId="0" fontId="149" fillId="5" borderId="13" xfId="8" applyFont="1" applyFill="1" applyBorder="1" applyAlignment="1">
      <alignment horizontal="center" vertical="center"/>
    </xf>
    <xf numFmtId="0" fontId="150" fillId="0" borderId="14" xfId="8" applyFont="1" applyBorder="1"/>
    <xf numFmtId="0" fontId="8" fillId="0" borderId="90" xfId="8" applyFont="1" applyBorder="1" applyAlignment="1">
      <alignment horizontal="center"/>
    </xf>
    <xf numFmtId="0" fontId="40" fillId="5" borderId="137" xfId="8" applyFont="1" applyFill="1" applyBorder="1" applyAlignment="1">
      <alignment horizontal="center" vertical="center" wrapText="1"/>
    </xf>
    <xf numFmtId="0" fontId="40" fillId="5" borderId="96" xfId="8" applyFont="1" applyFill="1" applyBorder="1" applyAlignment="1">
      <alignment horizontal="center" vertical="center" wrapText="1"/>
    </xf>
    <xf numFmtId="0" fontId="150" fillId="0" borderId="15" xfId="8" applyFont="1" applyBorder="1"/>
    <xf numFmtId="49" fontId="24" fillId="0" borderId="13" xfId="8" applyNumberFormat="1" applyFont="1" applyBorder="1" applyAlignment="1">
      <alignment horizontal="center" vertical="center"/>
    </xf>
    <xf numFmtId="0" fontId="24" fillId="0" borderId="13" xfId="8" applyFont="1" applyBorder="1" applyAlignment="1">
      <alignment horizontal="left" vertical="center" wrapText="1"/>
    </xf>
    <xf numFmtId="0" fontId="24" fillId="0" borderId="82" xfId="8" applyFont="1" applyBorder="1" applyAlignment="1">
      <alignment horizontal="left" vertical="center" wrapText="1"/>
    </xf>
    <xf numFmtId="0" fontId="24" fillId="0" borderId="83" xfId="8" applyFont="1" applyBorder="1" applyAlignment="1">
      <alignment horizontal="center" vertical="center" wrapText="1"/>
    </xf>
    <xf numFmtId="0" fontId="40" fillId="0" borderId="84" xfId="8" applyFont="1" applyBorder="1" applyAlignment="1">
      <alignment horizontal="left" vertical="center" wrapText="1"/>
    </xf>
    <xf numFmtId="0" fontId="24" fillId="0" borderId="85" xfId="8" applyFont="1" applyBorder="1" applyAlignment="1">
      <alignment horizontal="center" vertical="center" wrapText="1"/>
    </xf>
    <xf numFmtId="0" fontId="147" fillId="0" borderId="13" xfId="8" applyFont="1" applyBorder="1" applyAlignment="1">
      <alignment horizontal="center" vertical="top" wrapText="1"/>
    </xf>
    <xf numFmtId="0" fontId="151" fillId="0" borderId="13" xfId="8" applyFont="1" applyBorder="1" applyAlignment="1">
      <alignment horizontal="center" vertical="top" wrapText="1"/>
    </xf>
    <xf numFmtId="0" fontId="152" fillId="5" borderId="13" xfId="8" applyFont="1" applyFill="1" applyBorder="1" applyAlignment="1">
      <alignment horizontal="center" vertical="center"/>
    </xf>
    <xf numFmtId="0" fontId="64" fillId="11" borderId="97" xfId="8" applyFont="1" applyFill="1" applyBorder="1" applyAlignment="1">
      <alignment vertical="center" wrapText="1"/>
    </xf>
    <xf numFmtId="0" fontId="64" fillId="11" borderId="98" xfId="8" applyFont="1" applyFill="1" applyBorder="1" applyAlignment="1">
      <alignment vertical="center" wrapText="1"/>
    </xf>
    <xf numFmtId="0" fontId="24" fillId="0" borderId="87" xfId="8" applyFont="1" applyBorder="1" applyAlignment="1">
      <alignment horizontal="left" vertical="center" wrapText="1"/>
    </xf>
    <xf numFmtId="0" fontId="24" fillId="0" borderId="88" xfId="8" applyFont="1" applyBorder="1" applyAlignment="1">
      <alignment horizontal="center" vertical="center" wrapText="1"/>
    </xf>
    <xf numFmtId="0" fontId="147" fillId="0" borderId="14" xfId="8" applyFont="1" applyBorder="1" applyAlignment="1">
      <alignment horizontal="center" vertical="top" wrapText="1"/>
    </xf>
    <xf numFmtId="0" fontId="153" fillId="0" borderId="14" xfId="8" applyFont="1" applyBorder="1" applyAlignment="1">
      <alignment vertical="top"/>
    </xf>
    <xf numFmtId="0" fontId="154" fillId="0" borderId="14" xfId="8" applyFont="1" applyBorder="1"/>
    <xf numFmtId="0" fontId="45" fillId="12" borderId="13" xfId="8" applyFont="1" applyFill="1" applyBorder="1" applyAlignment="1">
      <alignment horizontal="left" vertical="center" wrapText="1"/>
    </xf>
    <xf numFmtId="0" fontId="45" fillId="12" borderId="74" xfId="8" applyFont="1" applyFill="1" applyBorder="1" applyAlignment="1">
      <alignment horizontal="left" vertical="center" wrapText="1"/>
    </xf>
    <xf numFmtId="0" fontId="26" fillId="0" borderId="74" xfId="8" applyFont="1" applyBorder="1" applyAlignment="1">
      <alignment horizontal="left" vertical="center" wrapText="1"/>
    </xf>
    <xf numFmtId="0" fontId="40" fillId="0" borderId="91" xfId="8" applyFont="1" applyBorder="1" applyAlignment="1">
      <alignment horizontal="left" vertical="center" wrapText="1"/>
    </xf>
    <xf numFmtId="0" fontId="24" fillId="0" borderId="92" xfId="8" applyFont="1" applyBorder="1" applyAlignment="1">
      <alignment horizontal="center" vertical="center" wrapText="1"/>
    </xf>
    <xf numFmtId="0" fontId="155" fillId="12" borderId="14" xfId="8" applyFont="1" applyFill="1" applyBorder="1"/>
    <xf numFmtId="0" fontId="155" fillId="12" borderId="81" xfId="8" applyFont="1" applyFill="1" applyBorder="1"/>
    <xf numFmtId="0" fontId="24" fillId="0" borderId="91" xfId="8" applyFont="1" applyBorder="1" applyAlignment="1">
      <alignment horizontal="left" vertical="center" wrapText="1"/>
    </xf>
    <xf numFmtId="0" fontId="40" fillId="0" borderId="137" xfId="8" applyFont="1" applyBorder="1" applyAlignment="1">
      <alignment horizontal="center" vertical="center" wrapText="1"/>
    </xf>
    <xf numFmtId="0" fontId="24" fillId="0" borderId="93" xfId="8" applyFont="1" applyBorder="1" applyAlignment="1">
      <alignment horizontal="left" vertical="center" wrapText="1"/>
    </xf>
    <xf numFmtId="9" fontId="24" fillId="0" borderId="94" xfId="8" applyNumberFormat="1" applyFont="1" applyBorder="1" applyAlignment="1">
      <alignment horizontal="center" vertical="center" wrapText="1"/>
    </xf>
    <xf numFmtId="0" fontId="40" fillId="0" borderId="96" xfId="8" applyFont="1" applyBorder="1" applyAlignment="1">
      <alignment horizontal="center" vertical="center" wrapText="1"/>
    </xf>
    <xf numFmtId="0" fontId="147" fillId="0" borderId="15" xfId="8" applyFont="1" applyBorder="1" applyAlignment="1">
      <alignment horizontal="center" vertical="top" wrapText="1"/>
    </xf>
    <xf numFmtId="0" fontId="153" fillId="0" borderId="15" xfId="8" applyFont="1" applyBorder="1" applyAlignment="1">
      <alignment vertical="top"/>
    </xf>
    <xf numFmtId="0" fontId="154" fillId="0" borderId="15" xfId="8" applyFont="1" applyBorder="1"/>
    <xf numFmtId="0" fontId="155" fillId="12" borderId="15" xfId="8" applyFont="1" applyFill="1" applyBorder="1"/>
    <xf numFmtId="0" fontId="155" fillId="12" borderId="71" xfId="8" applyFont="1" applyFill="1" applyBorder="1"/>
    <xf numFmtId="0" fontId="152" fillId="5" borderId="14" xfId="8" applyFont="1" applyFill="1" applyBorder="1" applyAlignment="1">
      <alignment horizontal="center" vertical="center"/>
    </xf>
    <xf numFmtId="0" fontId="14" fillId="0" borderId="74" xfId="8" applyFont="1" applyBorder="1" applyAlignment="1">
      <alignment horizontal="left" vertical="center" wrapText="1"/>
    </xf>
    <xf numFmtId="0" fontId="145" fillId="0" borderId="81" xfId="8" applyFont="1" applyBorder="1"/>
    <xf numFmtId="0" fontId="24" fillId="5" borderId="92" xfId="8" quotePrefix="1" applyFont="1" applyFill="1" applyBorder="1" applyAlignment="1">
      <alignment horizontal="center" vertical="center" wrapText="1"/>
    </xf>
    <xf numFmtId="0" fontId="24" fillId="5" borderId="94" xfId="8" applyFont="1" applyFill="1" applyBorder="1" applyAlignment="1">
      <alignment horizontal="center" vertical="center" wrapText="1"/>
    </xf>
    <xf numFmtId="0" fontId="152" fillId="5" borderId="15" xfId="8" applyFont="1" applyFill="1" applyBorder="1" applyAlignment="1">
      <alignment horizontal="center" vertical="center"/>
    </xf>
    <xf numFmtId="0" fontId="61" fillId="10" borderId="99" xfId="8" applyFont="1" applyFill="1" applyBorder="1" applyAlignment="1">
      <alignment vertical="center"/>
    </xf>
    <xf numFmtId="0" fontId="145" fillId="0" borderId="71" xfId="8" applyFont="1" applyBorder="1"/>
    <xf numFmtId="0" fontId="26" fillId="0" borderId="13" xfId="8" applyFont="1" applyBorder="1" applyAlignment="1">
      <alignment horizontal="left" vertical="center" wrapText="1"/>
    </xf>
    <xf numFmtId="0" fontId="39" fillId="0" borderId="65" xfId="8" applyFont="1" applyAlignment="1">
      <alignment horizontal="center" vertical="center"/>
    </xf>
    <xf numFmtId="0" fontId="50" fillId="3" borderId="1" xfId="8" applyFont="1" applyFill="1" applyBorder="1" applyAlignment="1">
      <alignment horizontal="center" vertical="center" wrapText="1"/>
    </xf>
    <xf numFmtId="49" fontId="14" fillId="5" borderId="13" xfId="8" applyNumberFormat="1" applyFont="1" applyFill="1" applyBorder="1" applyAlignment="1">
      <alignment horizontal="center" vertical="center"/>
    </xf>
    <xf numFmtId="0" fontId="14" fillId="5" borderId="13" xfId="8" applyFont="1" applyFill="1" applyBorder="1" applyAlignment="1">
      <alignment horizontal="left" vertical="center" wrapText="1"/>
    </xf>
    <xf numFmtId="0" fontId="14" fillId="5" borderId="82" xfId="8" applyFont="1" applyFill="1" applyBorder="1" applyAlignment="1">
      <alignment horizontal="left" vertical="center" wrapText="1"/>
    </xf>
    <xf numFmtId="0" fontId="14" fillId="5" borderId="83" xfId="8" applyFont="1" applyFill="1" applyBorder="1" applyAlignment="1">
      <alignment horizontal="center" vertical="center" wrapText="1"/>
    </xf>
    <xf numFmtId="0" fontId="36" fillId="5" borderId="84" xfId="8" applyFont="1" applyFill="1" applyBorder="1" applyAlignment="1">
      <alignment horizontal="left" vertical="center" wrapText="1"/>
    </xf>
    <xf numFmtId="0" fontId="14" fillId="5" borderId="85" xfId="8" applyFont="1" applyFill="1" applyBorder="1" applyAlignment="1">
      <alignment horizontal="center" vertical="center" wrapText="1"/>
    </xf>
    <xf numFmtId="0" fontId="14" fillId="5" borderId="13" xfId="8" applyFont="1" applyFill="1" applyBorder="1" applyAlignment="1">
      <alignment horizontal="center" vertical="center" wrapText="1"/>
    </xf>
    <xf numFmtId="0" fontId="14" fillId="5" borderId="13" xfId="8" applyFont="1" applyFill="1" applyBorder="1" applyAlignment="1">
      <alignment horizontal="center" vertical="center"/>
    </xf>
    <xf numFmtId="0" fontId="156" fillId="5" borderId="13" xfId="8" applyFont="1" applyFill="1" applyBorder="1" applyAlignment="1">
      <alignment horizontal="center" vertical="center"/>
    </xf>
    <xf numFmtId="0" fontId="155" fillId="0" borderId="14" xfId="8" applyFont="1" applyBorder="1"/>
    <xf numFmtId="0" fontId="14" fillId="5" borderId="87" xfId="8" applyFont="1" applyFill="1" applyBorder="1" applyAlignment="1">
      <alignment horizontal="left" vertical="center" wrapText="1"/>
    </xf>
    <xf numFmtId="0" fontId="14" fillId="5" borderId="88" xfId="8" applyFont="1" applyFill="1" applyBorder="1" applyAlignment="1">
      <alignment horizontal="center" vertical="center" wrapText="1"/>
    </xf>
    <xf numFmtId="0" fontId="155" fillId="0" borderId="89" xfId="8" applyFont="1" applyBorder="1"/>
    <xf numFmtId="0" fontId="155" fillId="0" borderId="90" xfId="8" applyFont="1" applyBorder="1"/>
    <xf numFmtId="0" fontId="157" fillId="0" borderId="14" xfId="8" applyFont="1" applyBorder="1"/>
    <xf numFmtId="0" fontId="26" fillId="0" borderId="13" xfId="8" applyFont="1" applyBorder="1"/>
    <xf numFmtId="0" fontId="26" fillId="0" borderId="74" xfId="8" applyFont="1" applyBorder="1"/>
    <xf numFmtId="0" fontId="36" fillId="5" borderId="91" xfId="8" applyFont="1" applyFill="1" applyBorder="1" applyAlignment="1">
      <alignment horizontal="left" vertical="center" wrapText="1"/>
    </xf>
    <xf numFmtId="0" fontId="14" fillId="5" borderId="92" xfId="8" applyFont="1" applyFill="1" applyBorder="1" applyAlignment="1">
      <alignment horizontal="center" vertical="center" wrapText="1"/>
    </xf>
    <xf numFmtId="0" fontId="14" fillId="5" borderId="91" xfId="8" applyFont="1" applyFill="1" applyBorder="1" applyAlignment="1">
      <alignment horizontal="left" vertical="center" wrapText="1"/>
    </xf>
    <xf numFmtId="0" fontId="155" fillId="0" borderId="15" xfId="8" applyFont="1" applyBorder="1"/>
    <xf numFmtId="0" fontId="14" fillId="5" borderId="93" xfId="8" applyFont="1" applyFill="1" applyBorder="1" applyAlignment="1">
      <alignment horizontal="left" vertical="center" wrapText="1"/>
    </xf>
    <xf numFmtId="9" fontId="14" fillId="5" borderId="94" xfId="8" applyNumberFormat="1" applyFont="1" applyFill="1" applyBorder="1" applyAlignment="1">
      <alignment horizontal="center" vertical="center" wrapText="1"/>
    </xf>
    <xf numFmtId="0" fontId="155" fillId="0" borderId="95" xfId="8" applyFont="1" applyBorder="1"/>
    <xf numFmtId="0" fontId="155" fillId="0" borderId="96" xfId="8" applyFont="1" applyBorder="1"/>
    <xf numFmtId="0" fontId="157" fillId="0" borderId="15" xfId="8" applyFont="1" applyBorder="1"/>
    <xf numFmtId="0" fontId="44" fillId="5" borderId="13" xfId="8" applyFont="1" applyFill="1" applyBorder="1" applyAlignment="1">
      <alignment horizontal="center" vertical="center"/>
    </xf>
    <xf numFmtId="0" fontId="158" fillId="0" borderId="14" xfId="8" applyFont="1" applyBorder="1"/>
    <xf numFmtId="0" fontId="14" fillId="0" borderId="13" xfId="8" applyFont="1" applyBorder="1" applyAlignment="1">
      <alignment horizontal="center" vertical="center" wrapText="1"/>
    </xf>
    <xf numFmtId="0" fontId="14" fillId="0" borderId="74" xfId="8" applyFont="1" applyBorder="1" applyAlignment="1">
      <alignment horizontal="center" vertical="center" wrapText="1"/>
    </xf>
    <xf numFmtId="0" fontId="14" fillId="0" borderId="74" xfId="8" applyFont="1" applyBorder="1" applyAlignment="1">
      <alignment horizontal="center" vertical="center"/>
    </xf>
    <xf numFmtId="0" fontId="145" fillId="0" borderId="14" xfId="8" applyFont="1" applyBorder="1" applyAlignment="1">
      <alignment horizontal="center" vertical="center" wrapText="1"/>
    </xf>
    <xf numFmtId="0" fontId="145" fillId="0" borderId="81" xfId="8" applyFont="1" applyBorder="1" applyAlignment="1">
      <alignment horizontal="center" vertical="center" wrapText="1"/>
    </xf>
    <xf numFmtId="0" fontId="145" fillId="0" borderId="81" xfId="8" applyFont="1" applyBorder="1" applyAlignment="1">
      <alignment horizontal="center" vertical="center"/>
    </xf>
    <xf numFmtId="0" fontId="158" fillId="0" borderId="15" xfId="8" applyFont="1" applyBorder="1"/>
    <xf numFmtId="0" fontId="145" fillId="0" borderId="15" xfId="8" applyFont="1" applyBorder="1" applyAlignment="1">
      <alignment horizontal="center" vertical="center" wrapText="1"/>
    </xf>
    <xf numFmtId="0" fontId="145" fillId="0" borderId="71" xfId="8" applyFont="1" applyBorder="1" applyAlignment="1">
      <alignment horizontal="center" vertical="center" wrapText="1"/>
    </xf>
    <xf numFmtId="0" fontId="145" fillId="0" borderId="71" xfId="8" applyFont="1" applyBorder="1" applyAlignment="1">
      <alignment horizontal="center" vertical="center"/>
    </xf>
    <xf numFmtId="0" fontId="159" fillId="10" borderId="65" xfId="8" applyFont="1" applyFill="1" applyAlignment="1">
      <alignment vertical="center"/>
    </xf>
    <xf numFmtId="0" fontId="13" fillId="0" borderId="13" xfId="8" applyFont="1" applyBorder="1" applyAlignment="1">
      <alignment vertical="center" wrapText="1"/>
    </xf>
    <xf numFmtId="0" fontId="13" fillId="11" borderId="97" xfId="8" applyFont="1" applyFill="1" applyBorder="1" applyAlignment="1">
      <alignment vertical="center" wrapText="1"/>
    </xf>
    <xf numFmtId="0" fontId="13" fillId="11" borderId="98" xfId="8" applyFont="1" applyFill="1" applyBorder="1" applyAlignment="1">
      <alignment vertical="center" wrapText="1"/>
    </xf>
    <xf numFmtId="0" fontId="13" fillId="11" borderId="2" xfId="8" applyFont="1" applyFill="1" applyBorder="1" applyAlignment="1">
      <alignment vertical="center" wrapText="1"/>
    </xf>
    <xf numFmtId="0" fontId="14" fillId="0" borderId="65" xfId="8" applyFont="1" applyAlignment="1">
      <alignment vertical="center"/>
    </xf>
    <xf numFmtId="0" fontId="160" fillId="0" borderId="65" xfId="8" applyFont="1"/>
    <xf numFmtId="0" fontId="45" fillId="0" borderId="74" xfId="8" applyFont="1" applyBorder="1" applyAlignment="1">
      <alignment horizontal="left" vertical="center" wrapText="1"/>
    </xf>
    <xf numFmtId="0" fontId="155" fillId="0" borderId="81" xfId="8" applyFont="1" applyBorder="1"/>
    <xf numFmtId="0" fontId="155" fillId="0" borderId="71" xfId="8" applyFont="1" applyBorder="1"/>
    <xf numFmtId="0" fontId="50" fillId="3" borderId="1" xfId="8" applyFont="1" applyFill="1" applyBorder="1" applyAlignment="1">
      <alignment horizontal="center" vertical="center"/>
    </xf>
    <xf numFmtId="49" fontId="65" fillId="5" borderId="100" xfId="8" applyNumberFormat="1" applyFont="1" applyFill="1" applyBorder="1" applyAlignment="1">
      <alignment vertical="center"/>
    </xf>
    <xf numFmtId="49" fontId="65" fillId="5" borderId="65" xfId="8" applyNumberFormat="1" applyFont="1" applyFill="1" applyAlignment="1">
      <alignment vertical="center"/>
    </xf>
    <xf numFmtId="49" fontId="65" fillId="5" borderId="65" xfId="8" applyNumberFormat="1" applyFont="1" applyFill="1" applyAlignment="1">
      <alignment horizontal="center" vertical="center"/>
    </xf>
    <xf numFmtId="49" fontId="65" fillId="5" borderId="81" xfId="8" applyNumberFormat="1" applyFont="1" applyFill="1" applyBorder="1" applyAlignment="1">
      <alignment vertical="center"/>
    </xf>
    <xf numFmtId="0" fontId="7" fillId="2" borderId="1" xfId="8" applyFont="1" applyFill="1" applyBorder="1" applyAlignment="1">
      <alignment horizontal="center" vertical="center"/>
    </xf>
    <xf numFmtId="0" fontId="13" fillId="0" borderId="3" xfId="8" applyFont="1" applyBorder="1" applyAlignment="1">
      <alignment vertical="center" wrapText="1"/>
    </xf>
    <xf numFmtId="0" fontId="29" fillId="0" borderId="1" xfId="8" applyFont="1" applyBorder="1" applyAlignment="1">
      <alignment vertical="center" wrapText="1"/>
    </xf>
    <xf numFmtId="0" fontId="29" fillId="0" borderId="1" xfId="8" applyFont="1" applyBorder="1" applyAlignment="1">
      <alignment vertical="center"/>
    </xf>
    <xf numFmtId="0" fontId="29" fillId="0" borderId="1" xfId="8" applyFont="1" applyBorder="1" applyAlignment="1">
      <alignment horizontal="left" vertical="center"/>
    </xf>
    <xf numFmtId="0" fontId="13" fillId="5" borderId="3" xfId="8" applyFont="1" applyFill="1" applyBorder="1" applyAlignment="1">
      <alignment vertical="center" wrapText="1"/>
    </xf>
    <xf numFmtId="0" fontId="29" fillId="5" borderId="1" xfId="8" applyFont="1" applyFill="1" applyBorder="1" applyAlignment="1">
      <alignment vertical="center" wrapText="1"/>
    </xf>
    <xf numFmtId="0" fontId="13" fillId="6" borderId="3" xfId="8" applyFont="1" applyFill="1" applyBorder="1" applyAlignment="1">
      <alignment horizontal="center" vertical="center" wrapText="1"/>
    </xf>
    <xf numFmtId="0" fontId="66" fillId="6" borderId="3" xfId="8" applyFont="1" applyFill="1" applyBorder="1" applyAlignment="1">
      <alignment horizontal="center" vertical="center" wrapText="1"/>
    </xf>
    <xf numFmtId="0" fontId="14" fillId="0" borderId="13" xfId="8" applyFont="1" applyBorder="1" applyAlignment="1">
      <alignment vertical="center" wrapText="1"/>
    </xf>
    <xf numFmtId="0" fontId="24" fillId="0" borderId="13" xfId="8" applyFont="1" applyBorder="1" applyAlignment="1">
      <alignment vertical="center" wrapText="1"/>
    </xf>
    <xf numFmtId="164" fontId="24" fillId="0" borderId="13" xfId="8" applyNumberFormat="1" applyFont="1" applyBorder="1" applyAlignment="1">
      <alignment horizontal="center" vertical="center" wrapText="1"/>
    </xf>
    <xf numFmtId="0" fontId="24" fillId="0" borderId="13" xfId="8" applyFont="1" applyBorder="1" applyAlignment="1">
      <alignment horizontal="center" vertical="center" wrapText="1"/>
    </xf>
    <xf numFmtId="0" fontId="24" fillId="0" borderId="13" xfId="8" applyFont="1" applyBorder="1" applyAlignment="1">
      <alignment horizontal="center" vertical="center"/>
    </xf>
    <xf numFmtId="0" fontId="13" fillId="6" borderId="101" xfId="8" applyFont="1" applyFill="1" applyBorder="1" applyAlignment="1">
      <alignment horizontal="center" vertical="center" wrapText="1"/>
    </xf>
    <xf numFmtId="0" fontId="66" fillId="6" borderId="1" xfId="8" applyFont="1" applyFill="1" applyBorder="1" applyAlignment="1">
      <alignment horizontal="center" vertical="center" wrapText="1"/>
    </xf>
    <xf numFmtId="0" fontId="13" fillId="6" borderId="1" xfId="8" applyFont="1" applyFill="1" applyBorder="1" applyAlignment="1">
      <alignment horizontal="center" vertical="center" wrapText="1"/>
    </xf>
    <xf numFmtId="0" fontId="29" fillId="0" borderId="13" xfId="8" applyFont="1" applyBorder="1" applyAlignment="1">
      <alignment horizontal="center" vertical="center" wrapText="1"/>
    </xf>
    <xf numFmtId="0" fontId="8" fillId="0" borderId="15" xfId="8" applyFont="1" applyBorder="1" applyAlignment="1">
      <alignment horizontal="center"/>
    </xf>
    <xf numFmtId="0" fontId="67" fillId="5" borderId="65" xfId="8" applyFont="1" applyFill="1" applyAlignment="1">
      <alignment horizontal="left" vertical="center"/>
    </xf>
    <xf numFmtId="0" fontId="9" fillId="5" borderId="65" xfId="8" applyFont="1" applyFill="1" applyAlignment="1">
      <alignment horizontal="center" vertical="center"/>
    </xf>
    <xf numFmtId="167" fontId="9" fillId="5" borderId="65" xfId="8" applyNumberFormat="1" applyFont="1" applyFill="1" applyAlignment="1">
      <alignment horizontal="center" vertical="center"/>
    </xf>
    <xf numFmtId="17" fontId="10" fillId="0" borderId="3" xfId="0" applyNumberFormat="1" applyFont="1" applyBorder="1" applyAlignment="1">
      <alignment horizontal="center" vertical="center"/>
    </xf>
    <xf numFmtId="0" fontId="10" fillId="0" borderId="3" xfId="0" applyFont="1" applyBorder="1" applyAlignment="1">
      <alignment horizontal="center" vertical="center" textRotation="90" wrapText="1"/>
    </xf>
    <xf numFmtId="14" fontId="10" fillId="0" borderId="3" xfId="0" applyNumberFormat="1" applyFont="1" applyBorder="1" applyAlignment="1">
      <alignment horizontal="center" vertical="center"/>
    </xf>
    <xf numFmtId="0" fontId="161" fillId="0" borderId="67" xfId="0" applyFont="1" applyBorder="1" applyAlignment="1">
      <alignment horizontal="center" vertical="center" textRotation="90"/>
    </xf>
    <xf numFmtId="17" fontId="161" fillId="0" borderId="3" xfId="0" applyNumberFormat="1" applyFont="1" applyBorder="1" applyAlignment="1">
      <alignment horizontal="center" vertical="center"/>
    </xf>
  </cellXfs>
  <cellStyles count="9">
    <cellStyle name="Normal" xfId="0" builtinId="0"/>
    <cellStyle name="Normal 2" xfId="7" xr:uid="{3E408C6E-CA9C-424A-8F08-AE41B3E097D6}"/>
    <cellStyle name="Normal 2 2" xfId="3" xr:uid="{00000000-0005-0000-0000-000000000000}"/>
    <cellStyle name="Normal 3" xfId="2" xr:uid="{00000000-0005-0000-0000-000001000000}"/>
    <cellStyle name="Normal 4" xfId="4" xr:uid="{00000000-0005-0000-0000-000002000000}"/>
    <cellStyle name="Normal 5" xfId="8" xr:uid="{D4E2039D-AC9B-4DDB-A4F1-ADBE84E3A456}"/>
    <cellStyle name="Normal 7" xfId="6" xr:uid="{00000000-0005-0000-0000-000003000000}"/>
    <cellStyle name="Normal 8" xfId="5" xr:uid="{00000000-0005-0000-0000-000004000000}"/>
    <cellStyle name="Normal_KEY ITEMS - CHECKLIST rev 16 July 26th 2010" xfId="1" xr:uid="{00000000-0005-0000-0000-000005000000}"/>
  </cellStyles>
  <dxfs count="67">
    <dxf>
      <fill>
        <patternFill>
          <bgColor rgb="FF00FF00"/>
        </patternFill>
      </fill>
    </dxf>
    <dxf>
      <font>
        <color theme="0"/>
      </font>
      <fill>
        <patternFill>
          <bgColor rgb="FFFF0000"/>
        </patternFill>
      </fill>
    </dxf>
    <dxf>
      <fill>
        <patternFill>
          <bgColor rgb="FFFFFF00"/>
        </patternFill>
      </fill>
    </dxf>
    <dxf>
      <fill>
        <patternFill patternType="solid">
          <fgColor indexed="64"/>
          <bgColor rgb="FF00FF00"/>
        </patternFill>
      </fill>
    </dxf>
    <dxf>
      <font>
        <color theme="0"/>
      </font>
      <numFmt numFmtId="0" formatCode="General"/>
      <fill>
        <patternFill>
          <bgColor rgb="FFFF0000"/>
        </patternFill>
      </fill>
    </dxf>
    <dxf>
      <font>
        <i val="0"/>
        <strike val="0"/>
        <condense val="0"/>
        <extend val="0"/>
        <outline val="0"/>
        <shadow val="0"/>
        <color theme="0"/>
      </font>
      <fill>
        <patternFill patternType="solid">
          <fgColor indexed="64"/>
          <bgColor rgb="FFFF0000"/>
        </patternFill>
      </fill>
    </dxf>
    <dxf>
      <fill>
        <patternFill patternType="solid">
          <fgColor indexed="64"/>
          <bgColor rgb="FF00FF00"/>
        </patternFill>
      </fill>
    </dxf>
    <dxf>
      <font>
        <color auto="1"/>
      </font>
      <fill>
        <patternFill>
          <bgColor rgb="FF00FF00"/>
        </patternFill>
      </fill>
    </dxf>
    <dxf>
      <font>
        <color theme="0"/>
      </font>
      <fill>
        <patternFill>
          <bgColor rgb="FFFF0000"/>
        </patternFill>
      </fill>
    </dxf>
    <dxf>
      <font>
        <color auto="1"/>
      </font>
      <fill>
        <patternFill>
          <bgColor rgb="FFFFFF00"/>
        </patternFill>
      </fill>
    </dxf>
    <dxf>
      <font>
        <color auto="1"/>
      </font>
      <fill>
        <patternFill>
          <bgColor rgb="FF00FF00"/>
        </patternFill>
      </fill>
    </dxf>
    <dxf>
      <font>
        <color theme="0"/>
      </font>
      <fill>
        <patternFill>
          <bgColor rgb="FFFF0000"/>
        </patternFill>
      </fill>
    </dxf>
    <dxf>
      <fill>
        <patternFill patternType="solid">
          <fgColor indexed="64"/>
          <bgColor rgb="FF00FF00"/>
        </patternFill>
      </fill>
    </dxf>
    <dxf>
      <fill>
        <patternFill>
          <bgColor rgb="FF00FF0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ont>
        <color theme="0"/>
      </font>
      <fill>
        <patternFill>
          <fgColor theme="0"/>
          <bgColor rgb="FFFF0000"/>
        </patternFill>
      </fill>
    </dxf>
    <dxf>
      <fill>
        <patternFill>
          <bgColor theme="0"/>
        </patternFill>
      </fill>
    </dxf>
    <dxf>
      <fill>
        <patternFill>
          <bgColor rgb="FF92D050"/>
        </patternFill>
      </fill>
    </dxf>
    <dxf>
      <fill>
        <patternFill>
          <bgColor rgb="FF92D050"/>
        </patternFill>
      </fill>
    </dxf>
    <dxf>
      <font>
        <color theme="0"/>
      </font>
      <fill>
        <patternFill>
          <fgColor theme="0"/>
          <bgColor rgb="FFFF0000"/>
        </patternFill>
      </fill>
    </dxf>
    <dxf>
      <fill>
        <patternFill>
          <bgColor theme="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ill>
        <patternFill>
          <bgColor rgb="FFFFFF0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font>
        <color theme="0"/>
      </font>
      <fill>
        <patternFill>
          <bgColor rgb="FFFF0000"/>
        </patternFill>
      </fill>
    </dxf>
    <dxf>
      <fill>
        <patternFill>
          <bgColor rgb="FF92D05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6"/>
      <tableStyleElement type="firstRowStripe" dxfId="65"/>
      <tableStyleElement type="secondRowStripe"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jpe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29813250" y="24650700"/>
          <a:ext cx="38100" cy="0"/>
          <a:chOff x="-23340825" y="-24948825"/>
          <a:chExt cx="28705875" cy="287288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23340825" y="-24948825"/>
            <a:ext cx="28705875" cy="28728825"/>
            <a:chOff x="5346000" y="3780000"/>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2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19</xdr:col>
      <xdr:colOff>2971800</xdr:colOff>
      <xdr:row>58</xdr:row>
      <xdr:rowOff>171450</xdr:rowOff>
    </xdr:from>
    <xdr:ext cx="752475" cy="923925"/>
    <xdr:sp macro="" textlink="">
      <xdr:nvSpPr>
        <xdr:cNvPr id="7" name="Shape 7">
          <a:extLst>
            <a:ext uri="{FF2B5EF4-FFF2-40B4-BE49-F238E27FC236}">
              <a16:creationId xmlns:a16="http://schemas.microsoft.com/office/drawing/2014/main" id="{00000000-0008-0000-0200-000007000000}"/>
            </a:ext>
          </a:extLst>
        </xdr:cNvPr>
        <xdr:cNvSpPr/>
      </xdr:nvSpPr>
      <xdr:spPr>
        <a:xfrm>
          <a:off x="2202950" y="1052300"/>
          <a:ext cx="963900" cy="1111200"/>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114300</xdr:colOff>
      <xdr:row>2</xdr:row>
      <xdr:rowOff>38100</xdr:rowOff>
    </xdr:from>
    <xdr:ext cx="2266950" cy="1162050"/>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11</xdr:col>
      <xdr:colOff>457200</xdr:colOff>
      <xdr:row>27</xdr:row>
      <xdr:rowOff>177800</xdr:rowOff>
    </xdr:from>
    <xdr:to>
      <xdr:col>16</xdr:col>
      <xdr:colOff>1333499</xdr:colOff>
      <xdr:row>39</xdr:row>
      <xdr:rowOff>259641</xdr:rowOff>
    </xdr:to>
    <xdr:pic>
      <xdr:nvPicPr>
        <xdr:cNvPr id="10" name="Obraz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2"/>
        <a:stretch>
          <a:fillRect/>
        </a:stretch>
      </xdr:blipFill>
      <xdr:spPr>
        <a:xfrm>
          <a:off x="11684000" y="13690600"/>
          <a:ext cx="6819899" cy="4463341"/>
        </a:xfrm>
        <a:prstGeom prst="rect">
          <a:avLst/>
        </a:prstGeom>
      </xdr:spPr>
    </xdr:pic>
    <xdr:clientData/>
  </xdr:twoCellAnchor>
  <xdr:twoCellAnchor editAs="oneCell">
    <xdr:from>
      <xdr:col>3</xdr:col>
      <xdr:colOff>76200</xdr:colOff>
      <xdr:row>28</xdr:row>
      <xdr:rowOff>0</xdr:rowOff>
    </xdr:from>
    <xdr:to>
      <xdr:col>6</xdr:col>
      <xdr:colOff>1676400</xdr:colOff>
      <xdr:row>38</xdr:row>
      <xdr:rowOff>374529</xdr:rowOff>
    </xdr:to>
    <xdr:pic>
      <xdr:nvPicPr>
        <xdr:cNvPr id="9" name="Obraz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3"/>
        <a:stretch>
          <a:fillRect/>
        </a:stretch>
      </xdr:blipFill>
      <xdr:spPr>
        <a:xfrm>
          <a:off x="2552700" y="13893800"/>
          <a:ext cx="6019800" cy="3994029"/>
        </a:xfrm>
        <a:prstGeom prst="rect">
          <a:avLst/>
        </a:prstGeom>
      </xdr:spPr>
    </xdr:pic>
    <xdr:clientData/>
  </xdr:twoCellAnchor>
  <xdr:twoCellAnchor editAs="oneCell">
    <xdr:from>
      <xdr:col>5</xdr:col>
      <xdr:colOff>190500</xdr:colOff>
      <xdr:row>32</xdr:row>
      <xdr:rowOff>139700</xdr:rowOff>
    </xdr:from>
    <xdr:to>
      <xdr:col>8</xdr:col>
      <xdr:colOff>38100</xdr:colOff>
      <xdr:row>39</xdr:row>
      <xdr:rowOff>8763</xdr:rowOff>
    </xdr:to>
    <xdr:pic>
      <xdr:nvPicPr>
        <xdr:cNvPr id="12" name="Obraz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4"/>
        <a:stretch>
          <a:fillRect/>
        </a:stretch>
      </xdr:blipFill>
      <xdr:spPr>
        <a:xfrm>
          <a:off x="6883400" y="15367000"/>
          <a:ext cx="2400300" cy="25360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203200</xdr:colOff>
      <xdr:row>3</xdr:row>
      <xdr:rowOff>635000</xdr:rowOff>
    </xdr:from>
    <xdr:to>
      <xdr:col>10</xdr:col>
      <xdr:colOff>23283</xdr:colOff>
      <xdr:row>8</xdr:row>
      <xdr:rowOff>88900</xdr:rowOff>
    </xdr:to>
    <xdr:pic>
      <xdr:nvPicPr>
        <xdr:cNvPr id="2" name="Image 1">
          <a:extLst>
            <a:ext uri="{FF2B5EF4-FFF2-40B4-BE49-F238E27FC236}">
              <a16:creationId xmlns:a16="http://schemas.microsoft.com/office/drawing/2014/main" id="{97ACEBB5-723E-4730-B3A3-AC5BD71F0E99}"/>
            </a:ext>
          </a:extLst>
        </xdr:cNvPr>
        <xdr:cNvPicPr>
          <a:picLocks noChangeAspect="1"/>
        </xdr:cNvPicPr>
      </xdr:nvPicPr>
      <xdr:blipFill>
        <a:blip xmlns:r="http://schemas.openxmlformats.org/officeDocument/2006/relationships" r:embed="rId1"/>
        <a:stretch>
          <a:fillRect/>
        </a:stretch>
      </xdr:blipFill>
      <xdr:spPr>
        <a:xfrm>
          <a:off x="17729200" y="2692400"/>
          <a:ext cx="3680883" cy="3581400"/>
        </a:xfrm>
        <a:prstGeom prst="rect">
          <a:avLst/>
        </a:prstGeom>
        <a:ln w="38100">
          <a:solidFill>
            <a:srgbClr val="FF0000"/>
          </a:solid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520700</xdr:colOff>
      <xdr:row>3</xdr:row>
      <xdr:rowOff>76200</xdr:rowOff>
    </xdr:from>
    <xdr:ext cx="552450" cy="266700"/>
    <xdr:sp macro="" textlink="">
      <xdr:nvSpPr>
        <xdr:cNvPr id="8" name="Shape 8">
          <a:extLst>
            <a:ext uri="{FF2B5EF4-FFF2-40B4-BE49-F238E27FC236}">
              <a16:creationId xmlns:a16="http://schemas.microsoft.com/office/drawing/2014/main" id="{00000000-0008-0000-0400-000008000000}"/>
            </a:ext>
          </a:extLst>
        </xdr:cNvPr>
        <xdr:cNvSpPr/>
      </xdr:nvSpPr>
      <xdr:spPr>
        <a:xfrm>
          <a:off x="520700" y="806450"/>
          <a:ext cx="552450" cy="266700"/>
        </a:xfrm>
        <a:prstGeom prst="right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38100</xdr:colOff>
      <xdr:row>5</xdr:row>
      <xdr:rowOff>28575</xdr:rowOff>
    </xdr:from>
    <xdr:ext cx="323850" cy="523875"/>
    <xdr:sp macro="" textlink="">
      <xdr:nvSpPr>
        <xdr:cNvPr id="9" name="Shape 9">
          <a:extLst>
            <a:ext uri="{FF2B5EF4-FFF2-40B4-BE49-F238E27FC236}">
              <a16:creationId xmlns:a16="http://schemas.microsoft.com/office/drawing/2014/main" id="{00000000-0008-0000-0400-000009000000}"/>
            </a:ext>
          </a:extLst>
        </xdr:cNvPr>
        <xdr:cNvSpPr/>
      </xdr:nvSpPr>
      <xdr:spPr>
        <a:xfrm>
          <a:off x="2399650" y="609750"/>
          <a:ext cx="304800" cy="5016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17</xdr:col>
      <xdr:colOff>409575</xdr:colOff>
      <xdr:row>5</xdr:row>
      <xdr:rowOff>28575</xdr:rowOff>
    </xdr:from>
    <xdr:ext cx="295275" cy="495300"/>
    <xdr:sp macro="" textlink="">
      <xdr:nvSpPr>
        <xdr:cNvPr id="10" name="Shape 10">
          <a:extLst>
            <a:ext uri="{FF2B5EF4-FFF2-40B4-BE49-F238E27FC236}">
              <a16:creationId xmlns:a16="http://schemas.microsoft.com/office/drawing/2014/main" id="{00000000-0008-0000-0400-00000A000000}"/>
            </a:ext>
          </a:extLst>
        </xdr:cNvPr>
        <xdr:cNvSpPr/>
      </xdr:nvSpPr>
      <xdr:spPr>
        <a:xfrm>
          <a:off x="3058550" y="560575"/>
          <a:ext cx="275400" cy="471900"/>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28575</xdr:colOff>
      <xdr:row>5</xdr:row>
      <xdr:rowOff>47625</xdr:rowOff>
    </xdr:from>
    <xdr:ext cx="266700" cy="466725"/>
    <xdr:sp macro="" textlink="">
      <xdr:nvSpPr>
        <xdr:cNvPr id="11" name="Shape 11">
          <a:extLst>
            <a:ext uri="{FF2B5EF4-FFF2-40B4-BE49-F238E27FC236}">
              <a16:creationId xmlns:a16="http://schemas.microsoft.com/office/drawing/2014/main" id="{00000000-0008-0000-0400-00000B000000}"/>
            </a:ext>
          </a:extLst>
        </xdr:cNvPr>
        <xdr:cNvSpPr/>
      </xdr:nvSpPr>
      <xdr:spPr>
        <a:xfrm>
          <a:off x="2812700" y="816275"/>
          <a:ext cx="246000" cy="452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47625</xdr:colOff>
      <xdr:row>5</xdr:row>
      <xdr:rowOff>9525</xdr:rowOff>
    </xdr:from>
    <xdr:ext cx="295275" cy="504825"/>
    <xdr:sp macro="" textlink="">
      <xdr:nvSpPr>
        <xdr:cNvPr id="12" name="Shape 12">
          <a:extLst>
            <a:ext uri="{FF2B5EF4-FFF2-40B4-BE49-F238E27FC236}">
              <a16:creationId xmlns:a16="http://schemas.microsoft.com/office/drawing/2014/main" id="{00000000-0008-0000-0400-00000C000000}"/>
            </a:ext>
          </a:extLst>
        </xdr:cNvPr>
        <xdr:cNvSpPr/>
      </xdr:nvSpPr>
      <xdr:spPr>
        <a:xfrm>
          <a:off x="2881550" y="1062150"/>
          <a:ext cx="275400" cy="4818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15</xdr:col>
      <xdr:colOff>9525</xdr:colOff>
      <xdr:row>5</xdr:row>
      <xdr:rowOff>9525</xdr:rowOff>
    </xdr:from>
    <xdr:ext cx="295275" cy="523875"/>
    <xdr:sp macro="" textlink="">
      <xdr:nvSpPr>
        <xdr:cNvPr id="13" name="Shape 13">
          <a:extLst>
            <a:ext uri="{FF2B5EF4-FFF2-40B4-BE49-F238E27FC236}">
              <a16:creationId xmlns:a16="http://schemas.microsoft.com/office/drawing/2014/main" id="{00000000-0008-0000-0400-00000D000000}"/>
            </a:ext>
          </a:extLst>
        </xdr:cNvPr>
        <xdr:cNvSpPr/>
      </xdr:nvSpPr>
      <xdr:spPr>
        <a:xfrm>
          <a:off x="2891375" y="1180150"/>
          <a:ext cx="275400" cy="501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47625</xdr:colOff>
      <xdr:row>5</xdr:row>
      <xdr:rowOff>57150</xdr:rowOff>
    </xdr:from>
    <xdr:ext cx="276225" cy="485775"/>
    <xdr:sp macro="" textlink="">
      <xdr:nvSpPr>
        <xdr:cNvPr id="14" name="Shape 14">
          <a:extLst>
            <a:ext uri="{FF2B5EF4-FFF2-40B4-BE49-F238E27FC236}">
              <a16:creationId xmlns:a16="http://schemas.microsoft.com/office/drawing/2014/main" id="{00000000-0008-0000-0400-00000E000000}"/>
            </a:ext>
          </a:extLst>
        </xdr:cNvPr>
        <xdr:cNvSpPr/>
      </xdr:nvSpPr>
      <xdr:spPr>
        <a:xfrm>
          <a:off x="2694675" y="1101475"/>
          <a:ext cx="255600" cy="462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xdr:colOff>
      <xdr:row>1</xdr:row>
      <xdr:rowOff>180975</xdr:rowOff>
    </xdr:from>
    <xdr:ext cx="6534150" cy="247650"/>
    <xdr:sp macro="" textlink="">
      <xdr:nvSpPr>
        <xdr:cNvPr id="15" name="Shape 15">
          <a:extLst>
            <a:ext uri="{FF2B5EF4-FFF2-40B4-BE49-F238E27FC236}">
              <a16:creationId xmlns:a16="http://schemas.microsoft.com/office/drawing/2014/main" id="{00000000-0008-0000-0400-00000F000000}"/>
            </a:ext>
          </a:extLst>
        </xdr:cNvPr>
        <xdr:cNvSpPr/>
      </xdr:nvSpPr>
      <xdr:spPr>
        <a:xfrm>
          <a:off x="1160475" y="806450"/>
          <a:ext cx="4504200" cy="177000"/>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a:t>RISKY WINDOW</a:t>
          </a:r>
          <a:endParaRPr sz="1100"/>
        </a:p>
      </xdr:txBody>
    </xdr:sp>
    <xdr:clientData fLocksWithSheet="0"/>
  </xdr:oneCellAnchor>
  <xdr:oneCellAnchor>
    <xdr:from>
      <xdr:col>26</xdr:col>
      <xdr:colOff>28575</xdr:colOff>
      <xdr:row>5</xdr:row>
      <xdr:rowOff>66675</xdr:rowOff>
    </xdr:from>
    <xdr:ext cx="304800" cy="485775"/>
    <xdr:sp macro="" textlink="">
      <xdr:nvSpPr>
        <xdr:cNvPr id="16" name="Shape 16">
          <a:extLst>
            <a:ext uri="{FF2B5EF4-FFF2-40B4-BE49-F238E27FC236}">
              <a16:creationId xmlns:a16="http://schemas.microsoft.com/office/drawing/2014/main" id="{00000000-0008-0000-0400-000010000000}"/>
            </a:ext>
          </a:extLst>
        </xdr:cNvPr>
        <xdr:cNvSpPr/>
      </xdr:nvSpPr>
      <xdr:spPr>
        <a:xfrm>
          <a:off x="3619125" y="816275"/>
          <a:ext cx="285300" cy="5607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23</xdr:col>
      <xdr:colOff>76200</xdr:colOff>
      <xdr:row>5</xdr:row>
      <xdr:rowOff>66675</xdr:rowOff>
    </xdr:from>
    <xdr:ext cx="285750" cy="495300"/>
    <xdr:sp macro="" textlink="">
      <xdr:nvSpPr>
        <xdr:cNvPr id="17" name="Shape 17">
          <a:extLst>
            <a:ext uri="{FF2B5EF4-FFF2-40B4-BE49-F238E27FC236}">
              <a16:creationId xmlns:a16="http://schemas.microsoft.com/office/drawing/2014/main" id="{00000000-0008-0000-0400-000011000000}"/>
            </a:ext>
          </a:extLst>
        </xdr:cNvPr>
        <xdr:cNvSpPr/>
      </xdr:nvSpPr>
      <xdr:spPr>
        <a:xfrm>
          <a:off x="3432275" y="531075"/>
          <a:ext cx="265500" cy="5211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106680</xdr:rowOff>
    </xdr:from>
    <xdr:to>
      <xdr:col>17</xdr:col>
      <xdr:colOff>497007</xdr:colOff>
      <xdr:row>20</xdr:row>
      <xdr:rowOff>77589</xdr:rowOff>
    </xdr:to>
    <xdr:pic>
      <xdr:nvPicPr>
        <xdr:cNvPr id="2" name="Image 1">
          <a:extLst>
            <a:ext uri="{FF2B5EF4-FFF2-40B4-BE49-F238E27FC236}">
              <a16:creationId xmlns:a16="http://schemas.microsoft.com/office/drawing/2014/main" id="{F6F16590-1810-4122-A30F-1BD1110ECAB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0" y="106680"/>
          <a:ext cx="16819047" cy="3933309"/>
        </a:xfrm>
        <a:prstGeom prst="rect">
          <a:avLst/>
        </a:prstGeom>
      </xdr:spPr>
    </xdr:pic>
    <xdr:clientData/>
  </xdr:twoCellAnchor>
  <xdr:twoCellAnchor editAs="oneCell">
    <xdr:from>
      <xdr:col>0</xdr:col>
      <xdr:colOff>0</xdr:colOff>
      <xdr:row>20</xdr:row>
      <xdr:rowOff>144780</xdr:rowOff>
    </xdr:from>
    <xdr:to>
      <xdr:col>5</xdr:col>
      <xdr:colOff>218448</xdr:colOff>
      <xdr:row>39</xdr:row>
      <xdr:rowOff>10994</xdr:rowOff>
    </xdr:to>
    <xdr:pic>
      <xdr:nvPicPr>
        <xdr:cNvPr id="3" name="Image 2">
          <a:extLst>
            <a:ext uri="{FF2B5EF4-FFF2-40B4-BE49-F238E27FC236}">
              <a16:creationId xmlns:a16="http://schemas.microsoft.com/office/drawing/2014/main" id="{AD756335-F8D0-4B08-BAFD-CA92805454D1}"/>
            </a:ext>
          </a:extLst>
        </xdr:cNvPr>
        <xdr:cNvPicPr>
          <a:picLocks noChangeAspect="1"/>
        </xdr:cNvPicPr>
      </xdr:nvPicPr>
      <xdr:blipFill>
        <a:blip xmlns:r="http://schemas.openxmlformats.org/officeDocument/2006/relationships" r:embed="rId2"/>
        <a:stretch>
          <a:fillRect/>
        </a:stretch>
      </xdr:blipFill>
      <xdr:spPr>
        <a:xfrm>
          <a:off x="0" y="4107180"/>
          <a:ext cx="5019048" cy="3485714"/>
        </a:xfrm>
        <a:prstGeom prst="rect">
          <a:avLst/>
        </a:prstGeom>
      </xdr:spPr>
    </xdr:pic>
    <xdr:clientData/>
  </xdr:twoCellAnchor>
  <xdr:twoCellAnchor>
    <xdr:from>
      <xdr:col>15</xdr:col>
      <xdr:colOff>510540</xdr:colOff>
      <xdr:row>8</xdr:row>
      <xdr:rowOff>99060</xdr:rowOff>
    </xdr:from>
    <xdr:to>
      <xdr:col>16</xdr:col>
      <xdr:colOff>548640</xdr:colOff>
      <xdr:row>16</xdr:row>
      <xdr:rowOff>175260</xdr:rowOff>
    </xdr:to>
    <xdr:sp macro="" textlink="">
      <xdr:nvSpPr>
        <xdr:cNvPr id="4" name="Rectangle 3">
          <a:extLst>
            <a:ext uri="{FF2B5EF4-FFF2-40B4-BE49-F238E27FC236}">
              <a16:creationId xmlns:a16="http://schemas.microsoft.com/office/drawing/2014/main" id="{A19EF242-7B31-44B3-A239-F6E3E2257E60}"/>
            </a:ext>
          </a:extLst>
        </xdr:cNvPr>
        <xdr:cNvSpPr/>
      </xdr:nvSpPr>
      <xdr:spPr>
        <a:xfrm>
          <a:off x="14912340" y="1775460"/>
          <a:ext cx="998220" cy="16002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15</xdr:col>
      <xdr:colOff>220980</xdr:colOff>
      <xdr:row>3</xdr:row>
      <xdr:rowOff>114300</xdr:rowOff>
    </xdr:from>
    <xdr:to>
      <xdr:col>17</xdr:col>
      <xdr:colOff>30480</xdr:colOff>
      <xdr:row>6</xdr:row>
      <xdr:rowOff>38100</xdr:rowOff>
    </xdr:to>
    <xdr:sp macro="" textlink="">
      <xdr:nvSpPr>
        <xdr:cNvPr id="5" name="Rectangle 4">
          <a:extLst>
            <a:ext uri="{FF2B5EF4-FFF2-40B4-BE49-F238E27FC236}">
              <a16:creationId xmlns:a16="http://schemas.microsoft.com/office/drawing/2014/main" id="{5AE7E694-90E0-48E7-BA61-676B0B3A2EBA}"/>
            </a:ext>
          </a:extLst>
        </xdr:cNvPr>
        <xdr:cNvSpPr/>
      </xdr:nvSpPr>
      <xdr:spPr>
        <a:xfrm>
          <a:off x="14622780" y="838200"/>
          <a:ext cx="1729740" cy="495300"/>
        </a:xfrm>
        <a:prstGeom prst="rect">
          <a:avLst/>
        </a:prstGeom>
        <a:solidFill>
          <a:schemeClr val="accent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solidFill>
                <a:srgbClr val="FF0000"/>
              </a:solidFill>
            </a:rPr>
            <a:t>Occurence workstation</a:t>
          </a:r>
        </a:p>
      </xdr:txBody>
    </xdr:sp>
    <xdr:clientData/>
  </xdr:twoCellAnchor>
  <xdr:twoCellAnchor editAs="oneCell">
    <xdr:from>
      <xdr:col>13</xdr:col>
      <xdr:colOff>304801</xdr:colOff>
      <xdr:row>2</xdr:row>
      <xdr:rowOff>137160</xdr:rowOff>
    </xdr:from>
    <xdr:to>
      <xdr:col>15</xdr:col>
      <xdr:colOff>7620</xdr:colOff>
      <xdr:row>7</xdr:row>
      <xdr:rowOff>93977</xdr:rowOff>
    </xdr:to>
    <xdr:pic>
      <xdr:nvPicPr>
        <xdr:cNvPr id="6" name="Image 5">
          <a:extLst>
            <a:ext uri="{FF2B5EF4-FFF2-40B4-BE49-F238E27FC236}">
              <a16:creationId xmlns:a16="http://schemas.microsoft.com/office/drawing/2014/main" id="{61CB8DCC-A706-4EAE-B382-F540F07FC5EF}"/>
            </a:ext>
          </a:extLst>
        </xdr:cNvPr>
        <xdr:cNvPicPr>
          <a:picLocks noChangeAspect="1"/>
        </xdr:cNvPicPr>
      </xdr:nvPicPr>
      <xdr:blipFill>
        <a:blip xmlns:r="http://schemas.openxmlformats.org/officeDocument/2006/relationships" r:embed="rId3"/>
        <a:stretch>
          <a:fillRect/>
        </a:stretch>
      </xdr:blipFill>
      <xdr:spPr>
        <a:xfrm>
          <a:off x="12786361" y="670560"/>
          <a:ext cx="1623059" cy="909317"/>
        </a:xfrm>
        <a:prstGeom prst="rect">
          <a:avLst/>
        </a:prstGeom>
        <a:ln w="28575">
          <a:solidFill>
            <a:srgbClr val="FF0000"/>
          </a:solidFill>
        </a:ln>
      </xdr:spPr>
    </xdr:pic>
    <xdr:clientData/>
  </xdr:twoCellAnchor>
  <xdr:twoCellAnchor editAs="oneCell">
    <xdr:from>
      <xdr:col>9</xdr:col>
      <xdr:colOff>708660</xdr:colOff>
      <xdr:row>18</xdr:row>
      <xdr:rowOff>94576</xdr:rowOff>
    </xdr:from>
    <xdr:to>
      <xdr:col>12</xdr:col>
      <xdr:colOff>762000</xdr:colOff>
      <xdr:row>37</xdr:row>
      <xdr:rowOff>30420</xdr:rowOff>
    </xdr:to>
    <xdr:pic>
      <xdr:nvPicPr>
        <xdr:cNvPr id="7" name="Image 6">
          <a:extLst>
            <a:ext uri="{FF2B5EF4-FFF2-40B4-BE49-F238E27FC236}">
              <a16:creationId xmlns:a16="http://schemas.microsoft.com/office/drawing/2014/main" id="{36048190-3228-42DF-A6CA-981F5DE987D8}"/>
            </a:ext>
          </a:extLst>
        </xdr:cNvPr>
        <xdr:cNvPicPr>
          <a:picLocks noChangeAspect="1"/>
        </xdr:cNvPicPr>
      </xdr:nvPicPr>
      <xdr:blipFill>
        <a:blip xmlns:r="http://schemas.openxmlformats.org/officeDocument/2006/relationships" r:embed="rId4"/>
        <a:stretch>
          <a:fillRect/>
        </a:stretch>
      </xdr:blipFill>
      <xdr:spPr>
        <a:xfrm>
          <a:off x="9349740" y="3675976"/>
          <a:ext cx="2933700" cy="3555344"/>
        </a:xfrm>
        <a:prstGeom prst="rect">
          <a:avLst/>
        </a:prstGeom>
        <a:ln w="38100">
          <a:solidFill>
            <a:srgbClr val="FF0000"/>
          </a:solidFill>
        </a:ln>
      </xdr:spPr>
    </xdr:pic>
    <xdr:clientData/>
  </xdr:twoCellAnchor>
  <xdr:twoCellAnchor>
    <xdr:from>
      <xdr:col>10</xdr:col>
      <xdr:colOff>122816</xdr:colOff>
      <xdr:row>22</xdr:row>
      <xdr:rowOff>71718</xdr:rowOff>
    </xdr:from>
    <xdr:to>
      <xdr:col>12</xdr:col>
      <xdr:colOff>191396</xdr:colOff>
      <xdr:row>26</xdr:row>
      <xdr:rowOff>41238</xdr:rowOff>
    </xdr:to>
    <xdr:sp macro="" textlink="">
      <xdr:nvSpPr>
        <xdr:cNvPr id="8" name="Flèche : droite 7">
          <a:extLst>
            <a:ext uri="{FF2B5EF4-FFF2-40B4-BE49-F238E27FC236}">
              <a16:creationId xmlns:a16="http://schemas.microsoft.com/office/drawing/2014/main" id="{556869C8-FE63-46CB-ACF2-C76B3DDDC9A1}"/>
            </a:ext>
          </a:extLst>
        </xdr:cNvPr>
        <xdr:cNvSpPr/>
      </xdr:nvSpPr>
      <xdr:spPr>
        <a:xfrm rot="1076158">
          <a:off x="9724016" y="4415118"/>
          <a:ext cx="1988820" cy="731520"/>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11</xdr:col>
      <xdr:colOff>497540</xdr:colOff>
      <xdr:row>29</xdr:row>
      <xdr:rowOff>25104</xdr:rowOff>
    </xdr:from>
    <xdr:to>
      <xdr:col>11</xdr:col>
      <xdr:colOff>764240</xdr:colOff>
      <xdr:row>29</xdr:row>
      <xdr:rowOff>152403</xdr:rowOff>
    </xdr:to>
    <xdr:sp macro="" textlink="">
      <xdr:nvSpPr>
        <xdr:cNvPr id="9" name="Flèche : droite 8">
          <a:extLst>
            <a:ext uri="{FF2B5EF4-FFF2-40B4-BE49-F238E27FC236}">
              <a16:creationId xmlns:a16="http://schemas.microsoft.com/office/drawing/2014/main" id="{A550A047-1B09-4D9C-9590-9C3893E53204}"/>
            </a:ext>
          </a:extLst>
        </xdr:cNvPr>
        <xdr:cNvSpPr/>
      </xdr:nvSpPr>
      <xdr:spPr>
        <a:xfrm rot="20985347">
          <a:off x="11058860" y="5702004"/>
          <a:ext cx="266700" cy="127299"/>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9</xdr:col>
      <xdr:colOff>899159</xdr:colOff>
      <xdr:row>33</xdr:row>
      <xdr:rowOff>79338</xdr:rowOff>
    </xdr:from>
    <xdr:to>
      <xdr:col>11</xdr:col>
      <xdr:colOff>891539</xdr:colOff>
      <xdr:row>36</xdr:row>
      <xdr:rowOff>115196</xdr:rowOff>
    </xdr:to>
    <xdr:sp macro="" textlink="">
      <xdr:nvSpPr>
        <xdr:cNvPr id="10" name="Rectangle 9">
          <a:extLst>
            <a:ext uri="{FF2B5EF4-FFF2-40B4-BE49-F238E27FC236}">
              <a16:creationId xmlns:a16="http://schemas.microsoft.com/office/drawing/2014/main" id="{C4514B2E-3D04-4508-8E3A-03512DB51529}"/>
            </a:ext>
          </a:extLst>
        </xdr:cNvPr>
        <xdr:cNvSpPr/>
      </xdr:nvSpPr>
      <xdr:spPr>
        <a:xfrm>
          <a:off x="9540239" y="6518238"/>
          <a:ext cx="1912620" cy="6073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The</a:t>
          </a:r>
          <a:r>
            <a:rPr lang="fr-FR" sz="1100" baseline="0"/>
            <a:t> terminal was hurting the screw during manipulation by the final control</a:t>
          </a:r>
          <a:endParaRPr lang="fr-FR" sz="1100"/>
        </a:p>
      </xdr:txBody>
    </xdr:sp>
    <xdr:clientData/>
  </xdr:twoCellAnchor>
  <xdr:twoCellAnchor>
    <xdr:from>
      <xdr:col>16</xdr:col>
      <xdr:colOff>586740</xdr:colOff>
      <xdr:row>9</xdr:row>
      <xdr:rowOff>22860</xdr:rowOff>
    </xdr:from>
    <xdr:to>
      <xdr:col>17</xdr:col>
      <xdr:colOff>449580</xdr:colOff>
      <xdr:row>11</xdr:row>
      <xdr:rowOff>137160</xdr:rowOff>
    </xdr:to>
    <xdr:sp macro="" textlink="">
      <xdr:nvSpPr>
        <xdr:cNvPr id="11" name="Rectangle 10">
          <a:extLst>
            <a:ext uri="{FF2B5EF4-FFF2-40B4-BE49-F238E27FC236}">
              <a16:creationId xmlns:a16="http://schemas.microsoft.com/office/drawing/2014/main" id="{04AE1B5A-A958-44AE-9A4E-9CF29344E08E}"/>
            </a:ext>
          </a:extLst>
        </xdr:cNvPr>
        <xdr:cNvSpPr/>
      </xdr:nvSpPr>
      <xdr:spPr>
        <a:xfrm>
          <a:off x="15948660" y="1889760"/>
          <a:ext cx="822960" cy="4953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16</xdr:col>
      <xdr:colOff>739140</xdr:colOff>
      <xdr:row>11</xdr:row>
      <xdr:rowOff>182881</xdr:rowOff>
    </xdr:from>
    <xdr:to>
      <xdr:col>17</xdr:col>
      <xdr:colOff>327574</xdr:colOff>
      <xdr:row>14</xdr:row>
      <xdr:rowOff>137079</xdr:rowOff>
    </xdr:to>
    <xdr:pic>
      <xdr:nvPicPr>
        <xdr:cNvPr id="12" name="Image 11">
          <a:extLst>
            <a:ext uri="{FF2B5EF4-FFF2-40B4-BE49-F238E27FC236}">
              <a16:creationId xmlns:a16="http://schemas.microsoft.com/office/drawing/2014/main" id="{0B734DB7-0778-40D9-B7B6-BC55B65D5697}"/>
            </a:ext>
          </a:extLst>
        </xdr:cNvPr>
        <xdr:cNvPicPr>
          <a:picLocks noChangeAspect="1"/>
        </xdr:cNvPicPr>
      </xdr:nvPicPr>
      <xdr:blipFill>
        <a:blip xmlns:r="http://schemas.openxmlformats.org/officeDocument/2006/relationships" r:embed="rId5"/>
        <a:stretch>
          <a:fillRect/>
        </a:stretch>
      </xdr:blipFill>
      <xdr:spPr>
        <a:xfrm>
          <a:off x="16101060" y="2430781"/>
          <a:ext cx="548554" cy="525698"/>
        </a:xfrm>
        <a:prstGeom prst="rect">
          <a:avLst/>
        </a:prstGeom>
      </xdr:spPr>
    </xdr:pic>
    <xdr:clientData/>
  </xdr:twoCellAnchor>
  <xdr:twoCellAnchor>
    <xdr:from>
      <xdr:col>16</xdr:col>
      <xdr:colOff>754380</xdr:colOff>
      <xdr:row>15</xdr:row>
      <xdr:rowOff>7620</xdr:rowOff>
    </xdr:from>
    <xdr:to>
      <xdr:col>17</xdr:col>
      <xdr:colOff>358140</xdr:colOff>
      <xdr:row>17</xdr:row>
      <xdr:rowOff>15240</xdr:rowOff>
    </xdr:to>
    <xdr:sp macro="" textlink="">
      <xdr:nvSpPr>
        <xdr:cNvPr id="13" name="Rectangle 12">
          <a:extLst>
            <a:ext uri="{FF2B5EF4-FFF2-40B4-BE49-F238E27FC236}">
              <a16:creationId xmlns:a16="http://schemas.microsoft.com/office/drawing/2014/main" id="{3E8E4DC9-4403-466B-8D25-E3208D68A943}"/>
            </a:ext>
          </a:extLst>
        </xdr:cNvPr>
        <xdr:cNvSpPr/>
      </xdr:nvSpPr>
      <xdr:spPr>
        <a:xfrm>
          <a:off x="16116300" y="3017520"/>
          <a:ext cx="563880" cy="3886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rgbClr val="002060"/>
              </a:solidFill>
            </a:rPr>
            <a:t>Pack</a:t>
          </a:r>
        </a:p>
      </xdr:txBody>
    </xdr:sp>
    <xdr:clientData/>
  </xdr:twoCellAnchor>
  <xdr:twoCellAnchor>
    <xdr:from>
      <xdr:col>0</xdr:col>
      <xdr:colOff>89647</xdr:colOff>
      <xdr:row>2</xdr:row>
      <xdr:rowOff>17929</xdr:rowOff>
    </xdr:from>
    <xdr:to>
      <xdr:col>2</xdr:col>
      <xdr:colOff>493059</xdr:colOff>
      <xdr:row>7</xdr:row>
      <xdr:rowOff>116541</xdr:rowOff>
    </xdr:to>
    <xdr:sp macro="" textlink="">
      <xdr:nvSpPr>
        <xdr:cNvPr id="14" name="Rectangle 13">
          <a:extLst>
            <a:ext uri="{FF2B5EF4-FFF2-40B4-BE49-F238E27FC236}">
              <a16:creationId xmlns:a16="http://schemas.microsoft.com/office/drawing/2014/main" id="{8BF60465-9A34-48A0-9C12-78F28B580BE7}"/>
            </a:ext>
          </a:extLst>
        </xdr:cNvPr>
        <xdr:cNvSpPr/>
      </xdr:nvSpPr>
      <xdr:spPr>
        <a:xfrm>
          <a:off x="89647" y="551329"/>
          <a:ext cx="2323652" cy="1051112"/>
        </a:xfrm>
        <a:prstGeom prst="rect">
          <a:avLst/>
        </a:prstGeom>
        <a:noFill/>
        <a:ln w="57150">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179295</xdr:colOff>
      <xdr:row>21</xdr:row>
      <xdr:rowOff>360830</xdr:rowOff>
    </xdr:from>
    <xdr:to>
      <xdr:col>6</xdr:col>
      <xdr:colOff>2219462</xdr:colOff>
      <xdr:row>24</xdr:row>
      <xdr:rowOff>36979</xdr:rowOff>
    </xdr:to>
    <xdr:pic>
      <xdr:nvPicPr>
        <xdr:cNvPr id="2" name="Image 1">
          <a:extLst>
            <a:ext uri="{FF2B5EF4-FFF2-40B4-BE49-F238E27FC236}">
              <a16:creationId xmlns:a16="http://schemas.microsoft.com/office/drawing/2014/main" id="{A64099C5-B4C7-4B1C-91F3-C92F0EDC2446}"/>
            </a:ext>
          </a:extLst>
        </xdr:cNvPr>
        <xdr:cNvPicPr>
          <a:picLocks noChangeAspect="1"/>
        </xdr:cNvPicPr>
      </xdr:nvPicPr>
      <xdr:blipFill>
        <a:blip xmlns:r="http://schemas.openxmlformats.org/officeDocument/2006/relationships" r:embed="rId1"/>
        <a:stretch>
          <a:fillRect/>
        </a:stretch>
      </xdr:blipFill>
      <xdr:spPr>
        <a:xfrm>
          <a:off x="11601675" y="9710570"/>
          <a:ext cx="2040167" cy="1154429"/>
        </a:xfrm>
        <a:prstGeom prst="rect">
          <a:avLst/>
        </a:prstGeom>
        <a:ln w="38100">
          <a:solidFill>
            <a:srgbClr val="00B050"/>
          </a:solidFill>
        </a:ln>
      </xdr:spPr>
    </xdr:pic>
    <xdr:clientData/>
  </xdr:twoCellAnchor>
  <xdr:twoCellAnchor editAs="oneCell">
    <xdr:from>
      <xdr:col>7</xdr:col>
      <xdr:colOff>414621</xdr:colOff>
      <xdr:row>20</xdr:row>
      <xdr:rowOff>688041</xdr:rowOff>
    </xdr:from>
    <xdr:to>
      <xdr:col>7</xdr:col>
      <xdr:colOff>1819173</xdr:colOff>
      <xdr:row>24</xdr:row>
      <xdr:rowOff>140073</xdr:rowOff>
    </xdr:to>
    <xdr:pic>
      <xdr:nvPicPr>
        <xdr:cNvPr id="3" name="Image 2">
          <a:extLst>
            <a:ext uri="{FF2B5EF4-FFF2-40B4-BE49-F238E27FC236}">
              <a16:creationId xmlns:a16="http://schemas.microsoft.com/office/drawing/2014/main" id="{36F61CD7-69C3-4BBE-9AC6-B7E86AE21E47}"/>
            </a:ext>
          </a:extLst>
        </xdr:cNvPr>
        <xdr:cNvPicPr>
          <a:picLocks noChangeAspect="1"/>
        </xdr:cNvPicPr>
      </xdr:nvPicPr>
      <xdr:blipFill>
        <a:blip xmlns:r="http://schemas.openxmlformats.org/officeDocument/2006/relationships" r:embed="rId2"/>
        <a:stretch>
          <a:fillRect/>
        </a:stretch>
      </xdr:blipFill>
      <xdr:spPr>
        <a:xfrm>
          <a:off x="14161101" y="9275781"/>
          <a:ext cx="1404552" cy="1692312"/>
        </a:xfrm>
        <a:prstGeom prst="rect">
          <a:avLst/>
        </a:prstGeom>
        <a:ln w="38100">
          <a:solidFill>
            <a:srgbClr val="FF0000"/>
          </a:solid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11</xdr:col>
      <xdr:colOff>95250</xdr:colOff>
      <xdr:row>36</xdr:row>
      <xdr:rowOff>0</xdr:rowOff>
    </xdr:from>
    <xdr:ext cx="38100" cy="0"/>
    <xdr:grpSp>
      <xdr:nvGrpSpPr>
        <xdr:cNvPr id="2" name="Shape 2">
          <a:extLst>
            <a:ext uri="{FF2B5EF4-FFF2-40B4-BE49-F238E27FC236}">
              <a16:creationId xmlns:a16="http://schemas.microsoft.com/office/drawing/2014/main" id="{2EB7D7FD-1837-4F58-A03D-363912854F2F}"/>
            </a:ext>
          </a:extLst>
        </xdr:cNvPr>
        <xdr:cNvGrpSpPr/>
      </xdr:nvGrpSpPr>
      <xdr:grpSpPr>
        <a:xfrm>
          <a:off x="28332793" y="24351343"/>
          <a:ext cx="38100" cy="0"/>
          <a:chOff x="28346400" y="23536275"/>
          <a:chExt cx="38100" cy="0"/>
        </a:xfrm>
      </xdr:grpSpPr>
      <xdr:cxnSp macro="">
        <xdr:nvCxnSpPr>
          <xdr:cNvPr id="3" name="Shape 18">
            <a:extLst>
              <a:ext uri="{FF2B5EF4-FFF2-40B4-BE49-F238E27FC236}">
                <a16:creationId xmlns:a16="http://schemas.microsoft.com/office/drawing/2014/main" id="{E183EEB6-B7F4-098C-FEA0-06E383FB0339}"/>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11</xdr:col>
      <xdr:colOff>95250</xdr:colOff>
      <xdr:row>36</xdr:row>
      <xdr:rowOff>0</xdr:rowOff>
    </xdr:from>
    <xdr:ext cx="38100" cy="0"/>
    <xdr:grpSp>
      <xdr:nvGrpSpPr>
        <xdr:cNvPr id="4" name="Shape 2">
          <a:extLst>
            <a:ext uri="{FF2B5EF4-FFF2-40B4-BE49-F238E27FC236}">
              <a16:creationId xmlns:a16="http://schemas.microsoft.com/office/drawing/2014/main" id="{E44C9C3F-14FE-4CC9-BA36-7F75957A3794}"/>
            </a:ext>
          </a:extLst>
        </xdr:cNvPr>
        <xdr:cNvGrpSpPr/>
      </xdr:nvGrpSpPr>
      <xdr:grpSpPr>
        <a:xfrm>
          <a:off x="28332793" y="24351343"/>
          <a:ext cx="38100" cy="0"/>
          <a:chOff x="28346400" y="23536275"/>
          <a:chExt cx="38100" cy="0"/>
        </a:xfrm>
      </xdr:grpSpPr>
      <xdr:cxnSp macro="">
        <xdr:nvCxnSpPr>
          <xdr:cNvPr id="5" name="Shape 18">
            <a:extLst>
              <a:ext uri="{FF2B5EF4-FFF2-40B4-BE49-F238E27FC236}">
                <a16:creationId xmlns:a16="http://schemas.microsoft.com/office/drawing/2014/main" id="{53FDD870-FF86-65C5-DEEE-F3CF27D7DE73}"/>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wsDr>
</file>

<file path=xl/drawings/drawing7.xml><?xml version="1.0" encoding="utf-8"?>
<xdr:wsDr xmlns:xdr="http://schemas.openxmlformats.org/drawingml/2006/spreadsheetDrawing" xmlns:a="http://schemas.openxmlformats.org/drawingml/2006/main">
  <xdr:twoCellAnchor>
    <xdr:from>
      <xdr:col>8</xdr:col>
      <xdr:colOff>150309</xdr:colOff>
      <xdr:row>30</xdr:row>
      <xdr:rowOff>13844</xdr:rowOff>
    </xdr:from>
    <xdr:to>
      <xdr:col>9</xdr:col>
      <xdr:colOff>75658</xdr:colOff>
      <xdr:row>32</xdr:row>
      <xdr:rowOff>14221</xdr:rowOff>
    </xdr:to>
    <xdr:sp macro="" textlink="">
      <xdr:nvSpPr>
        <xdr:cNvPr id="2" name="Flèche vers le bas 4">
          <a:extLst>
            <a:ext uri="{FF2B5EF4-FFF2-40B4-BE49-F238E27FC236}">
              <a16:creationId xmlns:a16="http://schemas.microsoft.com/office/drawing/2014/main" id="{00000000-0008-0000-0900-000002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editAs="oneCell">
    <xdr:from>
      <xdr:col>1</xdr:col>
      <xdr:colOff>34108</xdr:colOff>
      <xdr:row>0</xdr:row>
      <xdr:rowOff>316218</xdr:rowOff>
    </xdr:from>
    <xdr:to>
      <xdr:col>1</xdr:col>
      <xdr:colOff>1264635</xdr:colOff>
      <xdr:row>0</xdr:row>
      <xdr:rowOff>892970</xdr:rowOff>
    </xdr:to>
    <xdr:pic>
      <xdr:nvPicPr>
        <xdr:cNvPr id="3" name="Picture 2" descr="valeo sans lighting">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24733" y="316218"/>
          <a:ext cx="1230527" cy="576752"/>
        </a:xfrm>
        <a:prstGeom prst="rect">
          <a:avLst/>
        </a:prstGeom>
        <a:noFill/>
        <a:ln w="9525">
          <a:noFill/>
          <a:miter lim="800000"/>
          <a:headEnd/>
          <a:tailEnd/>
        </a:ln>
      </xdr:spPr>
    </xdr:pic>
    <xdr:clientData/>
  </xdr:twoCellAnchor>
  <xdr:twoCellAnchor>
    <xdr:from>
      <xdr:col>6</xdr:col>
      <xdr:colOff>1233718</xdr:colOff>
      <xdr:row>0</xdr:row>
      <xdr:rowOff>744806</xdr:rowOff>
    </xdr:from>
    <xdr:to>
      <xdr:col>7</xdr:col>
      <xdr:colOff>594525</xdr:colOff>
      <xdr:row>0</xdr:row>
      <xdr:rowOff>927554</xdr:rowOff>
    </xdr:to>
    <xdr:sp macro="" textlink="">
      <xdr:nvSpPr>
        <xdr:cNvPr id="4" name="Notched Right Arrow 3">
          <a:extLst>
            <a:ext uri="{FF2B5EF4-FFF2-40B4-BE49-F238E27FC236}">
              <a16:creationId xmlns:a16="http://schemas.microsoft.com/office/drawing/2014/main" id="{00000000-0008-0000-0900-000004000000}"/>
            </a:ext>
          </a:extLst>
        </xdr:cNvPr>
        <xdr:cNvSpPr/>
      </xdr:nvSpPr>
      <xdr:spPr>
        <a:xfrm>
          <a:off x="8948968" y="744806"/>
          <a:ext cx="856232" cy="18274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23814</xdr:colOff>
      <xdr:row>5</xdr:row>
      <xdr:rowOff>17201</xdr:rowOff>
    </xdr:from>
    <xdr:to>
      <xdr:col>20</xdr:col>
      <xdr:colOff>0</xdr:colOff>
      <xdr:row>7</xdr:row>
      <xdr:rowOff>160076</xdr:rowOff>
    </xdr:to>
    <xdr:grpSp>
      <xdr:nvGrpSpPr>
        <xdr:cNvPr id="5" name="Group 4">
          <a:extLst>
            <a:ext uri="{FF2B5EF4-FFF2-40B4-BE49-F238E27FC236}">
              <a16:creationId xmlns:a16="http://schemas.microsoft.com/office/drawing/2014/main" id="{00000000-0008-0000-0900-000005000000}"/>
            </a:ext>
          </a:extLst>
        </xdr:cNvPr>
        <xdr:cNvGrpSpPr/>
      </xdr:nvGrpSpPr>
      <xdr:grpSpPr>
        <a:xfrm>
          <a:off x="3734754" y="2562281"/>
          <a:ext cx="10865166" cy="744855"/>
          <a:chOff x="5381625" y="9060656"/>
          <a:chExt cx="5667375" cy="547688"/>
        </a:xfrm>
      </xdr:grpSpPr>
      <xdr:sp macro="" textlink="">
        <xdr:nvSpPr>
          <xdr:cNvPr id="6" name="Right Arrow 5">
            <a:extLst>
              <a:ext uri="{FF2B5EF4-FFF2-40B4-BE49-F238E27FC236}">
                <a16:creationId xmlns:a16="http://schemas.microsoft.com/office/drawing/2014/main" id="{00000000-0008-0000-0900-000006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6965154" y="9227344"/>
            <a:ext cx="2512219" cy="238125"/>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1</a:t>
            </a:r>
            <a:endParaRPr lang="fr-FR" sz="1600" b="1"/>
          </a:p>
        </xdr:txBody>
      </xdr:sp>
    </xdr:grpSp>
    <xdr:clientData/>
  </xdr:twoCellAnchor>
  <xdr:twoCellAnchor>
    <xdr:from>
      <xdr:col>20</xdr:col>
      <xdr:colOff>19050</xdr:colOff>
      <xdr:row>5</xdr:row>
      <xdr:rowOff>17202</xdr:rowOff>
    </xdr:from>
    <xdr:to>
      <xdr:col>24</xdr:col>
      <xdr:colOff>0</xdr:colOff>
      <xdr:row>7</xdr:row>
      <xdr:rowOff>160077</xdr:rowOff>
    </xdr:to>
    <xdr:grpSp>
      <xdr:nvGrpSpPr>
        <xdr:cNvPr id="8" name="Group 7">
          <a:extLst>
            <a:ext uri="{FF2B5EF4-FFF2-40B4-BE49-F238E27FC236}">
              <a16:creationId xmlns:a16="http://schemas.microsoft.com/office/drawing/2014/main" id="{00000000-0008-0000-0900-000008000000}"/>
            </a:ext>
          </a:extLst>
        </xdr:cNvPr>
        <xdr:cNvGrpSpPr/>
      </xdr:nvGrpSpPr>
      <xdr:grpSpPr>
        <a:xfrm>
          <a:off x="14618970" y="2562282"/>
          <a:ext cx="2693670" cy="744855"/>
          <a:chOff x="5381625" y="9060656"/>
          <a:chExt cx="5667375" cy="547688"/>
        </a:xfrm>
      </xdr:grpSpPr>
      <xdr:sp macro="" textlink="">
        <xdr:nvSpPr>
          <xdr:cNvPr id="9" name="Right Arrow 8">
            <a:extLst>
              <a:ext uri="{FF2B5EF4-FFF2-40B4-BE49-F238E27FC236}">
                <a16:creationId xmlns:a16="http://schemas.microsoft.com/office/drawing/2014/main" id="{00000000-0008-0000-0900-000009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6086921" y="9204801"/>
            <a:ext cx="3932261" cy="250034"/>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2</a:t>
            </a:r>
            <a:endParaRPr lang="fr-FR" sz="1600" b="1"/>
          </a:p>
        </xdr:txBody>
      </xdr:sp>
    </xdr:grpSp>
    <xdr:clientData/>
  </xdr:twoCellAnchor>
  <xdr:twoCellAnchor>
    <xdr:from>
      <xdr:col>20</xdr:col>
      <xdr:colOff>59530</xdr:colOff>
      <xdr:row>13</xdr:row>
      <xdr:rowOff>122465</xdr:rowOff>
    </xdr:from>
    <xdr:to>
      <xdr:col>21</xdr:col>
      <xdr:colOff>300225</xdr:colOff>
      <xdr:row>13</xdr:row>
      <xdr:rowOff>358927</xdr:rowOff>
    </xdr:to>
    <xdr:sp macro="" textlink="">
      <xdr:nvSpPr>
        <xdr:cNvPr id="11" name="Flèche droite à entaille 5">
          <a:extLst>
            <a:ext uri="{FF2B5EF4-FFF2-40B4-BE49-F238E27FC236}">
              <a16:creationId xmlns:a16="http://schemas.microsoft.com/office/drawing/2014/main" id="{00000000-0008-0000-0900-00000B000000}"/>
            </a:ext>
          </a:extLst>
        </xdr:cNvPr>
        <xdr:cNvSpPr/>
      </xdr:nvSpPr>
      <xdr:spPr>
        <a:xfrm>
          <a:off x="17595055" y="6161315"/>
          <a:ext cx="612170" cy="236462"/>
        </a:xfrm>
        <a:prstGeom prst="notched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22</xdr:col>
      <xdr:colOff>2</xdr:colOff>
      <xdr:row>10</xdr:row>
      <xdr:rowOff>31750</xdr:rowOff>
    </xdr:from>
    <xdr:to>
      <xdr:col>23</xdr:col>
      <xdr:colOff>0</xdr:colOff>
      <xdr:row>11</xdr:row>
      <xdr:rowOff>7938</xdr:rowOff>
    </xdr:to>
    <xdr:cxnSp macro="">
      <xdr:nvCxnSpPr>
        <xdr:cNvPr id="12" name="Straight Connector 11">
          <a:extLst>
            <a:ext uri="{FF2B5EF4-FFF2-40B4-BE49-F238E27FC236}">
              <a16:creationId xmlns:a16="http://schemas.microsoft.com/office/drawing/2014/main" id="{00000000-0008-0000-0900-00000C000000}"/>
            </a:ext>
          </a:extLst>
        </xdr:cNvPr>
        <xdr:cNvCxnSpPr/>
      </xdr:nvCxnSpPr>
      <xdr:spPr>
        <a:xfrm flipH="1">
          <a:off x="18259427" y="3965575"/>
          <a:ext cx="1000123" cy="10525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150309</xdr:colOff>
      <xdr:row>30</xdr:row>
      <xdr:rowOff>13844</xdr:rowOff>
    </xdr:from>
    <xdr:to>
      <xdr:col>9</xdr:col>
      <xdr:colOff>75658</xdr:colOff>
      <xdr:row>32</xdr:row>
      <xdr:rowOff>14221</xdr:rowOff>
    </xdr:to>
    <xdr:sp macro="" textlink="">
      <xdr:nvSpPr>
        <xdr:cNvPr id="39" name="Flèche vers le bas 4">
          <a:extLst>
            <a:ext uri="{FF2B5EF4-FFF2-40B4-BE49-F238E27FC236}">
              <a16:creationId xmlns:a16="http://schemas.microsoft.com/office/drawing/2014/main" id="{00000000-0008-0000-0900-000027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40888" cy="883104"/>
    <xdr:pic>
      <xdr:nvPicPr>
        <xdr:cNvPr id="2" name="Picture 1" descr="valeo sans lighti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940888" cy="883104"/>
        </a:xfrm>
        <a:prstGeom prst="rect">
          <a:avLst/>
        </a:prstGeom>
        <a:noFill/>
        <a:ln w="9525">
          <a:noFill/>
          <a:miter lim="800000"/>
          <a:headEnd/>
          <a:tailEnd/>
        </a:ln>
      </xdr:spPr>
    </xdr:pic>
    <xdr:clientData/>
  </xdr:oneCellAnchor>
  <xdr:oneCellAnchor>
    <xdr:from>
      <xdr:col>11</xdr:col>
      <xdr:colOff>231321</xdr:colOff>
      <xdr:row>14</xdr:row>
      <xdr:rowOff>217714</xdr:rowOff>
    </xdr:from>
    <xdr:ext cx="1873251" cy="1441386"/>
    <xdr:pic>
      <xdr:nvPicPr>
        <xdr:cNvPr id="3" name="Picture 28">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786021" y="7390039"/>
          <a:ext cx="1873251" cy="1441386"/>
        </a:xfrm>
        <a:prstGeom prst="rect">
          <a:avLst/>
        </a:prstGeom>
        <a:noFill/>
        <a:ln w="1">
          <a:noFill/>
          <a:miter lim="800000"/>
          <a:headEnd/>
          <a:tailEnd/>
        </a:ln>
      </xdr:spPr>
    </xdr:pic>
    <xdr:clientData/>
  </xdr:oneCellAnchor>
  <xdr:oneCellAnchor>
    <xdr:from>
      <xdr:col>11</xdr:col>
      <xdr:colOff>244926</xdr:colOff>
      <xdr:row>14</xdr:row>
      <xdr:rowOff>1745795</xdr:rowOff>
    </xdr:from>
    <xdr:ext cx="1859644" cy="1426010"/>
    <xdr:pic>
      <xdr:nvPicPr>
        <xdr:cNvPr id="4" name="Picture 30">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799626" y="8918120"/>
          <a:ext cx="1859644" cy="1426010"/>
        </a:xfrm>
        <a:prstGeom prst="rect">
          <a:avLst/>
        </a:prstGeom>
        <a:noFill/>
        <a:ln w="1">
          <a:noFill/>
          <a:miter lim="800000"/>
          <a:headEnd/>
          <a:tailEnd/>
        </a:ln>
      </xdr:spPr>
    </xdr:pic>
    <xdr:clientData/>
  </xdr:oneCellAnchor>
  <xdr:oneCellAnchor>
    <xdr:from>
      <xdr:col>11</xdr:col>
      <xdr:colOff>259895</xdr:colOff>
      <xdr:row>15</xdr:row>
      <xdr:rowOff>1352549</xdr:rowOff>
    </xdr:from>
    <xdr:ext cx="1858284" cy="1423286"/>
    <xdr:pic>
      <xdr:nvPicPr>
        <xdr:cNvPr id="5" name="Picture 32">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8814595" y="10477499"/>
          <a:ext cx="1858284" cy="1423286"/>
        </a:xfrm>
        <a:prstGeom prst="rect">
          <a:avLst/>
        </a:prstGeom>
        <a:noFill/>
        <a:ln w="1">
          <a:noFill/>
          <a:miter lim="800000"/>
          <a:headEnd/>
          <a:tailEnd/>
        </a:ln>
      </xdr:spPr>
    </xdr:pic>
    <xdr:clientData/>
  </xdr:oneCellAnchor>
  <xdr:oneCellAnchor>
    <xdr:from>
      <xdr:col>0</xdr:col>
      <xdr:colOff>122464</xdr:colOff>
      <xdr:row>12</xdr:row>
      <xdr:rowOff>2285997</xdr:rowOff>
    </xdr:from>
    <xdr:ext cx="5791201" cy="5579471"/>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122464" y="5591172"/>
          <a:ext cx="5791201" cy="557947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FE\reporting%20xl\reporting%20AQFE\HA\bilmen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1\LBRIOIS\LOCALS~1\Temp\CCL%20Portail\CCL%20-%20Electronic%20PCB.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vocarbongroup-my.sharepoint.com/personal/mohamedaymen_ghribi_avocarbon_com/Documents/Customer%20claims%20PDCA/2409-004%20SKW%20cosse%20de%20masse%20deform&#233;/5W2H%20W000095163%20-%20terminal%20pins%20deformation.xlsx" TargetMode="External"/><Relationship Id="rId1" Type="http://schemas.openxmlformats.org/officeDocument/2006/relationships/externalLinkPath" Target="5W2H%20W000095163%20-%20terminal%20pins%20deformatio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vmarappa\Desktop\New%20PDCA%20Template\StEDE_PDCA-FTA_Ext_Supplier_B0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9"/>
      <sheetName val="9710"/>
      <sheetName val="9711"/>
      <sheetName val="9712"/>
      <sheetName val="9801"/>
      <sheetName val="9802"/>
      <sheetName val="9803"/>
      <sheetName val="9804"/>
      <sheetName val="9805"/>
      <sheetName val="9806"/>
      <sheetName val="9807"/>
      <sheetName val="9808"/>
      <sheetName val="9808,1"/>
      <sheetName val="9809"/>
      <sheetName val="9810"/>
      <sheetName val="9811"/>
      <sheetName val="9812"/>
      <sheetName val="9901"/>
      <sheetName val="9902"/>
      <sheetName val="9903"/>
      <sheetName val="9904"/>
      <sheetName val="9905"/>
      <sheetName val="9906"/>
      <sheetName val="9907"/>
      <sheetName val="9908"/>
      <sheetName val="9909"/>
      <sheetName val="9910"/>
      <sheetName val="9911"/>
      <sheetName val="9912 "/>
      <sheetName val="0001"/>
      <sheetName val="0002"/>
      <sheetName val="0003"/>
      <sheetName val="0004"/>
      <sheetName val="0005"/>
      <sheetName val="0006"/>
      <sheetName val="0007"/>
      <sheetName val="0008"/>
      <sheetName val="0009"/>
      <sheetName val="0010"/>
      <sheetName val="0011"/>
      <sheetName val="0012"/>
      <sheetName val="0101"/>
      <sheetName val="0102"/>
      <sheetName val="0103"/>
      <sheetName val="0104"/>
      <sheetName val="NC SITE"/>
      <sheetName val="PL SITE"/>
      <sheetName val="9912_"/>
      <sheetName val="1.1- Report"/>
      <sheetName val="Matrix Modification"/>
      <sheetName val="Feuil1"/>
      <sheetName val="Trend"/>
      <sheetName val="CB Assembly"/>
      <sheetName val="CB for Parts"/>
      <sheetName val="CB Plastic"/>
      <sheetName val="CB springs"/>
      <sheetName val="CB Stamping"/>
      <sheetName val="CB Zamak"/>
      <sheetName val="CB for tooling"/>
      <sheetName val="9912_1"/>
      <sheetName val="NC_SITE"/>
      <sheetName val="PL_SITE"/>
      <sheetName val="1_1-_Report"/>
      <sheetName val="Matrix_Modification"/>
      <sheetName val="Chap_1"/>
      <sheetName val="Summary_sheet"/>
      <sheetName val="CB_Assembly"/>
      <sheetName val="CB_for_Parts"/>
      <sheetName val="CB_Plastic"/>
      <sheetName val="CB_springs"/>
      <sheetName val="CB_Stamping"/>
      <sheetName val="CB_Zamak"/>
      <sheetName val="Audit_Appraisal"/>
      <sheetName val="données"/>
      <sheetName val="CB_for_tooling"/>
      <sheetName val="_1"/>
      <sheetName val="SUMMARY"/>
      <sheetName val="QUESTIONNAIRE"/>
      <sheetName val="Chap.1"/>
      <sheetName val=" "/>
      <sheetName val="stede3 matrix"/>
      <sheetName val="Genba Check"/>
      <sheetName val="Audit Appraisal"/>
      <sheetName val="9912_2"/>
      <sheetName val="NC_SITE1"/>
      <sheetName val="PL_SITE1"/>
      <sheetName val="1_1-_Report1"/>
      <sheetName val="Matrix_Modification1"/>
      <sheetName val="9912_3"/>
      <sheetName val="NC_SITE2"/>
      <sheetName val="PL_SITE2"/>
      <sheetName val="1_1-_Report2"/>
      <sheetName val="Matrix_Modification2"/>
      <sheetName val="9912_4"/>
      <sheetName val="NC_SITE3"/>
      <sheetName val="PL_SITE3"/>
      <sheetName val="1_1-_Report3"/>
      <sheetName val="Matrix_Modification3"/>
      <sheetName val="9912_5"/>
      <sheetName val="NC_SITE4"/>
      <sheetName val="PL_SITE4"/>
      <sheetName val="1_1-_Report4"/>
      <sheetName val="Matrix_Modification4"/>
      <sheetName val="Fiches"/>
      <sheetName val="List"/>
      <sheetName val="Genba_Check"/>
      <sheetName val="TemplatePart"/>
      <sheetName val="Form"/>
      <sheetName val="Actor List"/>
      <sheetName val="BOM"/>
      <sheetName val="Prgm Expenses"/>
      <sheetName val="Data-QR"/>
      <sheetName val="01&gt;03 -Page de garde"/>
      <sheetName val="IV-Integration to FS"/>
      <sheetName val="A"/>
      <sheetName val="Comments on content expectation"/>
      <sheetName val="Logical Thinking Grid"/>
      <sheetName val="Quick Response"/>
      <sheetName val="Quality alert "/>
      <sheetName val="Assign"/>
      <sheetName val="Timeline and Process Flow"/>
      <sheetName val="FTA Occ 1"/>
      <sheetName val="FTA non Det 1"/>
      <sheetName val="5Why Occ"/>
      <sheetName val="5Why non Det"/>
      <sheetName val="Analysis"/>
      <sheetName val="Revision"/>
      <sheetName val="#REF!"/>
      <sheetName val="major"/>
      <sheetName val="2.대외공문"/>
      <sheetName val="二.POSITION.XLS"/>
      <sheetName val="Sheet1"/>
      <sheetName val="PC%계산"/>
      <sheetName val="차수"/>
      <sheetName val="문서처리전"/>
      <sheetName val="대외공문"/>
      <sheetName val="Macro1"/>
      <sheetName val="존4"/>
      <sheetName val="_"/>
      <sheetName val="stede3_matrix"/>
      <sheetName val="9912_6"/>
      <sheetName val="NC_SITE5"/>
      <sheetName val="PL_SITE5"/>
      <sheetName val="1_1-_Report5"/>
      <sheetName val="Matrix_Modification5"/>
      <sheetName val="CB_Assembly1"/>
      <sheetName val="CB_for_Parts1"/>
      <sheetName val="CB_Plastic1"/>
      <sheetName val="CB_springs1"/>
      <sheetName val="CB_Stamping1"/>
      <sheetName val="CB_Zamak1"/>
      <sheetName val="CB_for_tooling1"/>
      <sheetName val="Chap_11"/>
      <sheetName val="Audit_Appraisal1"/>
      <sheetName val="Actor_List"/>
      <sheetName val="param"/>
      <sheetName val="04-Migration"/>
      <sheetName val="valeo requirements file"/>
      <sheetName val="Sheet2"/>
      <sheetName val="汇总"/>
      <sheetName val="bilmens1"/>
      <sheetName val="9912_7"/>
      <sheetName val="NC_SITE6"/>
      <sheetName val="PL_SITE6"/>
      <sheetName val="1_1-_Report6"/>
      <sheetName val="Matrix_Modification6"/>
      <sheetName val="_2"/>
      <sheetName val="stede3_matrix1"/>
      <sheetName val="CB_Assembly2"/>
      <sheetName val="CB_for_Parts2"/>
      <sheetName val="CB_Plastic2"/>
      <sheetName val="CB_springs2"/>
      <sheetName val="CB_Stamping2"/>
      <sheetName val="CB_Zamak2"/>
      <sheetName val="CB_for_tooling2"/>
      <sheetName val="Chap_12"/>
      <sheetName val="Genba_Check1"/>
      <sheetName val="Audit_Appraisal2"/>
      <sheetName val="Actor_List1"/>
      <sheetName val="Summary sheet"/>
    </sheetNames>
    <sheetDataSet>
      <sheetData sheetId="0">
        <row r="9">
          <cell r="A9" t="str">
            <v>ACD LTD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9">
          <cell r="A9" t="str">
            <v>ACD LTD</v>
          </cell>
          <cell r="B9" t="str">
            <v>Dunstable -GB</v>
          </cell>
          <cell r="C9" t="str">
            <v>U1</v>
          </cell>
          <cell r="D9" t="str">
            <v>LABOURDET</v>
          </cell>
          <cell r="E9" t="str">
            <v>H. CRUVEILHER</v>
          </cell>
          <cell r="F9">
            <v>210.1</v>
          </cell>
          <cell r="G9">
            <v>15</v>
          </cell>
          <cell r="H9">
            <v>225.1</v>
          </cell>
          <cell r="I9">
            <v>216</v>
          </cell>
          <cell r="J9">
            <v>0</v>
          </cell>
          <cell r="K9">
            <v>0</v>
          </cell>
          <cell r="L9">
            <v>0</v>
          </cell>
          <cell r="M9">
            <v>0</v>
          </cell>
          <cell r="N9">
            <v>0</v>
          </cell>
          <cell r="O9">
            <v>1</v>
          </cell>
          <cell r="P9">
            <v>1</v>
          </cell>
          <cell r="Q9">
            <v>0</v>
          </cell>
          <cell r="R9">
            <v>0</v>
          </cell>
          <cell r="S9" t="str">
            <v xml:space="preserve"> </v>
          </cell>
        </row>
        <row r="10">
          <cell r="A10" t="str">
            <v>ATKA KUNSTSTDFFVERARBEITUNG</v>
          </cell>
          <cell r="B10" t="str">
            <v>Lohn ( ALL)</v>
          </cell>
          <cell r="C10" t="str">
            <v>K1</v>
          </cell>
          <cell r="D10" t="str">
            <v>LABOURDET</v>
          </cell>
          <cell r="E10" t="str">
            <v>Y. BOUVIER</v>
          </cell>
          <cell r="F10">
            <v>133.19999999999999</v>
          </cell>
          <cell r="G10">
            <v>44</v>
          </cell>
          <cell r="H10">
            <v>177.2</v>
          </cell>
          <cell r="I10">
            <v>4320</v>
          </cell>
          <cell r="J10">
            <v>0</v>
          </cell>
          <cell r="K10">
            <v>0</v>
          </cell>
          <cell r="L10">
            <v>0</v>
          </cell>
          <cell r="M10">
            <v>0</v>
          </cell>
          <cell r="N10">
            <v>0</v>
          </cell>
          <cell r="O10">
            <v>4</v>
          </cell>
          <cell r="P10">
            <v>2</v>
          </cell>
          <cell r="Q10">
            <v>2</v>
          </cell>
          <cell r="R10">
            <v>0</v>
          </cell>
          <cell r="S10">
            <v>0</v>
          </cell>
        </row>
        <row r="11">
          <cell r="A11" t="str">
            <v>AVIATUBE</v>
          </cell>
          <cell r="B11" t="str">
            <v>Carquefou 44</v>
          </cell>
          <cell r="C11" t="str">
            <v>B4</v>
          </cell>
          <cell r="D11" t="str">
            <v>JOUBERT</v>
          </cell>
          <cell r="E11" t="str">
            <v>V. DELCAMBRE</v>
          </cell>
          <cell r="F11">
            <v>7914.8</v>
          </cell>
          <cell r="G11">
            <v>1346</v>
          </cell>
          <cell r="H11">
            <v>9260.7999999999993</v>
          </cell>
          <cell r="I11">
            <v>47831</v>
          </cell>
          <cell r="J11">
            <v>68</v>
          </cell>
          <cell r="K11">
            <v>1421.6721373168027</v>
          </cell>
          <cell r="L11">
            <v>1</v>
          </cell>
          <cell r="M11">
            <v>0</v>
          </cell>
          <cell r="N11">
            <v>2</v>
          </cell>
          <cell r="O11">
            <v>468</v>
          </cell>
          <cell r="P11">
            <v>32</v>
          </cell>
          <cell r="Q11">
            <v>32</v>
          </cell>
          <cell r="R11">
            <v>0</v>
          </cell>
          <cell r="S11">
            <v>0</v>
          </cell>
        </row>
        <row r="12">
          <cell r="A12" t="str">
            <v>BEHR GMBH &amp; CO.</v>
          </cell>
          <cell r="B12" t="str">
            <v>Stuttgart ALL</v>
          </cell>
          <cell r="C12" t="str">
            <v>K1</v>
          </cell>
          <cell r="D12" t="str">
            <v>LABOURDET</v>
          </cell>
          <cell r="E12" t="str">
            <v>Y. BOUVIER</v>
          </cell>
          <cell r="F12">
            <v>9.6</v>
          </cell>
          <cell r="G12">
            <v>0</v>
          </cell>
          <cell r="H12">
            <v>9.6</v>
          </cell>
          <cell r="I12">
            <v>0</v>
          </cell>
          <cell r="J12">
            <v>0</v>
          </cell>
          <cell r="K12" t="str">
            <v/>
          </cell>
          <cell r="L12">
            <v>0</v>
          </cell>
          <cell r="M12">
            <v>0</v>
          </cell>
          <cell r="N12">
            <v>0</v>
          </cell>
          <cell r="O12">
            <v>0</v>
          </cell>
          <cell r="P12">
            <v>3</v>
          </cell>
          <cell r="Q12">
            <v>0</v>
          </cell>
          <cell r="R12">
            <v>0</v>
          </cell>
          <cell r="S12" t="str">
            <v xml:space="preserve"> </v>
          </cell>
        </row>
        <row r="13">
          <cell r="A13" t="str">
            <v>BENTELER AUTOMOTIVE SA</v>
          </cell>
          <cell r="B13" t="str">
            <v>Migennes 89</v>
          </cell>
          <cell r="C13" t="str">
            <v>D1</v>
          </cell>
          <cell r="D13" t="str">
            <v>G. MOREL</v>
          </cell>
          <cell r="E13" t="str">
            <v>G. AVERTY</v>
          </cell>
          <cell r="F13">
            <v>30.6</v>
          </cell>
          <cell r="G13">
            <v>3</v>
          </cell>
          <cell r="H13">
            <v>33.6</v>
          </cell>
          <cell r="I13">
            <v>500</v>
          </cell>
          <cell r="J13">
            <v>0</v>
          </cell>
          <cell r="K13">
            <v>0</v>
          </cell>
          <cell r="L13">
            <v>0</v>
          </cell>
          <cell r="M13">
            <v>0</v>
          </cell>
          <cell r="N13">
            <v>0</v>
          </cell>
          <cell r="O13">
            <v>1</v>
          </cell>
          <cell r="P13">
            <v>10</v>
          </cell>
          <cell r="Q13">
            <v>4</v>
          </cell>
          <cell r="R13">
            <v>3</v>
          </cell>
          <cell r="S13">
            <v>0.75</v>
          </cell>
        </row>
        <row r="14">
          <cell r="A14" t="str">
            <v>BRUSS GMBH DICHTUNGSTECHNIK</v>
          </cell>
          <cell r="B14" t="str">
            <v>Sligo-IRL</v>
          </cell>
          <cell r="C14" t="str">
            <v>K8</v>
          </cell>
          <cell r="D14" t="str">
            <v>MAS</v>
          </cell>
          <cell r="E14" t="str">
            <v>Y. BOUVIER</v>
          </cell>
          <cell r="F14">
            <v>1036.9000000000001</v>
          </cell>
          <cell r="G14">
            <v>109</v>
          </cell>
          <cell r="H14">
            <v>1145.9000000000001</v>
          </cell>
          <cell r="I14">
            <v>47000</v>
          </cell>
          <cell r="J14">
            <v>0</v>
          </cell>
          <cell r="K14">
            <v>0</v>
          </cell>
          <cell r="L14">
            <v>0</v>
          </cell>
          <cell r="M14">
            <v>0</v>
          </cell>
          <cell r="N14">
            <v>0</v>
          </cell>
          <cell r="O14">
            <v>20</v>
          </cell>
          <cell r="P14">
            <v>6</v>
          </cell>
          <cell r="Q14">
            <v>2</v>
          </cell>
          <cell r="R14">
            <v>2</v>
          </cell>
          <cell r="S14">
            <v>1</v>
          </cell>
          <cell r="T14">
            <v>0</v>
          </cell>
          <cell r="U14">
            <v>-1</v>
          </cell>
          <cell r="V14">
            <v>-1</v>
          </cell>
        </row>
        <row r="15">
          <cell r="A15" t="str">
            <v>BTR SAIAG BENELUX (SACOBRA)</v>
          </cell>
          <cell r="B15" t="str">
            <v>Villers -54</v>
          </cell>
          <cell r="C15" t="str">
            <v>K8</v>
          </cell>
          <cell r="D15" t="str">
            <v>MAS</v>
          </cell>
          <cell r="E15" t="str">
            <v>Y. BOUVIER</v>
          </cell>
          <cell r="F15">
            <v>85.2</v>
          </cell>
          <cell r="G15">
            <v>18</v>
          </cell>
          <cell r="H15">
            <v>103.2</v>
          </cell>
          <cell r="I15">
            <v>2000</v>
          </cell>
          <cell r="J15">
            <v>0</v>
          </cell>
          <cell r="K15">
            <v>0</v>
          </cell>
          <cell r="L15">
            <v>0</v>
          </cell>
          <cell r="M15">
            <v>0</v>
          </cell>
          <cell r="N15">
            <v>0</v>
          </cell>
          <cell r="O15">
            <v>4</v>
          </cell>
          <cell r="P15">
            <v>2</v>
          </cell>
          <cell r="Q15">
            <v>2</v>
          </cell>
          <cell r="R15">
            <v>0</v>
          </cell>
          <cell r="S15">
            <v>0</v>
          </cell>
        </row>
        <row r="16">
          <cell r="A16" t="str">
            <v>CAOUTCHOUCS MODERNES</v>
          </cell>
          <cell r="B16" t="str">
            <v>Gamaches 80</v>
          </cell>
          <cell r="C16" t="str">
            <v>K8</v>
          </cell>
          <cell r="D16" t="str">
            <v>MAS</v>
          </cell>
          <cell r="E16" t="str">
            <v>Y. BOUVIER</v>
          </cell>
          <cell r="F16">
            <v>6572.5</v>
          </cell>
          <cell r="G16">
            <v>1417</v>
          </cell>
          <cell r="H16">
            <v>7989.5</v>
          </cell>
          <cell r="I16">
            <v>857290</v>
          </cell>
          <cell r="J16">
            <v>0</v>
          </cell>
          <cell r="K16">
            <v>0</v>
          </cell>
          <cell r="L16">
            <v>0</v>
          </cell>
          <cell r="M16">
            <v>0</v>
          </cell>
          <cell r="N16">
            <v>0</v>
          </cell>
          <cell r="O16">
            <v>238</v>
          </cell>
          <cell r="P16">
            <v>39</v>
          </cell>
          <cell r="Q16">
            <v>24</v>
          </cell>
          <cell r="R16">
            <v>22</v>
          </cell>
          <cell r="S16">
            <v>0.91666666666666663</v>
          </cell>
        </row>
        <row r="17">
          <cell r="A17" t="str">
            <v>COHLINE GMBH</v>
          </cell>
          <cell r="B17" t="str">
            <v>Dillenburg -ALL</v>
          </cell>
          <cell r="C17" t="str">
            <v>G2</v>
          </cell>
          <cell r="D17" t="str">
            <v>LABOURDET</v>
          </cell>
          <cell r="E17" t="str">
            <v>Y. BOUVIER</v>
          </cell>
          <cell r="F17">
            <v>22.9</v>
          </cell>
          <cell r="G17">
            <v>0</v>
          </cell>
          <cell r="H17">
            <v>22.9</v>
          </cell>
          <cell r="I17">
            <v>0</v>
          </cell>
          <cell r="J17">
            <v>0</v>
          </cell>
          <cell r="K17" t="str">
            <v/>
          </cell>
          <cell r="L17">
            <v>0</v>
          </cell>
          <cell r="M17">
            <v>0</v>
          </cell>
          <cell r="N17">
            <v>0</v>
          </cell>
          <cell r="O17">
            <v>0</v>
          </cell>
          <cell r="P17">
            <v>5</v>
          </cell>
          <cell r="Q17">
            <v>0</v>
          </cell>
          <cell r="R17">
            <v>0</v>
          </cell>
          <cell r="S17" t="str">
            <v xml:space="preserve"> </v>
          </cell>
        </row>
        <row r="18">
          <cell r="A18" t="str">
            <v>COMET DIVISION ITW</v>
          </cell>
          <cell r="B18" t="str">
            <v>Beauchamps</v>
          </cell>
          <cell r="C18" t="str">
            <v>G3</v>
          </cell>
          <cell r="D18" t="str">
            <v>FESSAN</v>
          </cell>
          <cell r="E18" t="str">
            <v>JM. BODIN</v>
          </cell>
          <cell r="F18">
            <v>27.9</v>
          </cell>
          <cell r="G18">
            <v>10</v>
          </cell>
          <cell r="H18">
            <v>37.9</v>
          </cell>
          <cell r="I18">
            <v>14000</v>
          </cell>
          <cell r="J18">
            <v>0</v>
          </cell>
          <cell r="K18">
            <v>0</v>
          </cell>
          <cell r="L18">
            <v>0</v>
          </cell>
          <cell r="M18">
            <v>0</v>
          </cell>
          <cell r="N18">
            <v>0</v>
          </cell>
          <cell r="O18">
            <v>7</v>
          </cell>
          <cell r="P18">
            <v>2</v>
          </cell>
          <cell r="Q18">
            <v>2</v>
          </cell>
          <cell r="R18">
            <v>2</v>
          </cell>
          <cell r="S18">
            <v>1</v>
          </cell>
        </row>
        <row r="19">
          <cell r="A19" t="str">
            <v>DSM FRANCE</v>
          </cell>
          <cell r="B19" t="str">
            <v>Genk -BEL</v>
          </cell>
          <cell r="C19" t="str">
            <v>J2</v>
          </cell>
          <cell r="D19" t="str">
            <v>SALVAGNAC</v>
          </cell>
          <cell r="E19" t="str">
            <v>H. CRUVEILHER</v>
          </cell>
          <cell r="F19">
            <v>2265.8000000000002</v>
          </cell>
          <cell r="G19">
            <v>100</v>
          </cell>
          <cell r="H19">
            <v>2365.8000000000002</v>
          </cell>
          <cell r="I19">
            <v>3000</v>
          </cell>
          <cell r="J19">
            <v>0</v>
          </cell>
          <cell r="K19">
            <v>0</v>
          </cell>
          <cell r="L19">
            <v>0</v>
          </cell>
          <cell r="M19">
            <v>0</v>
          </cell>
          <cell r="N19">
            <v>0</v>
          </cell>
          <cell r="O19">
            <v>3</v>
          </cell>
          <cell r="P19">
            <v>1</v>
          </cell>
          <cell r="Q19">
            <v>0</v>
          </cell>
          <cell r="R19">
            <v>0</v>
          </cell>
          <cell r="S19" t="str">
            <v xml:space="preserve"> </v>
          </cell>
        </row>
        <row r="20">
          <cell r="A20" t="str">
            <v>DUPONT DE NEMOURS</v>
          </cell>
          <cell r="B20" t="str">
            <v>Mechelen -BEL</v>
          </cell>
          <cell r="C20" t="str">
            <v>J2</v>
          </cell>
          <cell r="D20" t="str">
            <v>SALVAGNAC</v>
          </cell>
          <cell r="E20" t="str">
            <v>H. CRUVEILHER</v>
          </cell>
          <cell r="F20">
            <v>2195.6</v>
          </cell>
          <cell r="G20">
            <v>860</v>
          </cell>
          <cell r="H20">
            <v>3055.6</v>
          </cell>
          <cell r="I20">
            <v>53500</v>
          </cell>
          <cell r="J20">
            <v>0</v>
          </cell>
          <cell r="K20">
            <v>0</v>
          </cell>
          <cell r="L20">
            <v>0</v>
          </cell>
          <cell r="M20">
            <v>0</v>
          </cell>
          <cell r="N20">
            <v>0</v>
          </cell>
          <cell r="O20">
            <v>50</v>
          </cell>
          <cell r="P20">
            <v>1</v>
          </cell>
          <cell r="Q20">
            <v>0</v>
          </cell>
          <cell r="R20">
            <v>0</v>
          </cell>
          <cell r="S20" t="str">
            <v xml:space="preserve"> </v>
          </cell>
        </row>
        <row r="21">
          <cell r="A21" t="str">
            <v>ELTH S.A.</v>
          </cell>
          <cell r="B21" t="str">
            <v>Steinsel -LUX</v>
          </cell>
          <cell r="C21" t="str">
            <v>R6</v>
          </cell>
          <cell r="D21" t="str">
            <v>LABOURDET</v>
          </cell>
          <cell r="E21" t="str">
            <v>JM. BODIN</v>
          </cell>
          <cell r="F21">
            <v>363.1</v>
          </cell>
          <cell r="G21">
            <v>6</v>
          </cell>
          <cell r="H21">
            <v>369.1</v>
          </cell>
          <cell r="I21">
            <v>550</v>
          </cell>
          <cell r="J21">
            <v>0</v>
          </cell>
          <cell r="K21">
            <v>0</v>
          </cell>
          <cell r="L21">
            <v>0</v>
          </cell>
          <cell r="M21">
            <v>0</v>
          </cell>
          <cell r="N21">
            <v>0</v>
          </cell>
          <cell r="O21">
            <v>2</v>
          </cell>
          <cell r="P21">
            <v>10</v>
          </cell>
          <cell r="Q21">
            <v>4</v>
          </cell>
          <cell r="R21">
            <v>4</v>
          </cell>
          <cell r="S21">
            <v>1</v>
          </cell>
        </row>
        <row r="22">
          <cell r="A22" t="str">
            <v>ENRICAU</v>
          </cell>
          <cell r="B22" t="str">
            <v>Scionzier 74</v>
          </cell>
          <cell r="C22" t="str">
            <v>E1</v>
          </cell>
          <cell r="D22" t="str">
            <v>G. MOREL</v>
          </cell>
          <cell r="E22" t="str">
            <v>JM. BODIN</v>
          </cell>
          <cell r="F22">
            <v>1122.4000000000001</v>
          </cell>
          <cell r="G22">
            <v>227</v>
          </cell>
          <cell r="H22">
            <v>1349.4</v>
          </cell>
          <cell r="I22">
            <v>412400</v>
          </cell>
          <cell r="J22">
            <v>0</v>
          </cell>
          <cell r="K22">
            <v>0</v>
          </cell>
          <cell r="L22">
            <v>0</v>
          </cell>
          <cell r="M22">
            <v>0</v>
          </cell>
          <cell r="N22">
            <v>0</v>
          </cell>
          <cell r="O22">
            <v>23</v>
          </cell>
          <cell r="P22">
            <v>11</v>
          </cell>
          <cell r="Q22">
            <v>5</v>
          </cell>
          <cell r="R22">
            <v>4</v>
          </cell>
          <cell r="S22">
            <v>0.8</v>
          </cell>
        </row>
        <row r="23">
          <cell r="A23" t="str">
            <v>EPS</v>
          </cell>
          <cell r="B23" t="str">
            <v>Margny 60</v>
          </cell>
          <cell r="C23" t="str">
            <v>V3</v>
          </cell>
          <cell r="D23" t="str">
            <v>FESSAN</v>
          </cell>
          <cell r="E23" t="str">
            <v>JM. BODIN</v>
          </cell>
          <cell r="F23">
            <v>160</v>
          </cell>
          <cell r="G23">
            <v>31</v>
          </cell>
          <cell r="H23">
            <v>191</v>
          </cell>
          <cell r="I23">
            <v>582500</v>
          </cell>
          <cell r="J23">
            <v>0</v>
          </cell>
          <cell r="K23">
            <v>0</v>
          </cell>
          <cell r="L23">
            <v>0</v>
          </cell>
          <cell r="M23">
            <v>0</v>
          </cell>
          <cell r="N23">
            <v>0</v>
          </cell>
          <cell r="O23">
            <v>75</v>
          </cell>
          <cell r="P23">
            <v>332</v>
          </cell>
          <cell r="Q23">
            <v>120</v>
          </cell>
          <cell r="R23">
            <v>120</v>
          </cell>
          <cell r="S23">
            <v>1</v>
          </cell>
        </row>
        <row r="24">
          <cell r="A24" t="str">
            <v>ERGEP / SAI</v>
          </cell>
          <cell r="B24" t="str">
            <v>Pantin (93)</v>
          </cell>
          <cell r="C24" t="str">
            <v>D1</v>
          </cell>
          <cell r="D24" t="str">
            <v>G.MOREL</v>
          </cell>
          <cell r="E24" t="str">
            <v>G. AVERTY</v>
          </cell>
          <cell r="F24">
            <v>3.1</v>
          </cell>
          <cell r="G24">
            <v>1</v>
          </cell>
          <cell r="H24">
            <v>4.0999999999999996</v>
          </cell>
          <cell r="I24">
            <v>350</v>
          </cell>
          <cell r="J24">
            <v>0</v>
          </cell>
          <cell r="K24">
            <v>0</v>
          </cell>
          <cell r="L24">
            <v>0</v>
          </cell>
          <cell r="M24">
            <v>0</v>
          </cell>
          <cell r="N24">
            <v>0</v>
          </cell>
          <cell r="O24">
            <v>1</v>
          </cell>
          <cell r="P24">
            <v>1</v>
          </cell>
          <cell r="Q24">
            <v>0</v>
          </cell>
          <cell r="R24">
            <v>0</v>
          </cell>
          <cell r="S24" t="str">
            <v xml:space="preserve"> </v>
          </cell>
        </row>
        <row r="25">
          <cell r="A25" t="str">
            <v>ETS COSTE</v>
          </cell>
          <cell r="B25" t="str">
            <v>Fosses 95</v>
          </cell>
          <cell r="C25" t="str">
            <v>A1</v>
          </cell>
          <cell r="D25" t="str">
            <v>MAS</v>
          </cell>
          <cell r="E25" t="str">
            <v>H. CRUVEILHER</v>
          </cell>
          <cell r="F25">
            <v>2514.1</v>
          </cell>
          <cell r="G25">
            <v>688</v>
          </cell>
          <cell r="H25">
            <v>3202.1</v>
          </cell>
          <cell r="I25">
            <v>161700</v>
          </cell>
          <cell r="J25">
            <v>0</v>
          </cell>
          <cell r="K25">
            <v>0</v>
          </cell>
          <cell r="L25">
            <v>0</v>
          </cell>
          <cell r="M25">
            <v>0</v>
          </cell>
          <cell r="N25">
            <v>0</v>
          </cell>
          <cell r="O25">
            <v>70</v>
          </cell>
          <cell r="P25">
            <v>8</v>
          </cell>
          <cell r="Q25">
            <v>6</v>
          </cell>
          <cell r="R25">
            <v>0</v>
          </cell>
          <cell r="S25">
            <v>0</v>
          </cell>
        </row>
        <row r="26">
          <cell r="A26" t="str">
            <v>GATE FRANCE</v>
          </cell>
          <cell r="B26" t="str">
            <v>Saint Remy 73</v>
          </cell>
          <cell r="C26" t="str">
            <v>U1</v>
          </cell>
          <cell r="D26" t="str">
            <v>LABOURDET</v>
          </cell>
          <cell r="E26" t="str">
            <v>H. CRUVEILHER</v>
          </cell>
          <cell r="F26">
            <v>1026</v>
          </cell>
          <cell r="G26">
            <v>277</v>
          </cell>
          <cell r="H26">
            <v>1303</v>
          </cell>
          <cell r="I26">
            <v>2106</v>
          </cell>
          <cell r="J26">
            <v>0</v>
          </cell>
          <cell r="K26">
            <v>0</v>
          </cell>
          <cell r="L26">
            <v>0</v>
          </cell>
          <cell r="M26">
            <v>0</v>
          </cell>
          <cell r="N26">
            <v>0</v>
          </cell>
          <cell r="O26">
            <v>20</v>
          </cell>
          <cell r="P26">
            <v>4</v>
          </cell>
          <cell r="Q26">
            <v>0</v>
          </cell>
          <cell r="R26">
            <v>0</v>
          </cell>
          <cell r="S26" t="str">
            <v xml:space="preserve"> </v>
          </cell>
        </row>
        <row r="27">
          <cell r="A27" t="str">
            <v>GEIGER TECHNIK GMBH</v>
          </cell>
          <cell r="B27" t="str">
            <v>Garmisch -ALL</v>
          </cell>
          <cell r="C27" t="str">
            <v>K1</v>
          </cell>
          <cell r="D27" t="str">
            <v>LABOURDET</v>
          </cell>
          <cell r="E27" t="str">
            <v>Y. BOUVIER</v>
          </cell>
          <cell r="F27">
            <v>1006.1</v>
          </cell>
          <cell r="G27">
            <v>201</v>
          </cell>
          <cell r="H27">
            <v>1207.0999999999999</v>
          </cell>
          <cell r="I27">
            <v>18268</v>
          </cell>
          <cell r="J27">
            <v>0</v>
          </cell>
          <cell r="K27">
            <v>0</v>
          </cell>
          <cell r="L27">
            <v>0</v>
          </cell>
          <cell r="M27">
            <v>0</v>
          </cell>
          <cell r="N27">
            <v>0</v>
          </cell>
          <cell r="O27">
            <v>20</v>
          </cell>
          <cell r="P27">
            <v>6</v>
          </cell>
          <cell r="Q27">
            <v>2</v>
          </cell>
          <cell r="R27">
            <v>0</v>
          </cell>
          <cell r="S27">
            <v>0</v>
          </cell>
        </row>
        <row r="28">
          <cell r="A28" t="str">
            <v>GIE DRAFTEX INDUSTRIES</v>
          </cell>
          <cell r="B28" t="str">
            <v>Carquefou 44</v>
          </cell>
          <cell r="C28" t="str">
            <v>K1</v>
          </cell>
          <cell r="D28" t="str">
            <v>LABOURDET</v>
          </cell>
          <cell r="E28" t="str">
            <v>Y. BOUVIER</v>
          </cell>
          <cell r="F28">
            <v>3204.5</v>
          </cell>
          <cell r="G28">
            <v>708</v>
          </cell>
          <cell r="H28">
            <v>3912.5</v>
          </cell>
          <cell r="I28">
            <v>41492</v>
          </cell>
          <cell r="J28">
            <v>941</v>
          </cell>
          <cell r="K28">
            <v>22679.070664224429</v>
          </cell>
          <cell r="L28">
            <v>2</v>
          </cell>
          <cell r="M28">
            <v>0</v>
          </cell>
          <cell r="N28">
            <v>4</v>
          </cell>
          <cell r="O28">
            <v>185</v>
          </cell>
          <cell r="P28">
            <v>27</v>
          </cell>
          <cell r="Q28">
            <v>19</v>
          </cell>
          <cell r="R28">
            <v>16</v>
          </cell>
          <cell r="S28">
            <v>0.84210526315789469</v>
          </cell>
          <cell r="T28">
            <v>0</v>
          </cell>
          <cell r="U28">
            <v>0</v>
          </cell>
          <cell r="V28">
            <v>-1</v>
          </cell>
        </row>
        <row r="29">
          <cell r="A29" t="str">
            <v>GKN SINTER METALS AG</v>
          </cell>
          <cell r="B29" t="str">
            <v>Brunico -IT</v>
          </cell>
          <cell r="C29" t="str">
            <v>G5</v>
          </cell>
          <cell r="D29" t="str">
            <v>FESSAN</v>
          </cell>
          <cell r="E29" t="str">
            <v>G. AVERTY</v>
          </cell>
          <cell r="F29">
            <v>244</v>
          </cell>
          <cell r="G29">
            <v>55</v>
          </cell>
          <cell r="H29">
            <v>299</v>
          </cell>
          <cell r="I29">
            <v>67950</v>
          </cell>
          <cell r="J29">
            <v>0</v>
          </cell>
          <cell r="K29">
            <v>0</v>
          </cell>
          <cell r="L29">
            <v>0</v>
          </cell>
          <cell r="M29">
            <v>0</v>
          </cell>
          <cell r="N29">
            <v>0</v>
          </cell>
          <cell r="O29">
            <v>2</v>
          </cell>
          <cell r="P29">
            <v>3</v>
          </cell>
          <cell r="Q29">
            <v>2</v>
          </cell>
          <cell r="R29">
            <v>1</v>
          </cell>
          <cell r="S29">
            <v>0.5</v>
          </cell>
        </row>
        <row r="30">
          <cell r="A30" t="str">
            <v>GTM - AIE</v>
          </cell>
          <cell r="B30" t="str">
            <v>Saragosse -SP</v>
          </cell>
          <cell r="C30" t="str">
            <v>K1</v>
          </cell>
          <cell r="D30" t="str">
            <v>LABOURDET</v>
          </cell>
          <cell r="E30" t="str">
            <v>Y. BOUVIER</v>
          </cell>
          <cell r="F30">
            <v>3.6</v>
          </cell>
          <cell r="G30">
            <v>0</v>
          </cell>
          <cell r="H30">
            <v>3.6</v>
          </cell>
          <cell r="I30">
            <v>0</v>
          </cell>
          <cell r="J30">
            <v>0</v>
          </cell>
          <cell r="K30" t="str">
            <v/>
          </cell>
          <cell r="L30">
            <v>0</v>
          </cell>
          <cell r="M30">
            <v>0</v>
          </cell>
          <cell r="N30">
            <v>0</v>
          </cell>
          <cell r="O30">
            <v>0</v>
          </cell>
          <cell r="P30">
            <v>3</v>
          </cell>
          <cell r="Q30">
            <v>0</v>
          </cell>
          <cell r="R30">
            <v>0</v>
          </cell>
          <cell r="S30" t="str">
            <v xml:space="preserve"> </v>
          </cell>
        </row>
        <row r="31">
          <cell r="A31" t="str">
            <v>HORAUF KOHLER</v>
          </cell>
          <cell r="B31" t="str">
            <v>Augsburg -ALL</v>
          </cell>
          <cell r="C31" t="str">
            <v>K1</v>
          </cell>
          <cell r="D31" t="str">
            <v>LABOURDET</v>
          </cell>
          <cell r="E31" t="str">
            <v>Y. BOUVIER</v>
          </cell>
          <cell r="F31">
            <v>24.5</v>
          </cell>
          <cell r="G31">
            <v>25</v>
          </cell>
          <cell r="H31">
            <v>49.5</v>
          </cell>
          <cell r="I31">
            <v>580</v>
          </cell>
          <cell r="J31">
            <v>0</v>
          </cell>
          <cell r="K31">
            <v>0</v>
          </cell>
          <cell r="L31">
            <v>0</v>
          </cell>
          <cell r="M31">
            <v>0</v>
          </cell>
          <cell r="N31">
            <v>0</v>
          </cell>
          <cell r="O31">
            <v>2</v>
          </cell>
          <cell r="P31">
            <v>2</v>
          </cell>
          <cell r="Q31">
            <v>0</v>
          </cell>
          <cell r="R31">
            <v>0</v>
          </cell>
          <cell r="S31" t="str">
            <v xml:space="preserve"> </v>
          </cell>
        </row>
        <row r="32">
          <cell r="A32" t="str">
            <v>HYDRO ALUMINIUM HEAT TRANSFER</v>
          </cell>
          <cell r="B32" t="str">
            <v>Tonder -DK</v>
          </cell>
          <cell r="C32" t="str">
            <v>B4</v>
          </cell>
          <cell r="D32" t="str">
            <v>JOUBERT</v>
          </cell>
          <cell r="E32" t="str">
            <v>V. DELCAMBRE</v>
          </cell>
          <cell r="F32">
            <v>5676</v>
          </cell>
          <cell r="G32">
            <v>1369</v>
          </cell>
          <cell r="H32">
            <v>7045</v>
          </cell>
          <cell r="I32">
            <v>45368</v>
          </cell>
          <cell r="J32">
            <v>404</v>
          </cell>
          <cell r="K32">
            <v>8904.9550343854698</v>
          </cell>
          <cell r="L32">
            <v>3</v>
          </cell>
          <cell r="M32">
            <v>0</v>
          </cell>
          <cell r="N32">
            <v>6</v>
          </cell>
          <cell r="O32">
            <v>267</v>
          </cell>
          <cell r="P32">
            <v>39</v>
          </cell>
          <cell r="Q32">
            <v>39</v>
          </cell>
          <cell r="R32">
            <v>29</v>
          </cell>
          <cell r="S32">
            <v>0.74358974358974361</v>
          </cell>
        </row>
        <row r="33">
          <cell r="A33" t="str">
            <v>INASA REYNOLDS</v>
          </cell>
          <cell r="B33" t="str">
            <v>Pamplona -SP</v>
          </cell>
          <cell r="C33" t="str">
            <v>B2</v>
          </cell>
          <cell r="D33" t="str">
            <v>JOUBERT</v>
          </cell>
          <cell r="E33" t="str">
            <v>JM. BODIN</v>
          </cell>
          <cell r="F33">
            <v>2583.9</v>
          </cell>
          <cell r="G33">
            <v>696</v>
          </cell>
          <cell r="H33">
            <v>3279.9</v>
          </cell>
          <cell r="I33">
            <v>53569</v>
          </cell>
          <cell r="J33">
            <v>0</v>
          </cell>
          <cell r="K33">
            <v>0</v>
          </cell>
          <cell r="L33">
            <v>0</v>
          </cell>
          <cell r="M33">
            <v>0</v>
          </cell>
          <cell r="N33">
            <v>0</v>
          </cell>
          <cell r="O33">
            <v>274</v>
          </cell>
          <cell r="P33">
            <v>5</v>
          </cell>
          <cell r="Q33">
            <v>5</v>
          </cell>
          <cell r="R33">
            <v>5</v>
          </cell>
          <cell r="S33">
            <v>1</v>
          </cell>
        </row>
        <row r="34">
          <cell r="A34" t="str">
            <v>INTERPLASTIC S.R.L</v>
          </cell>
          <cell r="B34" t="str">
            <v>None -IT</v>
          </cell>
          <cell r="C34" t="str">
            <v>K1</v>
          </cell>
          <cell r="D34" t="str">
            <v>LABOURDET</v>
          </cell>
          <cell r="E34" t="str">
            <v>H. CRUVEILHER</v>
          </cell>
          <cell r="F34">
            <v>1080</v>
          </cell>
          <cell r="G34">
            <v>300</v>
          </cell>
          <cell r="H34">
            <v>1380</v>
          </cell>
          <cell r="I34">
            <v>25680</v>
          </cell>
          <cell r="J34">
            <v>0</v>
          </cell>
          <cell r="K34">
            <v>0</v>
          </cell>
          <cell r="L34">
            <v>0</v>
          </cell>
          <cell r="M34">
            <v>0</v>
          </cell>
          <cell r="N34">
            <v>0</v>
          </cell>
          <cell r="O34">
            <v>5</v>
          </cell>
          <cell r="P34">
            <v>3</v>
          </cell>
          <cell r="Q34">
            <v>3</v>
          </cell>
          <cell r="R34">
            <v>0</v>
          </cell>
          <cell r="S34">
            <v>0</v>
          </cell>
        </row>
        <row r="35">
          <cell r="A35" t="str">
            <v>ITALAMEC</v>
          </cell>
          <cell r="B35" t="str">
            <v>Campliglione -IT</v>
          </cell>
          <cell r="C35" t="str">
            <v>R5</v>
          </cell>
          <cell r="D35" t="str">
            <v>LABOURDET</v>
          </cell>
          <cell r="E35" t="str">
            <v>JM. BODIN</v>
          </cell>
          <cell r="F35">
            <v>22.8</v>
          </cell>
          <cell r="G35">
            <v>6</v>
          </cell>
          <cell r="H35">
            <v>28.8</v>
          </cell>
          <cell r="I35">
            <v>1408</v>
          </cell>
          <cell r="J35">
            <v>0</v>
          </cell>
          <cell r="K35">
            <v>0</v>
          </cell>
          <cell r="L35">
            <v>0</v>
          </cell>
          <cell r="M35">
            <v>0</v>
          </cell>
          <cell r="N35">
            <v>0</v>
          </cell>
          <cell r="O35">
            <v>2</v>
          </cell>
          <cell r="P35">
            <v>1</v>
          </cell>
          <cell r="Q35">
            <v>1</v>
          </cell>
          <cell r="R35">
            <v>0</v>
          </cell>
          <cell r="S35">
            <v>0</v>
          </cell>
        </row>
        <row r="36">
          <cell r="A36" t="str">
            <v>JIB</v>
          </cell>
          <cell r="B36" t="str">
            <v>Garges 95</v>
          </cell>
          <cell r="C36" t="str">
            <v>K8</v>
          </cell>
          <cell r="D36" t="str">
            <v>MAS</v>
          </cell>
          <cell r="E36" t="str">
            <v>Y. BOUVIER</v>
          </cell>
          <cell r="F36">
            <v>22.1</v>
          </cell>
          <cell r="G36">
            <v>0</v>
          </cell>
          <cell r="H36">
            <v>22.1</v>
          </cell>
          <cell r="I36">
            <v>0</v>
          </cell>
          <cell r="J36">
            <v>0</v>
          </cell>
          <cell r="K36" t="str">
            <v/>
          </cell>
          <cell r="L36">
            <v>0</v>
          </cell>
          <cell r="M36">
            <v>0</v>
          </cell>
          <cell r="N36">
            <v>0</v>
          </cell>
          <cell r="O36">
            <v>0</v>
          </cell>
          <cell r="P36">
            <v>3</v>
          </cell>
          <cell r="Q36">
            <v>0</v>
          </cell>
          <cell r="R36">
            <v>0</v>
          </cell>
          <cell r="S36" t="str">
            <v xml:space="preserve"> </v>
          </cell>
        </row>
        <row r="37">
          <cell r="A37" t="str">
            <v>KB ALUMINIUM</v>
          </cell>
          <cell r="B37" t="str">
            <v>BRIDLICNA (Rép. Tch.)</v>
          </cell>
          <cell r="C37" t="str">
            <v>B2</v>
          </cell>
          <cell r="D37" t="str">
            <v>JOUBERT</v>
          </cell>
          <cell r="E37" t="str">
            <v>JM. BODIN</v>
          </cell>
          <cell r="F37">
            <v>150.4</v>
          </cell>
          <cell r="G37">
            <v>453</v>
          </cell>
          <cell r="H37">
            <v>603.4</v>
          </cell>
          <cell r="I37">
            <v>36813</v>
          </cell>
          <cell r="J37">
            <v>0</v>
          </cell>
          <cell r="K37">
            <v>0</v>
          </cell>
          <cell r="L37">
            <v>0</v>
          </cell>
          <cell r="M37">
            <v>0</v>
          </cell>
          <cell r="N37">
            <v>0</v>
          </cell>
          <cell r="O37">
            <v>88</v>
          </cell>
          <cell r="P37">
            <v>5</v>
          </cell>
          <cell r="Q37">
            <v>2</v>
          </cell>
          <cell r="R37">
            <v>2</v>
          </cell>
          <cell r="S37">
            <v>1</v>
          </cell>
        </row>
        <row r="38">
          <cell r="A38" t="str">
            <v>LE FEUILLARD</v>
          </cell>
          <cell r="B38" t="str">
            <v>Senlis 60</v>
          </cell>
          <cell r="C38" t="str">
            <v>A1</v>
          </cell>
          <cell r="D38" t="str">
            <v>MAS</v>
          </cell>
          <cell r="E38" t="str">
            <v>H. CRUVEILHER</v>
          </cell>
          <cell r="F38">
            <v>9.4</v>
          </cell>
          <cell r="G38">
            <v>0</v>
          </cell>
          <cell r="H38">
            <v>9.4</v>
          </cell>
          <cell r="I38">
            <v>0</v>
          </cell>
          <cell r="J38">
            <v>0</v>
          </cell>
          <cell r="K38" t="str">
            <v/>
          </cell>
          <cell r="L38">
            <v>0</v>
          </cell>
          <cell r="M38">
            <v>0</v>
          </cell>
          <cell r="N38">
            <v>0</v>
          </cell>
          <cell r="O38">
            <v>0</v>
          </cell>
          <cell r="P38">
            <v>4</v>
          </cell>
          <cell r="Q38">
            <v>0</v>
          </cell>
          <cell r="R38">
            <v>0</v>
          </cell>
          <cell r="S38" t="str">
            <v xml:space="preserve"> </v>
          </cell>
        </row>
        <row r="39">
          <cell r="A39" t="str">
            <v>LONG MANUFACTURING LTD</v>
          </cell>
          <cell r="B39" t="str">
            <v>Rochester -USA</v>
          </cell>
          <cell r="C39" t="str">
            <v>G2</v>
          </cell>
          <cell r="D39" t="str">
            <v>FESSAN</v>
          </cell>
          <cell r="E39" t="str">
            <v>Y. BOUVIER</v>
          </cell>
          <cell r="F39">
            <v>88</v>
          </cell>
          <cell r="G39">
            <v>89</v>
          </cell>
          <cell r="H39">
            <v>177</v>
          </cell>
          <cell r="I39">
            <v>2580</v>
          </cell>
          <cell r="J39">
            <v>0</v>
          </cell>
          <cell r="K39">
            <v>0</v>
          </cell>
          <cell r="L39">
            <v>0</v>
          </cell>
          <cell r="M39">
            <v>0</v>
          </cell>
          <cell r="N39">
            <v>0</v>
          </cell>
          <cell r="O39">
            <v>2</v>
          </cell>
          <cell r="P39">
            <v>3</v>
          </cell>
          <cell r="Q39">
            <v>0</v>
          </cell>
          <cell r="R39">
            <v>0</v>
          </cell>
          <cell r="S39" t="str">
            <v xml:space="preserve"> </v>
          </cell>
        </row>
        <row r="40">
          <cell r="A40" t="str">
            <v>LPP 53</v>
          </cell>
          <cell r="B40" t="str">
            <v>Marcille 53</v>
          </cell>
          <cell r="C40" t="str">
            <v>K1</v>
          </cell>
          <cell r="D40" t="str">
            <v>LABOURDET</v>
          </cell>
          <cell r="E40" t="str">
            <v>Y. BOUVIER</v>
          </cell>
          <cell r="F40">
            <v>417.4</v>
          </cell>
          <cell r="G40">
            <v>58</v>
          </cell>
          <cell r="H40">
            <v>475.4</v>
          </cell>
          <cell r="I40">
            <v>18954</v>
          </cell>
          <cell r="J40">
            <v>0</v>
          </cell>
          <cell r="K40">
            <v>0</v>
          </cell>
          <cell r="L40">
            <v>0</v>
          </cell>
          <cell r="M40">
            <v>0</v>
          </cell>
          <cell r="N40">
            <v>0</v>
          </cell>
          <cell r="O40">
            <v>38</v>
          </cell>
          <cell r="P40">
            <v>52</v>
          </cell>
          <cell r="Q40">
            <v>12</v>
          </cell>
          <cell r="R40">
            <v>12</v>
          </cell>
          <cell r="S40">
            <v>1</v>
          </cell>
        </row>
        <row r="41">
          <cell r="A41" t="str">
            <v>LPP 76</v>
          </cell>
          <cell r="B41" t="str">
            <v>Blangy 76</v>
          </cell>
          <cell r="C41" t="str">
            <v>K1</v>
          </cell>
          <cell r="D41" t="str">
            <v>LABOURDET</v>
          </cell>
          <cell r="E41" t="str">
            <v>Y. BOUVIER</v>
          </cell>
          <cell r="F41">
            <v>7.7</v>
          </cell>
          <cell r="G41">
            <v>0</v>
          </cell>
          <cell r="H41">
            <v>7.7</v>
          </cell>
          <cell r="I41">
            <v>0</v>
          </cell>
          <cell r="J41">
            <v>0</v>
          </cell>
          <cell r="K41" t="str">
            <v/>
          </cell>
          <cell r="L41">
            <v>0</v>
          </cell>
          <cell r="M41">
            <v>0</v>
          </cell>
          <cell r="N41">
            <v>0</v>
          </cell>
          <cell r="O41">
            <v>0</v>
          </cell>
          <cell r="P41">
            <v>2</v>
          </cell>
          <cell r="Q41">
            <v>1</v>
          </cell>
          <cell r="R41">
            <v>1</v>
          </cell>
          <cell r="S41">
            <v>1</v>
          </cell>
        </row>
        <row r="42">
          <cell r="A42" t="str">
            <v>MADEC</v>
          </cell>
          <cell r="B42" t="str">
            <v>Servance 70</v>
          </cell>
          <cell r="C42" t="str">
            <v>E1</v>
          </cell>
          <cell r="D42" t="str">
            <v>G.MOREL</v>
          </cell>
          <cell r="E42" t="str">
            <v>JM.BODIN</v>
          </cell>
          <cell r="F42">
            <v>0</v>
          </cell>
          <cell r="G42">
            <v>0</v>
          </cell>
          <cell r="H42">
            <v>0</v>
          </cell>
          <cell r="I42">
            <v>0</v>
          </cell>
          <cell r="J42">
            <v>0</v>
          </cell>
          <cell r="K42">
            <v>0</v>
          </cell>
          <cell r="L42">
            <v>0</v>
          </cell>
          <cell r="M42">
            <v>0</v>
          </cell>
          <cell r="N42">
            <v>0</v>
          </cell>
          <cell r="O42">
            <v>0</v>
          </cell>
          <cell r="P42">
            <v>1</v>
          </cell>
          <cell r="Q42">
            <v>0</v>
          </cell>
          <cell r="R42">
            <v>0</v>
          </cell>
        </row>
        <row r="43">
          <cell r="A43" t="str">
            <v>MECANIQUE GALE J GEISLER</v>
          </cell>
          <cell r="B43" t="str">
            <v>Champigny 94</v>
          </cell>
          <cell r="C43" t="str">
            <v>D1</v>
          </cell>
          <cell r="D43" t="str">
            <v>G. MOREL</v>
          </cell>
          <cell r="E43" t="str">
            <v>G. AVERTY</v>
          </cell>
          <cell r="F43">
            <v>38.9</v>
          </cell>
          <cell r="G43">
            <v>0</v>
          </cell>
          <cell r="H43">
            <v>38.9</v>
          </cell>
          <cell r="I43">
            <v>0</v>
          </cell>
          <cell r="J43">
            <v>0</v>
          </cell>
          <cell r="K43" t="str">
            <v/>
          </cell>
          <cell r="L43">
            <v>0</v>
          </cell>
          <cell r="M43">
            <v>0</v>
          </cell>
          <cell r="N43">
            <v>0</v>
          </cell>
          <cell r="O43">
            <v>0</v>
          </cell>
          <cell r="P43">
            <v>2</v>
          </cell>
          <cell r="Q43">
            <v>0</v>
          </cell>
          <cell r="R43">
            <v>0</v>
          </cell>
          <cell r="S43" t="str">
            <v xml:space="preserve"> </v>
          </cell>
        </row>
        <row r="44">
          <cell r="A44" t="str">
            <v>METALMECCANICA TIBERINA</v>
          </cell>
          <cell r="B44" t="str">
            <v>Umbertide -ITA</v>
          </cell>
          <cell r="C44" t="str">
            <v>D1</v>
          </cell>
          <cell r="D44" t="str">
            <v>G. MOREL</v>
          </cell>
          <cell r="E44" t="str">
            <v>G. AVERTY</v>
          </cell>
          <cell r="F44">
            <v>212.5</v>
          </cell>
          <cell r="G44">
            <v>34</v>
          </cell>
          <cell r="H44">
            <v>246.5</v>
          </cell>
          <cell r="I44">
            <v>20000</v>
          </cell>
          <cell r="J44">
            <v>0</v>
          </cell>
          <cell r="K44">
            <v>0</v>
          </cell>
          <cell r="L44">
            <v>0</v>
          </cell>
          <cell r="M44">
            <v>0</v>
          </cell>
          <cell r="N44">
            <v>0</v>
          </cell>
          <cell r="O44">
            <v>6</v>
          </cell>
          <cell r="P44">
            <v>3</v>
          </cell>
          <cell r="Q44">
            <v>2</v>
          </cell>
          <cell r="R44">
            <v>0</v>
          </cell>
          <cell r="S44">
            <v>0</v>
          </cell>
        </row>
        <row r="45">
          <cell r="A45" t="str">
            <v>METASEVAL</v>
          </cell>
          <cell r="B45" t="str">
            <v>Semur en Vallon 72</v>
          </cell>
          <cell r="C45" t="str">
            <v>D1</v>
          </cell>
          <cell r="D45" t="str">
            <v>G. MOREL</v>
          </cell>
          <cell r="E45" t="str">
            <v>G. AVERTY</v>
          </cell>
          <cell r="F45">
            <v>208.6</v>
          </cell>
          <cell r="G45">
            <v>37</v>
          </cell>
          <cell r="H45">
            <v>245.6</v>
          </cell>
          <cell r="I45">
            <v>9020</v>
          </cell>
          <cell r="J45">
            <v>0</v>
          </cell>
          <cell r="K45">
            <v>0</v>
          </cell>
          <cell r="L45">
            <v>0</v>
          </cell>
          <cell r="M45">
            <v>0</v>
          </cell>
          <cell r="N45">
            <v>0</v>
          </cell>
          <cell r="O45">
            <v>11</v>
          </cell>
          <cell r="P45">
            <v>24</v>
          </cell>
          <cell r="Q45">
            <v>6</v>
          </cell>
          <cell r="R45">
            <v>6</v>
          </cell>
          <cell r="S45">
            <v>1</v>
          </cell>
        </row>
        <row r="46">
          <cell r="A46" t="str">
            <v>MIJU SA</v>
          </cell>
          <cell r="B46" t="str">
            <v>Saragosse -ESP</v>
          </cell>
          <cell r="C46" t="str">
            <v>K8</v>
          </cell>
          <cell r="D46" t="str">
            <v>MAS</v>
          </cell>
          <cell r="E46" t="str">
            <v>Y. BOUVIER</v>
          </cell>
          <cell r="F46">
            <v>62.8</v>
          </cell>
          <cell r="G46">
            <v>6</v>
          </cell>
          <cell r="H46">
            <v>68.8</v>
          </cell>
          <cell r="I46">
            <v>4200</v>
          </cell>
          <cell r="J46">
            <v>0</v>
          </cell>
          <cell r="K46">
            <v>0</v>
          </cell>
          <cell r="L46">
            <v>0</v>
          </cell>
          <cell r="M46">
            <v>0</v>
          </cell>
          <cell r="N46">
            <v>0</v>
          </cell>
          <cell r="O46">
            <v>2</v>
          </cell>
          <cell r="P46">
            <v>3</v>
          </cell>
          <cell r="Q46">
            <v>1</v>
          </cell>
          <cell r="R46">
            <v>0</v>
          </cell>
          <cell r="S46">
            <v>0</v>
          </cell>
        </row>
        <row r="47">
          <cell r="A47" t="str">
            <v>MODEL / FSD</v>
          </cell>
          <cell r="B47" t="str">
            <v>Besançon 25</v>
          </cell>
          <cell r="C47" t="str">
            <v>D1</v>
          </cell>
          <cell r="D47" t="str">
            <v>G. MOREL</v>
          </cell>
          <cell r="E47" t="str">
            <v>G. AVERTY</v>
          </cell>
          <cell r="F47">
            <v>573.1</v>
          </cell>
          <cell r="G47">
            <v>0</v>
          </cell>
          <cell r="H47">
            <v>573.1</v>
          </cell>
          <cell r="I47">
            <v>0</v>
          </cell>
          <cell r="J47">
            <v>0</v>
          </cell>
          <cell r="K47" t="str">
            <v/>
          </cell>
          <cell r="L47">
            <v>0</v>
          </cell>
          <cell r="M47">
            <v>0</v>
          </cell>
          <cell r="N47">
            <v>0</v>
          </cell>
          <cell r="O47">
            <v>5</v>
          </cell>
          <cell r="P47">
            <v>3</v>
          </cell>
          <cell r="Q47">
            <v>3</v>
          </cell>
          <cell r="R47">
            <v>0</v>
          </cell>
          <cell r="S47">
            <v>0</v>
          </cell>
        </row>
        <row r="48">
          <cell r="A48" t="str">
            <v>MOLL FRANCE</v>
          </cell>
          <cell r="B48" t="str">
            <v>Bonneval 28</v>
          </cell>
          <cell r="C48" t="str">
            <v>K1</v>
          </cell>
          <cell r="D48" t="str">
            <v>LABOURDET</v>
          </cell>
          <cell r="E48" t="str">
            <v>Y. BOUVIER</v>
          </cell>
          <cell r="F48">
            <v>450.6</v>
          </cell>
          <cell r="G48">
            <v>103</v>
          </cell>
          <cell r="H48">
            <v>553.6</v>
          </cell>
          <cell r="I48">
            <v>16437</v>
          </cell>
          <cell r="J48">
            <v>0</v>
          </cell>
          <cell r="K48">
            <v>0</v>
          </cell>
          <cell r="L48">
            <v>0</v>
          </cell>
          <cell r="M48">
            <v>0</v>
          </cell>
          <cell r="N48">
            <v>0</v>
          </cell>
          <cell r="O48">
            <v>28</v>
          </cell>
          <cell r="P48">
            <v>17</v>
          </cell>
          <cell r="Q48">
            <v>5</v>
          </cell>
          <cell r="R48">
            <v>5</v>
          </cell>
          <cell r="S48">
            <v>1</v>
          </cell>
        </row>
        <row r="49">
          <cell r="A49" t="str">
            <v>MOLL FRANCE</v>
          </cell>
          <cell r="B49" t="str">
            <v>Chalon 71</v>
          </cell>
          <cell r="C49" t="str">
            <v>K1</v>
          </cell>
          <cell r="D49" t="str">
            <v>LABOURDET</v>
          </cell>
          <cell r="E49" t="str">
            <v>Y. BOUVIER</v>
          </cell>
          <cell r="F49">
            <v>0</v>
          </cell>
          <cell r="G49">
            <v>0</v>
          </cell>
          <cell r="H49">
            <v>0</v>
          </cell>
          <cell r="I49">
            <v>0</v>
          </cell>
          <cell r="J49">
            <v>0</v>
          </cell>
          <cell r="K49">
            <v>0</v>
          </cell>
          <cell r="L49">
            <v>0</v>
          </cell>
          <cell r="M49">
            <v>0</v>
          </cell>
          <cell r="N49">
            <v>0</v>
          </cell>
          <cell r="O49">
            <v>0</v>
          </cell>
          <cell r="P49">
            <v>3</v>
          </cell>
          <cell r="Q49">
            <v>2</v>
          </cell>
          <cell r="R49">
            <v>2</v>
          </cell>
          <cell r="S49">
            <v>1</v>
          </cell>
        </row>
        <row r="50">
          <cell r="A50" t="str">
            <v>MOLL FRANCE</v>
          </cell>
          <cell r="B50" t="str">
            <v>Villers 54</v>
          </cell>
          <cell r="C50" t="str">
            <v>K1</v>
          </cell>
          <cell r="D50" t="str">
            <v>LABOURDET</v>
          </cell>
          <cell r="E50" t="str">
            <v>Y. BOUVIER</v>
          </cell>
          <cell r="F50">
            <v>0</v>
          </cell>
          <cell r="G50">
            <v>0</v>
          </cell>
          <cell r="H50">
            <v>0</v>
          </cell>
          <cell r="I50">
            <v>0</v>
          </cell>
          <cell r="J50">
            <v>0</v>
          </cell>
          <cell r="K50">
            <v>0</v>
          </cell>
          <cell r="L50">
            <v>0</v>
          </cell>
          <cell r="M50">
            <v>0</v>
          </cell>
          <cell r="N50">
            <v>0</v>
          </cell>
          <cell r="O50">
            <v>0</v>
          </cell>
          <cell r="P50">
            <v>1</v>
          </cell>
          <cell r="Q50">
            <v>0</v>
          </cell>
          <cell r="R50">
            <v>0</v>
          </cell>
          <cell r="S50" t="str">
            <v xml:space="preserve"> </v>
          </cell>
        </row>
        <row r="51">
          <cell r="A51" t="str">
            <v>MOSS PIECES PLASTIQUES</v>
          </cell>
          <cell r="B51" t="str">
            <v>Banberry (GB)</v>
          </cell>
          <cell r="C51" t="str">
            <v>K1</v>
          </cell>
          <cell r="D51" t="str">
            <v>LABOURDET</v>
          </cell>
          <cell r="E51" t="str">
            <v>Y. BOUVIER</v>
          </cell>
          <cell r="F51">
            <v>66.099999999999994</v>
          </cell>
          <cell r="G51">
            <v>17</v>
          </cell>
          <cell r="H51">
            <v>83.1</v>
          </cell>
          <cell r="I51">
            <v>258000</v>
          </cell>
          <cell r="J51">
            <v>0</v>
          </cell>
          <cell r="K51">
            <v>0</v>
          </cell>
          <cell r="L51">
            <v>0</v>
          </cell>
          <cell r="M51">
            <v>0</v>
          </cell>
          <cell r="N51">
            <v>0</v>
          </cell>
          <cell r="O51">
            <v>3</v>
          </cell>
          <cell r="P51">
            <v>1</v>
          </cell>
          <cell r="Q51">
            <v>0</v>
          </cell>
          <cell r="R51">
            <v>0</v>
          </cell>
          <cell r="S51" t="str">
            <v xml:space="preserve"> </v>
          </cell>
        </row>
        <row r="52">
          <cell r="A52" t="str">
            <v>NYLTECH Ceriano</v>
          </cell>
          <cell r="B52" t="str">
            <v>Ceriano -ITA</v>
          </cell>
          <cell r="C52" t="str">
            <v>J2</v>
          </cell>
          <cell r="D52" t="str">
            <v>SALVAGNAC</v>
          </cell>
          <cell r="E52" t="str">
            <v>H. CRUVEILHER</v>
          </cell>
          <cell r="F52">
            <v>1465.1</v>
          </cell>
          <cell r="G52">
            <v>352</v>
          </cell>
          <cell r="H52">
            <v>1817.1</v>
          </cell>
          <cell r="I52">
            <v>25000</v>
          </cell>
          <cell r="J52">
            <v>0</v>
          </cell>
          <cell r="K52">
            <v>0</v>
          </cell>
          <cell r="L52">
            <v>0</v>
          </cell>
          <cell r="M52">
            <v>0</v>
          </cell>
          <cell r="N52">
            <v>0</v>
          </cell>
          <cell r="O52">
            <v>0</v>
          </cell>
          <cell r="P52">
            <v>1</v>
          </cell>
          <cell r="Q52">
            <v>0</v>
          </cell>
          <cell r="R52">
            <v>0</v>
          </cell>
          <cell r="S52" t="str">
            <v xml:space="preserve"> </v>
          </cell>
        </row>
        <row r="53">
          <cell r="A53" t="str">
            <v>NYLTECH Saint Fons</v>
          </cell>
          <cell r="B53" t="str">
            <v>Saint Fons 69</v>
          </cell>
          <cell r="C53" t="str">
            <v>J2</v>
          </cell>
          <cell r="D53" t="str">
            <v>SALVAGNAC</v>
          </cell>
          <cell r="E53" t="str">
            <v>H. CRUVEILHER</v>
          </cell>
          <cell r="F53">
            <v>13246.2</v>
          </cell>
          <cell r="G53">
            <v>2696</v>
          </cell>
          <cell r="H53">
            <v>15942.2</v>
          </cell>
          <cell r="I53">
            <v>166300</v>
          </cell>
          <cell r="J53">
            <v>3375</v>
          </cell>
          <cell r="K53">
            <v>20294.648226097415</v>
          </cell>
          <cell r="L53">
            <v>0</v>
          </cell>
          <cell r="M53">
            <v>0</v>
          </cell>
          <cell r="N53">
            <v>0</v>
          </cell>
          <cell r="O53">
            <v>210</v>
          </cell>
          <cell r="P53">
            <v>3</v>
          </cell>
          <cell r="Q53">
            <v>0</v>
          </cell>
          <cell r="R53">
            <v>0</v>
          </cell>
          <cell r="S53" t="str">
            <v xml:space="preserve"> </v>
          </cell>
        </row>
        <row r="54">
          <cell r="A54" t="str">
            <v>ORBELAN PLASTICOS</v>
          </cell>
          <cell r="B54" t="str">
            <v>Andoain -ESP</v>
          </cell>
          <cell r="C54" t="str">
            <v>K1</v>
          </cell>
          <cell r="D54" t="str">
            <v>LABOURDET</v>
          </cell>
          <cell r="E54" t="str">
            <v>Y. BOUVIER</v>
          </cell>
          <cell r="F54">
            <v>530.29999999999995</v>
          </cell>
          <cell r="G54">
            <v>54</v>
          </cell>
          <cell r="H54">
            <v>584.29999999999995</v>
          </cell>
          <cell r="I54">
            <v>6809</v>
          </cell>
          <cell r="J54">
            <v>0</v>
          </cell>
          <cell r="K54">
            <v>0</v>
          </cell>
          <cell r="L54">
            <v>0</v>
          </cell>
          <cell r="M54">
            <v>0</v>
          </cell>
          <cell r="N54">
            <v>0</v>
          </cell>
          <cell r="O54">
            <v>20</v>
          </cell>
          <cell r="P54">
            <v>14</v>
          </cell>
          <cell r="Q54">
            <v>4</v>
          </cell>
          <cell r="R54">
            <v>3</v>
          </cell>
          <cell r="S54">
            <v>0.75</v>
          </cell>
        </row>
        <row r="55">
          <cell r="A55" t="str">
            <v>OTALU</v>
          </cell>
          <cell r="B55" t="str">
            <v>La Ravoire 74</v>
          </cell>
          <cell r="C55" t="str">
            <v>G3</v>
          </cell>
          <cell r="D55" t="str">
            <v>FESSAN</v>
          </cell>
          <cell r="E55" t="str">
            <v>JM. BODIN</v>
          </cell>
          <cell r="F55">
            <v>104</v>
          </cell>
          <cell r="G55">
            <v>22</v>
          </cell>
          <cell r="H55">
            <v>126</v>
          </cell>
          <cell r="I55">
            <v>36000</v>
          </cell>
          <cell r="J55">
            <v>0</v>
          </cell>
          <cell r="K55">
            <v>0</v>
          </cell>
          <cell r="L55">
            <v>0</v>
          </cell>
          <cell r="M55">
            <v>0</v>
          </cell>
          <cell r="N55">
            <v>0</v>
          </cell>
          <cell r="O55">
            <v>7</v>
          </cell>
          <cell r="P55">
            <v>7</v>
          </cell>
          <cell r="Q55">
            <v>3</v>
          </cell>
          <cell r="R55">
            <v>3</v>
          </cell>
          <cell r="S55">
            <v>1</v>
          </cell>
        </row>
        <row r="56">
          <cell r="A56" t="str">
            <v>PAULSTRA</v>
          </cell>
          <cell r="B56" t="str">
            <v>Etrepagny 27</v>
          </cell>
          <cell r="C56" t="str">
            <v>K8</v>
          </cell>
          <cell r="D56" t="str">
            <v>MAS</v>
          </cell>
          <cell r="E56" t="str">
            <v>Y. BOUVIER</v>
          </cell>
          <cell r="F56">
            <v>113.9</v>
          </cell>
          <cell r="G56">
            <v>27</v>
          </cell>
          <cell r="H56">
            <v>140.9</v>
          </cell>
          <cell r="I56">
            <v>7000</v>
          </cell>
          <cell r="J56">
            <v>0</v>
          </cell>
          <cell r="K56">
            <v>0</v>
          </cell>
          <cell r="L56">
            <v>0</v>
          </cell>
          <cell r="M56">
            <v>0</v>
          </cell>
          <cell r="N56">
            <v>0</v>
          </cell>
          <cell r="O56">
            <v>5</v>
          </cell>
          <cell r="P56">
            <v>3</v>
          </cell>
          <cell r="Q56">
            <v>0</v>
          </cell>
          <cell r="R56">
            <v>0</v>
          </cell>
          <cell r="S56" t="str">
            <v xml:space="preserve"> </v>
          </cell>
        </row>
        <row r="57">
          <cell r="A57" t="str">
            <v>PECHINEY RHENALU</v>
          </cell>
          <cell r="B57" t="str">
            <v>Rugles 27</v>
          </cell>
          <cell r="C57" t="str">
            <v>B2</v>
          </cell>
          <cell r="D57" t="str">
            <v>JOUBERT</v>
          </cell>
          <cell r="E57" t="str">
            <v>JM. BODIN</v>
          </cell>
          <cell r="F57">
            <v>8443.5</v>
          </cell>
          <cell r="G57">
            <v>1057</v>
          </cell>
          <cell r="H57">
            <v>9500.5</v>
          </cell>
          <cell r="I57">
            <v>79850</v>
          </cell>
          <cell r="J57">
            <v>0</v>
          </cell>
          <cell r="K57">
            <v>0</v>
          </cell>
          <cell r="L57">
            <v>0</v>
          </cell>
          <cell r="M57">
            <v>0</v>
          </cell>
          <cell r="N57">
            <v>0</v>
          </cell>
          <cell r="O57">
            <v>192</v>
          </cell>
          <cell r="P57">
            <v>11</v>
          </cell>
          <cell r="Q57">
            <v>11</v>
          </cell>
          <cell r="R57">
            <v>11</v>
          </cell>
          <cell r="S57">
            <v>1</v>
          </cell>
        </row>
        <row r="58">
          <cell r="A58" t="str">
            <v>PECHINEY RHENALU</v>
          </cell>
          <cell r="B58" t="str">
            <v>Neuf Brisach 67</v>
          </cell>
          <cell r="C58" t="str">
            <v>B4</v>
          </cell>
          <cell r="D58" t="str">
            <v>JOUBERT</v>
          </cell>
          <cell r="E58" t="str">
            <v>JM. BODIN</v>
          </cell>
          <cell r="F58">
            <v>0</v>
          </cell>
          <cell r="G58">
            <v>0</v>
          </cell>
          <cell r="H58">
            <v>0</v>
          </cell>
          <cell r="I58">
            <v>0</v>
          </cell>
          <cell r="J58">
            <v>0</v>
          </cell>
          <cell r="K58">
            <v>0</v>
          </cell>
          <cell r="L58">
            <v>0</v>
          </cell>
          <cell r="M58">
            <v>0</v>
          </cell>
          <cell r="N58">
            <v>0</v>
          </cell>
          <cell r="O58">
            <v>0</v>
          </cell>
          <cell r="P58">
            <v>6</v>
          </cell>
          <cell r="Q58">
            <v>6</v>
          </cell>
          <cell r="R58">
            <v>6</v>
          </cell>
          <cell r="S58">
            <v>1</v>
          </cell>
        </row>
        <row r="59">
          <cell r="A59" t="str">
            <v>PECHINEY RHENALU (49)</v>
          </cell>
          <cell r="B59" t="str">
            <v>Montreuil 49</v>
          </cell>
          <cell r="C59" t="str">
            <v>B4</v>
          </cell>
          <cell r="D59" t="str">
            <v>JOUBERT</v>
          </cell>
          <cell r="E59" t="str">
            <v>JM. BODIN</v>
          </cell>
          <cell r="F59">
            <v>573.79999999999995</v>
          </cell>
          <cell r="G59">
            <v>9</v>
          </cell>
          <cell r="H59">
            <v>582.79999999999995</v>
          </cell>
          <cell r="I59">
            <v>258</v>
          </cell>
          <cell r="J59">
            <v>0</v>
          </cell>
          <cell r="K59">
            <v>0</v>
          </cell>
          <cell r="L59">
            <v>0</v>
          </cell>
          <cell r="M59">
            <v>0</v>
          </cell>
          <cell r="N59">
            <v>0</v>
          </cell>
          <cell r="O59">
            <v>2</v>
          </cell>
          <cell r="P59">
            <v>1</v>
          </cell>
          <cell r="Q59">
            <v>1</v>
          </cell>
          <cell r="R59">
            <v>1</v>
          </cell>
          <cell r="S59">
            <v>1</v>
          </cell>
        </row>
        <row r="60">
          <cell r="A60" t="str">
            <v>PLAS ELEC</v>
          </cell>
          <cell r="B60" t="str">
            <v>Lognes 77</v>
          </cell>
          <cell r="C60" t="str">
            <v>K1</v>
          </cell>
          <cell r="D60" t="str">
            <v>LABOURDET</v>
          </cell>
          <cell r="E60" t="str">
            <v>H. CRUVEILHER</v>
          </cell>
          <cell r="F60">
            <v>591.1</v>
          </cell>
          <cell r="G60">
            <v>131</v>
          </cell>
          <cell r="H60">
            <v>722.1</v>
          </cell>
          <cell r="I60">
            <v>18926</v>
          </cell>
          <cell r="J60">
            <v>0</v>
          </cell>
          <cell r="K60">
            <v>0</v>
          </cell>
          <cell r="L60">
            <v>0</v>
          </cell>
          <cell r="M60">
            <v>0</v>
          </cell>
          <cell r="N60">
            <v>0</v>
          </cell>
          <cell r="O60">
            <v>24</v>
          </cell>
          <cell r="P60">
            <v>14</v>
          </cell>
          <cell r="Q60">
            <v>5</v>
          </cell>
          <cell r="R60">
            <v>2</v>
          </cell>
          <cell r="S60">
            <v>0.4</v>
          </cell>
        </row>
        <row r="61">
          <cell r="A61" t="str">
            <v>PLASTIQUES DU VAL DE LOIRE</v>
          </cell>
          <cell r="B61" t="str">
            <v>Sablé - 72</v>
          </cell>
          <cell r="C61" t="str">
            <v>K1</v>
          </cell>
          <cell r="D61" t="str">
            <v>LABOURDET</v>
          </cell>
          <cell r="E61" t="str">
            <v>Y. BOUVIER</v>
          </cell>
          <cell r="F61">
            <v>14.6</v>
          </cell>
          <cell r="G61">
            <v>8</v>
          </cell>
          <cell r="H61">
            <v>22.6</v>
          </cell>
          <cell r="I61">
            <v>55000</v>
          </cell>
          <cell r="J61">
            <v>7500</v>
          </cell>
          <cell r="K61">
            <v>136363.63636363635</v>
          </cell>
          <cell r="L61">
            <v>1</v>
          </cell>
          <cell r="M61">
            <v>0</v>
          </cell>
          <cell r="N61">
            <v>2</v>
          </cell>
          <cell r="O61">
            <v>5</v>
          </cell>
          <cell r="P61">
            <v>1</v>
          </cell>
          <cell r="Q61">
            <v>0</v>
          </cell>
          <cell r="R61">
            <v>0</v>
          </cell>
          <cell r="S61" t="str">
            <v xml:space="preserve"> </v>
          </cell>
        </row>
        <row r="62">
          <cell r="A62" t="str">
            <v>PLASTIQUES POPPELMANN</v>
          </cell>
          <cell r="B62" t="str">
            <v>Lhone -ALL</v>
          </cell>
          <cell r="C62" t="str">
            <v>K7</v>
          </cell>
          <cell r="D62" t="str">
            <v>LABOURDET</v>
          </cell>
          <cell r="E62" t="str">
            <v>Y. BOUVIER</v>
          </cell>
          <cell r="F62">
            <v>125.5</v>
          </cell>
          <cell r="G62">
            <v>12</v>
          </cell>
          <cell r="H62">
            <v>137.5</v>
          </cell>
          <cell r="I62">
            <v>35700</v>
          </cell>
          <cell r="J62">
            <v>0</v>
          </cell>
          <cell r="K62">
            <v>0</v>
          </cell>
          <cell r="L62">
            <v>0</v>
          </cell>
          <cell r="M62">
            <v>0</v>
          </cell>
          <cell r="N62">
            <v>0</v>
          </cell>
          <cell r="O62">
            <v>17</v>
          </cell>
          <cell r="P62">
            <v>13</v>
          </cell>
          <cell r="Q62">
            <v>8</v>
          </cell>
          <cell r="R62">
            <v>0</v>
          </cell>
          <cell r="S62">
            <v>0</v>
          </cell>
        </row>
        <row r="63">
          <cell r="A63" t="str">
            <v>PLASTOHM DIVISION SLYM</v>
          </cell>
          <cell r="B63" t="str">
            <v>Villefranche 69</v>
          </cell>
          <cell r="C63" t="str">
            <v>K1</v>
          </cell>
          <cell r="D63" t="str">
            <v>LABOURDET</v>
          </cell>
          <cell r="E63" t="str">
            <v>Y. BOUVIER</v>
          </cell>
          <cell r="F63">
            <v>392.4</v>
          </cell>
          <cell r="G63">
            <v>116</v>
          </cell>
          <cell r="H63">
            <v>508.4</v>
          </cell>
          <cell r="I63">
            <v>263100</v>
          </cell>
          <cell r="J63">
            <v>0</v>
          </cell>
          <cell r="K63">
            <v>0</v>
          </cell>
          <cell r="L63">
            <v>0</v>
          </cell>
          <cell r="M63">
            <v>0</v>
          </cell>
          <cell r="N63">
            <v>0</v>
          </cell>
          <cell r="O63">
            <v>3</v>
          </cell>
          <cell r="P63">
            <v>7</v>
          </cell>
          <cell r="Q63">
            <v>2</v>
          </cell>
          <cell r="R63">
            <v>2</v>
          </cell>
          <cell r="S63">
            <v>1</v>
          </cell>
        </row>
        <row r="64">
          <cell r="A64" t="str">
            <v>PROGRAM SA</v>
          </cell>
          <cell r="B64" t="str">
            <v>Clichy 92</v>
          </cell>
          <cell r="C64" t="str">
            <v>G3</v>
          </cell>
          <cell r="D64" t="str">
            <v>FESSAN</v>
          </cell>
          <cell r="E64" t="str">
            <v>G. AVERTY</v>
          </cell>
          <cell r="F64">
            <v>1057.4000000000001</v>
          </cell>
          <cell r="G64">
            <v>343</v>
          </cell>
          <cell r="H64">
            <v>1400.4</v>
          </cell>
          <cell r="I64">
            <v>1580569</v>
          </cell>
          <cell r="J64">
            <v>0</v>
          </cell>
          <cell r="K64">
            <v>0</v>
          </cell>
          <cell r="L64">
            <v>0</v>
          </cell>
          <cell r="M64">
            <v>0</v>
          </cell>
          <cell r="N64">
            <v>0</v>
          </cell>
          <cell r="O64">
            <v>126</v>
          </cell>
          <cell r="P64">
            <v>70</v>
          </cell>
          <cell r="Q64">
            <v>34</v>
          </cell>
          <cell r="R64">
            <v>31</v>
          </cell>
          <cell r="S64">
            <v>0.91176470588235292</v>
          </cell>
          <cell r="T64">
            <v>0</v>
          </cell>
          <cell r="U64">
            <v>0</v>
          </cell>
          <cell r="V64">
            <v>11</v>
          </cell>
        </row>
        <row r="65">
          <cell r="A65" t="str">
            <v>REINSHAGEN FRANCE</v>
          </cell>
          <cell r="B65" t="str">
            <v>Istanbul -TUR</v>
          </cell>
          <cell r="C65" t="str">
            <v>R3</v>
          </cell>
          <cell r="D65" t="str">
            <v>LABOURDET</v>
          </cell>
          <cell r="E65" t="str">
            <v>JM. BODIN</v>
          </cell>
          <cell r="F65">
            <v>182.3</v>
          </cell>
          <cell r="G65">
            <v>87</v>
          </cell>
          <cell r="H65">
            <v>269.3</v>
          </cell>
          <cell r="I65">
            <v>2160</v>
          </cell>
          <cell r="J65">
            <v>0</v>
          </cell>
          <cell r="K65">
            <v>0</v>
          </cell>
          <cell r="L65">
            <v>0</v>
          </cell>
          <cell r="M65">
            <v>0</v>
          </cell>
          <cell r="N65">
            <v>0</v>
          </cell>
          <cell r="O65">
            <v>8</v>
          </cell>
          <cell r="P65">
            <v>2</v>
          </cell>
          <cell r="Q65">
            <v>2</v>
          </cell>
          <cell r="R65">
            <v>0</v>
          </cell>
          <cell r="S65">
            <v>0</v>
          </cell>
        </row>
        <row r="66">
          <cell r="A66" t="str">
            <v>REYNOLDS ALUMINIUM - VAW</v>
          </cell>
          <cell r="B66" t="str">
            <v>Hamburg -ALL</v>
          </cell>
          <cell r="C66" t="str">
            <v>B2</v>
          </cell>
          <cell r="D66" t="str">
            <v>JOUBERT</v>
          </cell>
          <cell r="E66" t="str">
            <v>JM. BODIN</v>
          </cell>
          <cell r="F66">
            <v>5308.4</v>
          </cell>
          <cell r="G66">
            <v>940</v>
          </cell>
          <cell r="H66">
            <v>6248.4</v>
          </cell>
          <cell r="I66">
            <v>72385</v>
          </cell>
          <cell r="J66">
            <v>0</v>
          </cell>
          <cell r="K66">
            <v>0</v>
          </cell>
          <cell r="L66">
            <v>0</v>
          </cell>
          <cell r="M66">
            <v>0</v>
          </cell>
          <cell r="N66">
            <v>0</v>
          </cell>
          <cell r="O66">
            <v>164</v>
          </cell>
          <cell r="P66">
            <v>14</v>
          </cell>
          <cell r="Q66">
            <v>12</v>
          </cell>
          <cell r="R66">
            <v>12</v>
          </cell>
          <cell r="S66">
            <v>1</v>
          </cell>
        </row>
        <row r="67">
          <cell r="A67" t="str">
            <v>RICARDO PREHN SA</v>
          </cell>
          <cell r="B67" t="str">
            <v>Barcelone -SP</v>
          </cell>
          <cell r="C67" t="str">
            <v>K8</v>
          </cell>
          <cell r="D67" t="str">
            <v>MAS</v>
          </cell>
          <cell r="E67" t="str">
            <v>Y. BOUVIER</v>
          </cell>
          <cell r="F67">
            <v>8.1999999999999993</v>
          </cell>
          <cell r="G67">
            <v>0</v>
          </cell>
          <cell r="H67">
            <v>8.1999999999999993</v>
          </cell>
          <cell r="I67">
            <v>0</v>
          </cell>
          <cell r="J67">
            <v>0</v>
          </cell>
          <cell r="K67" t="str">
            <v/>
          </cell>
          <cell r="L67">
            <v>0</v>
          </cell>
          <cell r="M67">
            <v>0</v>
          </cell>
          <cell r="N67">
            <v>0</v>
          </cell>
          <cell r="O67">
            <v>0</v>
          </cell>
          <cell r="P67">
            <v>1</v>
          </cell>
          <cell r="Q67">
            <v>1</v>
          </cell>
          <cell r="R67">
            <v>0</v>
          </cell>
          <cell r="S67">
            <v>0</v>
          </cell>
        </row>
        <row r="68">
          <cell r="A68" t="str">
            <v>ROBERT BOSCH FRANCE</v>
          </cell>
          <cell r="B68" t="str">
            <v>Bulhertal -ALL</v>
          </cell>
          <cell r="C68" t="str">
            <v>U</v>
          </cell>
          <cell r="D68" t="str">
            <v>LABOURDET</v>
          </cell>
          <cell r="E68" t="str">
            <v>H. CRUVEILHER</v>
          </cell>
          <cell r="F68">
            <v>4684.6000000000004</v>
          </cell>
          <cell r="G68">
            <v>3022</v>
          </cell>
          <cell r="H68">
            <v>7706.6</v>
          </cell>
          <cell r="I68">
            <v>50408</v>
          </cell>
          <cell r="J68">
            <v>0</v>
          </cell>
          <cell r="K68">
            <v>0</v>
          </cell>
          <cell r="L68">
            <v>0</v>
          </cell>
          <cell r="M68">
            <v>0</v>
          </cell>
          <cell r="N68">
            <v>0</v>
          </cell>
          <cell r="O68">
            <v>14</v>
          </cell>
          <cell r="P68">
            <v>6</v>
          </cell>
          <cell r="Q68">
            <v>0</v>
          </cell>
          <cell r="R68">
            <v>0</v>
          </cell>
          <cell r="S68" t="str">
            <v xml:space="preserve"> </v>
          </cell>
        </row>
        <row r="69">
          <cell r="A69" t="str">
            <v>S C T</v>
          </cell>
          <cell r="B69" t="str">
            <v>Barcelone -SP</v>
          </cell>
          <cell r="C69" t="str">
            <v>K1</v>
          </cell>
          <cell r="D69" t="str">
            <v>LABOURDET</v>
          </cell>
          <cell r="E69" t="str">
            <v>Y. BOUVIER</v>
          </cell>
          <cell r="F69">
            <v>634</v>
          </cell>
          <cell r="G69">
            <v>109</v>
          </cell>
          <cell r="H69">
            <v>743</v>
          </cell>
          <cell r="I69">
            <v>113668</v>
          </cell>
          <cell r="J69">
            <v>0</v>
          </cell>
          <cell r="K69">
            <v>0</v>
          </cell>
          <cell r="L69">
            <v>0</v>
          </cell>
          <cell r="M69">
            <v>0</v>
          </cell>
          <cell r="N69">
            <v>0</v>
          </cell>
          <cell r="O69">
            <v>28</v>
          </cell>
          <cell r="P69">
            <v>36</v>
          </cell>
          <cell r="Q69">
            <v>32</v>
          </cell>
          <cell r="R69">
            <v>31</v>
          </cell>
          <cell r="S69">
            <v>0.96875</v>
          </cell>
        </row>
        <row r="70">
          <cell r="A70" t="str">
            <v>SEPAL</v>
          </cell>
          <cell r="B70" t="str">
            <v>Maubec 38</v>
          </cell>
          <cell r="C70" t="str">
            <v>K1</v>
          </cell>
          <cell r="D70" t="str">
            <v>LABOURDET</v>
          </cell>
          <cell r="E70" t="str">
            <v>Y. BOUVIER</v>
          </cell>
          <cell r="F70">
            <v>26.9</v>
          </cell>
          <cell r="G70">
            <v>10</v>
          </cell>
          <cell r="H70">
            <v>36.9</v>
          </cell>
          <cell r="I70">
            <v>4778</v>
          </cell>
          <cell r="J70">
            <v>0</v>
          </cell>
          <cell r="K70">
            <v>0</v>
          </cell>
          <cell r="L70">
            <v>0</v>
          </cell>
          <cell r="M70">
            <v>0</v>
          </cell>
          <cell r="N70">
            <v>0</v>
          </cell>
          <cell r="O70">
            <v>7</v>
          </cell>
          <cell r="P70">
            <v>8</v>
          </cell>
          <cell r="Q70">
            <v>4</v>
          </cell>
          <cell r="R70">
            <v>4</v>
          </cell>
          <cell r="S70">
            <v>1</v>
          </cell>
        </row>
        <row r="71">
          <cell r="A71" t="str">
            <v>SIEMENS AUTOMOBILOVA</v>
          </cell>
          <cell r="B71" t="str">
            <v>Stribro (Tch)</v>
          </cell>
          <cell r="C71" t="str">
            <v>R3</v>
          </cell>
          <cell r="D71" t="str">
            <v>LABOURDET</v>
          </cell>
          <cell r="E71" t="str">
            <v>JM. BODIN</v>
          </cell>
          <cell r="F71">
            <v>978.3</v>
          </cell>
          <cell r="G71">
            <v>229</v>
          </cell>
          <cell r="H71">
            <v>1207.3</v>
          </cell>
          <cell r="I71">
            <v>1890</v>
          </cell>
          <cell r="J71">
            <v>0</v>
          </cell>
          <cell r="K71">
            <v>0</v>
          </cell>
          <cell r="L71">
            <v>0</v>
          </cell>
          <cell r="M71">
            <v>0</v>
          </cell>
          <cell r="N71">
            <v>0</v>
          </cell>
          <cell r="O71">
            <v>7</v>
          </cell>
          <cell r="P71">
            <v>3</v>
          </cell>
          <cell r="Q71">
            <v>2</v>
          </cell>
          <cell r="R71">
            <v>2</v>
          </cell>
          <cell r="S71">
            <v>1</v>
          </cell>
        </row>
        <row r="72">
          <cell r="A72" t="str">
            <v>SOFEDIT/BONIN</v>
          </cell>
          <cell r="B72" t="str">
            <v>Bonin 41</v>
          </cell>
          <cell r="C72" t="str">
            <v>D1</v>
          </cell>
          <cell r="D72" t="str">
            <v>G. MOREL</v>
          </cell>
          <cell r="E72" t="str">
            <v>G. AVERTY</v>
          </cell>
          <cell r="F72">
            <v>1448.4</v>
          </cell>
          <cell r="G72">
            <v>341</v>
          </cell>
          <cell r="H72">
            <v>1789.4</v>
          </cell>
          <cell r="I72">
            <v>62754</v>
          </cell>
          <cell r="J72">
            <v>4250</v>
          </cell>
          <cell r="K72">
            <v>67724.766548745902</v>
          </cell>
          <cell r="L72">
            <v>1</v>
          </cell>
          <cell r="M72">
            <v>0</v>
          </cell>
          <cell r="N72">
            <v>3</v>
          </cell>
          <cell r="O72">
            <v>45</v>
          </cell>
          <cell r="P72">
            <v>12</v>
          </cell>
          <cell r="Q72">
            <v>6</v>
          </cell>
          <cell r="R72">
            <v>0</v>
          </cell>
          <cell r="S72">
            <v>0</v>
          </cell>
        </row>
        <row r="73">
          <cell r="A73" t="str">
            <v>SPID 53</v>
          </cell>
          <cell r="B73" t="str">
            <v>Laval 53</v>
          </cell>
          <cell r="C73" t="str">
            <v>K4</v>
          </cell>
          <cell r="D73" t="str">
            <v>LABOURDET</v>
          </cell>
          <cell r="E73" t="str">
            <v>Y. BOUVIER</v>
          </cell>
          <cell r="F73">
            <v>1416.8</v>
          </cell>
          <cell r="G73">
            <v>145</v>
          </cell>
          <cell r="H73">
            <v>1561.8</v>
          </cell>
          <cell r="I73">
            <v>27731</v>
          </cell>
          <cell r="J73">
            <v>0</v>
          </cell>
          <cell r="K73">
            <v>0</v>
          </cell>
          <cell r="L73">
            <v>0</v>
          </cell>
          <cell r="M73">
            <v>0</v>
          </cell>
          <cell r="N73">
            <v>0</v>
          </cell>
          <cell r="O73">
            <v>35</v>
          </cell>
          <cell r="P73">
            <v>74</v>
          </cell>
          <cell r="Q73">
            <v>20</v>
          </cell>
          <cell r="R73">
            <v>18</v>
          </cell>
          <cell r="S73">
            <v>0.9</v>
          </cell>
        </row>
        <row r="74">
          <cell r="A74" t="str">
            <v>STANDARD-METALLWERKE</v>
          </cell>
          <cell r="B74" t="str">
            <v>Werl -ALL</v>
          </cell>
          <cell r="C74" t="str">
            <v>B7</v>
          </cell>
          <cell r="D74" t="str">
            <v>MAS</v>
          </cell>
          <cell r="E74" t="str">
            <v>G. AVERTY</v>
          </cell>
          <cell r="F74">
            <v>868</v>
          </cell>
          <cell r="G74">
            <v>0</v>
          </cell>
          <cell r="H74">
            <v>868</v>
          </cell>
          <cell r="I74">
            <v>0</v>
          </cell>
          <cell r="J74">
            <v>0</v>
          </cell>
          <cell r="K74" t="str">
            <v/>
          </cell>
          <cell r="L74">
            <v>0</v>
          </cell>
          <cell r="M74">
            <v>0</v>
          </cell>
          <cell r="N74">
            <v>0</v>
          </cell>
          <cell r="O74">
            <v>0</v>
          </cell>
          <cell r="P74">
            <v>1</v>
          </cell>
          <cell r="Q74">
            <v>0</v>
          </cell>
          <cell r="R74">
            <v>0</v>
          </cell>
          <cell r="S74" t="str">
            <v xml:space="preserve"> </v>
          </cell>
        </row>
        <row r="75">
          <cell r="A75" t="str">
            <v>SYLEA</v>
          </cell>
          <cell r="B75" t="str">
            <v>Orense - Esp</v>
          </cell>
          <cell r="C75" t="str">
            <v>R3</v>
          </cell>
          <cell r="D75" t="str">
            <v>LABOURDET</v>
          </cell>
          <cell r="E75" t="str">
            <v>JM. BODIN</v>
          </cell>
          <cell r="F75">
            <v>796.4</v>
          </cell>
          <cell r="G75">
            <v>280</v>
          </cell>
          <cell r="H75">
            <v>1076.4000000000001</v>
          </cell>
          <cell r="I75">
            <v>2885</v>
          </cell>
          <cell r="J75">
            <v>0</v>
          </cell>
          <cell r="K75">
            <v>0</v>
          </cell>
          <cell r="L75">
            <v>0</v>
          </cell>
          <cell r="M75">
            <v>0</v>
          </cell>
          <cell r="N75">
            <v>0</v>
          </cell>
          <cell r="O75">
            <v>14</v>
          </cell>
          <cell r="P75">
            <v>15</v>
          </cell>
          <cell r="Q75">
            <v>2</v>
          </cell>
          <cell r="R75">
            <v>0</v>
          </cell>
          <cell r="S75">
            <v>0</v>
          </cell>
        </row>
        <row r="76">
          <cell r="A76" t="str">
            <v>THERMOFIL POLYMERES FRANCE SA</v>
          </cell>
          <cell r="B76" t="str">
            <v>Saint Martin 13</v>
          </cell>
          <cell r="C76" t="str">
            <v>J2</v>
          </cell>
          <cell r="D76" t="str">
            <v>SALVAGNAC</v>
          </cell>
          <cell r="E76" t="str">
            <v>H. CRUVEILHER</v>
          </cell>
          <cell r="F76">
            <v>254.8</v>
          </cell>
          <cell r="G76">
            <v>60</v>
          </cell>
          <cell r="H76">
            <v>314.8</v>
          </cell>
          <cell r="I76">
            <v>6000</v>
          </cell>
          <cell r="J76">
            <v>0</v>
          </cell>
          <cell r="K76">
            <v>0</v>
          </cell>
          <cell r="L76">
            <v>0</v>
          </cell>
          <cell r="M76">
            <v>0</v>
          </cell>
          <cell r="N76">
            <v>0</v>
          </cell>
          <cell r="O76">
            <v>12</v>
          </cell>
          <cell r="P76">
            <v>1</v>
          </cell>
          <cell r="Q76">
            <v>0</v>
          </cell>
          <cell r="R76">
            <v>0</v>
          </cell>
          <cell r="S76" t="str">
            <v xml:space="preserve"> </v>
          </cell>
        </row>
        <row r="77">
          <cell r="A77" t="str">
            <v>TICONA</v>
          </cell>
          <cell r="B77" t="str">
            <v>Ticona -UK</v>
          </cell>
          <cell r="C77" t="str">
            <v>J2</v>
          </cell>
          <cell r="D77" t="str">
            <v>SALVAGNAC</v>
          </cell>
          <cell r="E77" t="str">
            <v>H. CRUVEILHER</v>
          </cell>
          <cell r="F77">
            <v>3941</v>
          </cell>
          <cell r="G77">
            <v>960</v>
          </cell>
          <cell r="H77">
            <v>4901</v>
          </cell>
          <cell r="I77">
            <v>24000</v>
          </cell>
          <cell r="J77">
            <v>0</v>
          </cell>
          <cell r="K77">
            <v>0</v>
          </cell>
          <cell r="L77">
            <v>0</v>
          </cell>
          <cell r="M77">
            <v>0</v>
          </cell>
          <cell r="N77">
            <v>0</v>
          </cell>
          <cell r="O77">
            <v>42</v>
          </cell>
          <cell r="P77">
            <v>1</v>
          </cell>
          <cell r="Q77">
            <v>0</v>
          </cell>
          <cell r="R77">
            <v>0</v>
          </cell>
          <cell r="S77" t="str">
            <v xml:space="preserve"> </v>
          </cell>
        </row>
        <row r="78">
          <cell r="A78" t="str">
            <v>VALEO CLIMATISATION</v>
          </cell>
          <cell r="B78" t="str">
            <v>La Suze 72</v>
          </cell>
          <cell r="C78" t="str">
            <v>Z</v>
          </cell>
          <cell r="D78" t="str">
            <v>MAS</v>
          </cell>
          <cell r="E78" t="str">
            <v>Y. BOUVIER</v>
          </cell>
          <cell r="F78">
            <v>1020.8</v>
          </cell>
          <cell r="G78">
            <v>404</v>
          </cell>
          <cell r="H78">
            <v>1424.8</v>
          </cell>
          <cell r="I78">
            <v>3450</v>
          </cell>
          <cell r="J78">
            <v>0</v>
          </cell>
          <cell r="K78">
            <v>0</v>
          </cell>
          <cell r="L78">
            <v>0</v>
          </cell>
          <cell r="M78">
            <v>0</v>
          </cell>
          <cell r="N78">
            <v>0</v>
          </cell>
          <cell r="O78">
            <v>14</v>
          </cell>
          <cell r="P78">
            <v>1</v>
          </cell>
          <cell r="Q78">
            <v>1</v>
          </cell>
          <cell r="R78">
            <v>0</v>
          </cell>
          <cell r="S78">
            <v>0</v>
          </cell>
        </row>
        <row r="79">
          <cell r="A79" t="str">
            <v>VALEO ELEKTRIK SAN (TURQUIE)</v>
          </cell>
          <cell r="B79" t="str">
            <v>gebze</v>
          </cell>
          <cell r="C79" t="str">
            <v>Z</v>
          </cell>
          <cell r="D79" t="str">
            <v>MAS</v>
          </cell>
          <cell r="E79" t="str">
            <v>JM. BODIN</v>
          </cell>
          <cell r="F79">
            <v>43.1</v>
          </cell>
          <cell r="G79">
            <v>22</v>
          </cell>
          <cell r="H79">
            <v>65.099999999999994</v>
          </cell>
          <cell r="I79">
            <v>700</v>
          </cell>
          <cell r="J79">
            <v>0</v>
          </cell>
          <cell r="K79">
            <v>0</v>
          </cell>
          <cell r="L79">
            <v>0</v>
          </cell>
          <cell r="M79">
            <v>0</v>
          </cell>
          <cell r="N79">
            <v>0</v>
          </cell>
          <cell r="O79">
            <v>2</v>
          </cell>
          <cell r="P79">
            <v>1</v>
          </cell>
          <cell r="Q79">
            <v>0</v>
          </cell>
          <cell r="R79">
            <v>0</v>
          </cell>
          <cell r="S79" t="str">
            <v xml:space="preserve"> </v>
          </cell>
        </row>
        <row r="80">
          <cell r="A80" t="str">
            <v>VALEO Frosinone</v>
          </cell>
          <cell r="B80" t="str">
            <v xml:space="preserve">  1408</v>
          </cell>
          <cell r="C80" t="str">
            <v>Z</v>
          </cell>
          <cell r="D80" t="str">
            <v>MAS</v>
          </cell>
          <cell r="E80" t="str">
            <v>H. CRUVEILHER</v>
          </cell>
          <cell r="F80">
            <v>1401</v>
          </cell>
          <cell r="G80">
            <v>0</v>
          </cell>
          <cell r="H80">
            <v>1401</v>
          </cell>
          <cell r="I80">
            <v>0</v>
          </cell>
          <cell r="J80">
            <v>0</v>
          </cell>
          <cell r="K80" t="str">
            <v/>
          </cell>
          <cell r="L80">
            <v>0</v>
          </cell>
          <cell r="M80">
            <v>0</v>
          </cell>
          <cell r="N80">
            <v>0</v>
          </cell>
          <cell r="O80">
            <v>0</v>
          </cell>
          <cell r="P80">
            <v>1</v>
          </cell>
          <cell r="Q80">
            <v>0</v>
          </cell>
          <cell r="R80">
            <v>0</v>
          </cell>
          <cell r="S80" t="str">
            <v xml:space="preserve"> </v>
          </cell>
        </row>
        <row r="81">
          <cell r="A81" t="str">
            <v>VALEO TERMICO MARTORELLES</v>
          </cell>
          <cell r="B81" t="str">
            <v xml:space="preserve">  1032/1034</v>
          </cell>
          <cell r="C81" t="str">
            <v>Z</v>
          </cell>
          <cell r="D81" t="str">
            <v>MAS</v>
          </cell>
          <cell r="E81" t="str">
            <v>H. CRUVEILHER</v>
          </cell>
          <cell r="F81">
            <v>24737.4</v>
          </cell>
          <cell r="G81">
            <v>4688</v>
          </cell>
          <cell r="H81">
            <v>29425.4</v>
          </cell>
          <cell r="I81">
            <v>72254</v>
          </cell>
          <cell r="J81" t="str">
            <v xml:space="preserve"> </v>
          </cell>
          <cell r="K81">
            <v>0</v>
          </cell>
          <cell r="L81">
            <v>4</v>
          </cell>
          <cell r="M81">
            <v>0</v>
          </cell>
          <cell r="N81">
            <v>8</v>
          </cell>
          <cell r="O81">
            <v>102</v>
          </cell>
          <cell r="P81">
            <v>53</v>
          </cell>
          <cell r="Q81">
            <v>19</v>
          </cell>
          <cell r="R81">
            <v>8</v>
          </cell>
          <cell r="S81">
            <v>0.42105263157894735</v>
          </cell>
        </row>
        <row r="82">
          <cell r="A82" t="str">
            <v>VALEO TERMICO ZARAGOSA</v>
          </cell>
          <cell r="B82" t="str">
            <v xml:space="preserve">  1033</v>
          </cell>
          <cell r="C82" t="str">
            <v>Z</v>
          </cell>
          <cell r="D82" t="str">
            <v>MAS</v>
          </cell>
          <cell r="E82" t="str">
            <v>Y. BOUVIER</v>
          </cell>
          <cell r="F82">
            <v>5917.3</v>
          </cell>
          <cell r="G82">
            <v>1675</v>
          </cell>
          <cell r="H82">
            <v>7592.3</v>
          </cell>
          <cell r="I82">
            <v>4257</v>
          </cell>
          <cell r="J82">
            <v>0</v>
          </cell>
          <cell r="K82">
            <v>0</v>
          </cell>
          <cell r="L82">
            <v>0</v>
          </cell>
          <cell r="M82">
            <v>0</v>
          </cell>
          <cell r="N82">
            <v>0</v>
          </cell>
          <cell r="O82">
            <v>36</v>
          </cell>
          <cell r="P82">
            <v>4</v>
          </cell>
          <cell r="Q82">
            <v>3</v>
          </cell>
          <cell r="R82">
            <v>0</v>
          </cell>
          <cell r="S82">
            <v>0</v>
          </cell>
        </row>
        <row r="83">
          <cell r="A83" t="str">
            <v>VALEO THERMIQUE REIMS</v>
          </cell>
          <cell r="B83" t="str">
            <v>Reims 51</v>
          </cell>
          <cell r="C83" t="str">
            <v>Z</v>
          </cell>
          <cell r="D83" t="str">
            <v>MAS</v>
          </cell>
          <cell r="E83" t="str">
            <v>Y. BOUVIER</v>
          </cell>
          <cell r="F83">
            <v>13527.8</v>
          </cell>
          <cell r="G83">
            <v>3254</v>
          </cell>
          <cell r="H83">
            <v>16781.8</v>
          </cell>
          <cell r="I83">
            <v>10762</v>
          </cell>
          <cell r="J83">
            <v>164</v>
          </cell>
          <cell r="K83">
            <v>15238.803196431891</v>
          </cell>
          <cell r="L83">
            <v>1</v>
          </cell>
          <cell r="M83">
            <v>0</v>
          </cell>
          <cell r="N83">
            <v>2</v>
          </cell>
          <cell r="O83">
            <v>185</v>
          </cell>
          <cell r="P83">
            <v>14</v>
          </cell>
          <cell r="Q83">
            <v>11</v>
          </cell>
          <cell r="R83">
            <v>4</v>
          </cell>
          <cell r="S83">
            <v>0.36363636363636365</v>
          </cell>
        </row>
        <row r="84">
          <cell r="A84" t="str">
            <v>WEXAL INTERNATIONAL</v>
          </cell>
          <cell r="B84" t="str">
            <v>Enniscorthy -IRL</v>
          </cell>
          <cell r="C84" t="str">
            <v>B4</v>
          </cell>
          <cell r="D84" t="str">
            <v>JOUBERT</v>
          </cell>
          <cell r="E84" t="str">
            <v>V. DELCAMBRE</v>
          </cell>
          <cell r="F84">
            <v>3931.9</v>
          </cell>
          <cell r="G84">
            <v>751</v>
          </cell>
          <cell r="H84">
            <v>4682.8999999999996</v>
          </cell>
          <cell r="I84">
            <v>27112</v>
          </cell>
          <cell r="J84">
            <v>352</v>
          </cell>
          <cell r="K84">
            <v>12983.180879315432</v>
          </cell>
          <cell r="L84">
            <v>1</v>
          </cell>
          <cell r="M84">
            <v>0</v>
          </cell>
          <cell r="N84">
            <v>3</v>
          </cell>
          <cell r="O84">
            <v>225</v>
          </cell>
          <cell r="P84">
            <v>24</v>
          </cell>
          <cell r="Q84">
            <v>24</v>
          </cell>
          <cell r="R84">
            <v>0</v>
          </cell>
          <cell r="S8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9">
          <cell r="A9" t="str">
            <v>[5]</v>
          </cell>
        </row>
      </sheetData>
      <sheetData sheetId="116"/>
      <sheetData sheetId="117">
        <row r="9">
          <cell r="A9" t="str">
            <v>[5]</v>
          </cell>
        </row>
      </sheetData>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row r="9">
          <cell r="A9" t="str">
            <v>[5]</v>
          </cell>
        </row>
      </sheetData>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Electronic_-_PCB"/>
      <sheetName val="Change_Record"/>
      <sheetName val="VALEO_Requirements_File"/>
      <sheetName val="Genba Check"/>
      <sheetName val="Chap.1"/>
      <sheetName val="CB Assembly"/>
      <sheetName val="CB for Parts"/>
      <sheetName val="CB Plastic"/>
      <sheetName val="CB springs"/>
      <sheetName val="CB Stamping"/>
      <sheetName val="CB Zamak"/>
      <sheetName val="CB for tooling"/>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DPRFINAL"/>
      <sheetName val="9905"/>
      <sheetName val="抽检日报表明细"/>
      <sheetName val="#REF!"/>
      <sheetName val="1.9"/>
      <sheetName val="专检"/>
      <sheetName val="專檢AVI"/>
      <sheetName val="BASE"/>
      <sheetName val="Feuil1"/>
      <sheetName val="NC SITE"/>
      <sheetName val="PL SITE"/>
      <sheetName val="GRACE"/>
      <sheetName val="전체현황"/>
      <sheetName val="PARAMETRES"/>
      <sheetName val="CCL - Electronic PCB"/>
    </sheetNames>
    <sheetDataSet>
      <sheetData sheetId="0">
        <row r="22">
          <cell r="F22" t="str">
            <v>param!$A$21:$A$38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ments on content expectation"/>
      <sheetName val="LOGICAL THINKING GRID"/>
      <sheetName val="Quick Response"/>
      <sheetName val="Assign"/>
      <sheetName val="Analysis"/>
      <sheetName val="Timeline"/>
      <sheetName val="Process Flow"/>
      <sheetName val="FTA Occ &amp; 5 Whys"/>
      <sheetName val="FTA Non Det &amp; 5 Why's"/>
      <sheetName val="Action plan &amp; Genba review"/>
      <sheetName val="SQA Genba Check"/>
      <sheetName val="StEDE3 Matrix"/>
      <sheetName val="Revision"/>
    </sheetNames>
    <sheetDataSet>
      <sheetData sheetId="0"/>
      <sheetData sheetId="1"/>
      <sheetData sheetId="2"/>
      <sheetData sheetId="3"/>
      <sheetData sheetId="4"/>
      <sheetData sheetId="5"/>
      <sheetData sheetId="6"/>
      <sheetData sheetId="7"/>
      <sheetData sheetId="8"/>
      <sheetData sheetId="9"/>
      <sheetData sheetId="10">
        <row r="13">
          <cell r="AK13" t="str">
            <v>ok</v>
          </cell>
        </row>
        <row r="14">
          <cell r="AK14" t="str">
            <v>nok</v>
          </cell>
        </row>
        <row r="15">
          <cell r="AK15" t="str">
            <v>conditional ok</v>
          </cell>
        </row>
      </sheetData>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on content expectation"/>
      <sheetName val="Logical Thinking Grid"/>
      <sheetName val="Quick Response"/>
      <sheetName val="Data-QR"/>
      <sheetName val="Assign"/>
      <sheetName val="Timeline and Process Flow"/>
      <sheetName val="FTA Occ 1"/>
      <sheetName val="FTA non Det 1"/>
      <sheetName val="5Why Occ"/>
      <sheetName val="5Why non Det"/>
      <sheetName val="Analysis"/>
      <sheetName val="Genba Check"/>
      <sheetName val="StEDE3 Matrix"/>
      <sheetName val="Revision"/>
      <sheetName val="List"/>
    </sheetNames>
    <sheetDataSet>
      <sheetData sheetId="0"/>
      <sheetData sheetId="1"/>
      <sheetData sheetId="2"/>
      <sheetData sheetId="3"/>
      <sheetData sheetId="4"/>
      <sheetData sheetId="5"/>
      <sheetData sheetId="6"/>
      <sheetData sheetId="7"/>
      <sheetData sheetId="8"/>
      <sheetData sheetId="9"/>
      <sheetData sheetId="10"/>
      <sheetData sheetId="11">
        <row r="12">
          <cell r="K12"/>
          <cell r="L12"/>
          <cell r="M12"/>
          <cell r="N12"/>
        </row>
        <row r="13">
          <cell r="AN13" t="str">
            <v>ok</v>
          </cell>
        </row>
        <row r="14">
          <cell r="K14"/>
          <cell r="L14"/>
          <cell r="M14"/>
          <cell r="N14"/>
          <cell r="AN14" t="str">
            <v>nok</v>
          </cell>
        </row>
        <row r="15">
          <cell r="AN15" t="str">
            <v>conditional ok</v>
          </cell>
        </row>
        <row r="16">
          <cell r="K16"/>
          <cell r="L16"/>
          <cell r="M16"/>
          <cell r="N16"/>
        </row>
      </sheetData>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2">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2.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8.xml"/><Relationship Id="rId1" Type="http://schemas.openxmlformats.org/officeDocument/2006/relationships/printerSettings" Target="../printerSettings/printerSettings3.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962"/>
  <sheetViews>
    <sheetView showGridLines="0" zoomScale="70" zoomScaleNormal="70" workbookViewId="0">
      <pane xSplit="2" topLeftCell="C1" activePane="topRight" state="frozen"/>
      <selection pane="topRight" activeCell="C9" sqref="C9"/>
    </sheetView>
  </sheetViews>
  <sheetFormatPr baseColWidth="10" defaultColWidth="12.59765625" defaultRowHeight="15" customHeight="1"/>
  <cols>
    <col min="1" max="1" width="9.3984375" customWidth="1"/>
    <col min="2" max="26" width="100.09765625" customWidth="1"/>
  </cols>
  <sheetData>
    <row r="1" spans="1:26" ht="36">
      <c r="A1" s="281" t="s">
        <v>0</v>
      </c>
      <c r="B1" s="282"/>
      <c r="C1" s="1"/>
      <c r="D1" s="2"/>
      <c r="E1" s="2"/>
      <c r="F1" s="2"/>
      <c r="G1" s="2"/>
      <c r="H1" s="2"/>
      <c r="I1" s="2"/>
      <c r="J1" s="2"/>
      <c r="K1" s="2"/>
      <c r="L1" s="2"/>
      <c r="M1" s="2"/>
      <c r="N1" s="2"/>
      <c r="O1" s="2"/>
      <c r="P1" s="2"/>
      <c r="Q1" s="2"/>
      <c r="R1" s="2"/>
      <c r="S1" s="2"/>
      <c r="T1" s="2"/>
      <c r="U1" s="2"/>
      <c r="V1" s="2"/>
      <c r="W1" s="2"/>
      <c r="X1" s="2"/>
      <c r="Y1" s="2"/>
      <c r="Z1" s="2"/>
    </row>
    <row r="2" spans="1:26" ht="13.5" customHeight="1">
      <c r="C2" s="2"/>
      <c r="D2" s="2"/>
      <c r="E2" s="2"/>
      <c r="F2" s="2"/>
      <c r="G2" s="2"/>
      <c r="H2" s="2"/>
      <c r="I2" s="2"/>
      <c r="J2" s="2"/>
      <c r="K2" s="2"/>
      <c r="L2" s="2"/>
      <c r="M2" s="2"/>
      <c r="N2" s="2"/>
      <c r="O2" s="2"/>
      <c r="P2" s="2"/>
      <c r="Q2" s="2"/>
      <c r="R2" s="2"/>
      <c r="S2" s="2"/>
      <c r="T2" s="2"/>
      <c r="U2" s="2"/>
      <c r="V2" s="2"/>
      <c r="W2" s="2"/>
      <c r="X2" s="2"/>
      <c r="Y2" s="2"/>
      <c r="Z2" s="2"/>
    </row>
    <row r="3" spans="1:26" ht="36">
      <c r="A3" s="3"/>
      <c r="B3" s="4" t="str">
        <f ca="1">IFERROR(__xludf.DUMMYFUNCTION("IMPORTRANGE(""https://docs.google.com/spreadsheets/d/1LUmYcQDWNJrUScJfWrqXWxJ7uWSU668YPR7jSkYjsPo/edit#gid=477872199"",""PDCA/FTA comments!B1:AC"")"),"Content expectations")</f>
        <v>Content expectations</v>
      </c>
      <c r="C3" s="4" t="s">
        <v>353</v>
      </c>
      <c r="D3" s="4" t="s">
        <v>354</v>
      </c>
      <c r="E3" s="4" t="s">
        <v>355</v>
      </c>
      <c r="F3" s="4" t="s">
        <v>356</v>
      </c>
      <c r="G3" s="4" t="s">
        <v>357</v>
      </c>
      <c r="H3" s="4" t="s">
        <v>358</v>
      </c>
      <c r="I3" s="4" t="s">
        <v>359</v>
      </c>
      <c r="J3" s="4" t="s">
        <v>360</v>
      </c>
      <c r="K3" s="4" t="s">
        <v>361</v>
      </c>
      <c r="L3" s="4" t="s">
        <v>362</v>
      </c>
      <c r="M3" s="4" t="s">
        <v>363</v>
      </c>
      <c r="N3" s="4" t="s">
        <v>364</v>
      </c>
      <c r="O3" s="4" t="s">
        <v>365</v>
      </c>
      <c r="P3" s="4" t="s">
        <v>366</v>
      </c>
      <c r="Q3" s="4" t="s">
        <v>367</v>
      </c>
      <c r="R3" s="4" t="s">
        <v>368</v>
      </c>
      <c r="S3" s="4"/>
      <c r="T3" s="4"/>
      <c r="U3" s="4"/>
      <c r="V3" s="4"/>
      <c r="W3" s="4"/>
      <c r="X3" s="4"/>
      <c r="Y3" s="4"/>
      <c r="Z3" s="3"/>
    </row>
    <row r="4" spans="1:26" ht="27">
      <c r="A4" s="2"/>
      <c r="B4" s="5" t="s">
        <v>369</v>
      </c>
      <c r="C4" s="5" t="s">
        <v>370</v>
      </c>
      <c r="D4" s="5" t="s">
        <v>371</v>
      </c>
      <c r="E4" s="5" t="s">
        <v>372</v>
      </c>
      <c r="F4" s="5" t="s">
        <v>373</v>
      </c>
      <c r="G4" s="5" t="s">
        <v>374</v>
      </c>
      <c r="H4" s="5" t="s">
        <v>375</v>
      </c>
      <c r="I4" s="5" t="s">
        <v>376</v>
      </c>
      <c r="J4" s="5" t="s">
        <v>377</v>
      </c>
      <c r="K4" s="5" t="s">
        <v>378</v>
      </c>
      <c r="L4" s="5" t="s">
        <v>379</v>
      </c>
      <c r="M4" s="5" t="s">
        <v>380</v>
      </c>
      <c r="N4" s="5" t="s">
        <v>381</v>
      </c>
      <c r="O4" s="5" t="s">
        <v>382</v>
      </c>
      <c r="P4" s="5" t="s">
        <v>383</v>
      </c>
      <c r="Q4" s="5" t="s">
        <v>384</v>
      </c>
      <c r="R4" s="5" t="s">
        <v>385</v>
      </c>
      <c r="S4" s="5"/>
      <c r="T4" s="5"/>
      <c r="U4" s="5"/>
      <c r="V4" s="5"/>
      <c r="W4" s="5"/>
      <c r="X4" s="5"/>
      <c r="Y4" s="5"/>
      <c r="Z4" s="5"/>
    </row>
    <row r="5" spans="1:26" ht="21.6">
      <c r="A5" s="6"/>
      <c r="B5" s="7" t="s">
        <v>386</v>
      </c>
      <c r="C5" s="7" t="s">
        <v>386</v>
      </c>
      <c r="D5" s="7" t="s">
        <v>387</v>
      </c>
      <c r="E5" s="7" t="s">
        <v>388</v>
      </c>
      <c r="F5" s="7" t="s">
        <v>389</v>
      </c>
      <c r="G5" s="7" t="s">
        <v>386</v>
      </c>
      <c r="H5" s="7" t="s">
        <v>386</v>
      </c>
      <c r="I5" s="7" t="s">
        <v>390</v>
      </c>
      <c r="J5" s="7" t="s">
        <v>386</v>
      </c>
      <c r="K5" s="7" t="s">
        <v>386</v>
      </c>
      <c r="L5" s="7" t="s">
        <v>391</v>
      </c>
      <c r="M5" s="7" t="s">
        <v>386</v>
      </c>
      <c r="N5" s="7" t="s">
        <v>392</v>
      </c>
      <c r="O5" s="7" t="s">
        <v>386</v>
      </c>
      <c r="P5" s="7" t="s">
        <v>393</v>
      </c>
      <c r="Q5" s="7" t="s">
        <v>394</v>
      </c>
      <c r="R5" s="7" t="s">
        <v>395</v>
      </c>
      <c r="S5" s="7"/>
      <c r="T5" s="7"/>
      <c r="U5" s="7"/>
      <c r="V5" s="7"/>
      <c r="W5" s="7"/>
      <c r="X5" s="7"/>
      <c r="Y5" s="7"/>
      <c r="Z5" s="7"/>
    </row>
    <row r="6" spans="1:26" ht="86.4">
      <c r="A6" s="8" t="s">
        <v>1</v>
      </c>
      <c r="B6" s="9" t="s">
        <v>323</v>
      </c>
      <c r="C6" s="9" t="s">
        <v>396</v>
      </c>
      <c r="D6" s="9" t="s">
        <v>397</v>
      </c>
      <c r="E6" s="9" t="s">
        <v>398</v>
      </c>
      <c r="F6" s="9" t="s">
        <v>399</v>
      </c>
      <c r="G6" s="9" t="s">
        <v>400</v>
      </c>
      <c r="H6" s="9" t="s">
        <v>401</v>
      </c>
      <c r="I6" s="9" t="s">
        <v>402</v>
      </c>
      <c r="J6" s="9" t="s">
        <v>403</v>
      </c>
      <c r="K6" s="9" t="s">
        <v>404</v>
      </c>
      <c r="L6" s="9" t="s">
        <v>405</v>
      </c>
      <c r="M6" s="9" t="s">
        <v>406</v>
      </c>
      <c r="N6" s="9" t="s">
        <v>407</v>
      </c>
      <c r="O6" s="9" t="s">
        <v>408</v>
      </c>
      <c r="P6" s="9" t="s">
        <v>409</v>
      </c>
      <c r="Q6" s="9" t="s">
        <v>410</v>
      </c>
      <c r="R6" s="9" t="s">
        <v>411</v>
      </c>
      <c r="S6" s="9"/>
      <c r="T6" s="9"/>
      <c r="U6" s="9"/>
      <c r="V6" s="9"/>
      <c r="W6" s="9"/>
      <c r="X6" s="9"/>
      <c r="Y6" s="9"/>
      <c r="Z6" s="9"/>
    </row>
    <row r="7" spans="1:26" ht="64.8">
      <c r="A7" s="8" t="s">
        <v>2</v>
      </c>
      <c r="B7" s="9" t="s">
        <v>322</v>
      </c>
      <c r="C7" s="9" t="s">
        <v>412</v>
      </c>
      <c r="D7" s="9" t="s">
        <v>413</v>
      </c>
      <c r="E7" s="9" t="s">
        <v>414</v>
      </c>
      <c r="F7" s="9" t="s">
        <v>415</v>
      </c>
      <c r="G7" s="9" t="s">
        <v>416</v>
      </c>
      <c r="H7" s="9" t="s">
        <v>417</v>
      </c>
      <c r="I7" s="9" t="s">
        <v>418</v>
      </c>
      <c r="J7" s="9" t="s">
        <v>419</v>
      </c>
      <c r="K7" s="9" t="s">
        <v>420</v>
      </c>
      <c r="L7" s="9" t="s">
        <v>421</v>
      </c>
      <c r="M7" s="9" t="s">
        <v>422</v>
      </c>
      <c r="N7" s="9" t="s">
        <v>423</v>
      </c>
      <c r="O7" s="9" t="s">
        <v>424</v>
      </c>
      <c r="P7" s="9" t="s">
        <v>425</v>
      </c>
      <c r="Q7" s="9" t="s">
        <v>426</v>
      </c>
      <c r="R7" s="9" t="s">
        <v>427</v>
      </c>
      <c r="S7" s="9"/>
      <c r="T7" s="9"/>
      <c r="U7" s="9"/>
      <c r="V7" s="9"/>
      <c r="W7" s="9"/>
      <c r="X7" s="9"/>
      <c r="Y7" s="9"/>
      <c r="Z7" s="9"/>
    </row>
    <row r="8" spans="1:26" ht="43.2">
      <c r="A8" s="8" t="s">
        <v>3</v>
      </c>
      <c r="B8" s="9" t="s">
        <v>321</v>
      </c>
      <c r="C8" s="9" t="s">
        <v>428</v>
      </c>
      <c r="D8" s="9" t="s">
        <v>429</v>
      </c>
      <c r="E8" s="9" t="s">
        <v>430</v>
      </c>
      <c r="F8" s="9" t="s">
        <v>431</v>
      </c>
      <c r="G8" s="9" t="s">
        <v>432</v>
      </c>
      <c r="H8" s="9" t="s">
        <v>433</v>
      </c>
      <c r="I8" s="9" t="s">
        <v>434</v>
      </c>
      <c r="J8" s="9" t="s">
        <v>435</v>
      </c>
      <c r="K8" s="9" t="s">
        <v>436</v>
      </c>
      <c r="L8" s="9" t="s">
        <v>437</v>
      </c>
      <c r="M8" s="9" t="s">
        <v>438</v>
      </c>
      <c r="N8" s="9" t="s">
        <v>439</v>
      </c>
      <c r="O8" s="9" t="s">
        <v>440</v>
      </c>
      <c r="P8" s="9" t="s">
        <v>441</v>
      </c>
      <c r="Q8" s="9" t="s">
        <v>442</v>
      </c>
      <c r="R8" s="9" t="s">
        <v>443</v>
      </c>
      <c r="S8" s="9"/>
      <c r="T8" s="9"/>
      <c r="U8" s="9"/>
      <c r="V8" s="9"/>
      <c r="W8" s="9"/>
      <c r="X8" s="9"/>
      <c r="Y8" s="9"/>
      <c r="Z8" s="9"/>
    </row>
    <row r="9" spans="1:26" ht="108">
      <c r="A9" s="8" t="s">
        <v>4</v>
      </c>
      <c r="B9" s="9" t="s">
        <v>324</v>
      </c>
      <c r="C9" s="9" t="s">
        <v>444</v>
      </c>
      <c r="D9" s="9" t="s">
        <v>445</v>
      </c>
      <c r="E9" s="9" t="s">
        <v>446</v>
      </c>
      <c r="F9" s="9" t="s">
        <v>447</v>
      </c>
      <c r="G9" s="9" t="s">
        <v>448</v>
      </c>
      <c r="H9" s="9" t="s">
        <v>449</v>
      </c>
      <c r="I9" s="9" t="s">
        <v>450</v>
      </c>
      <c r="J9" s="9" t="s">
        <v>451</v>
      </c>
      <c r="K9" s="9" t="s">
        <v>452</v>
      </c>
      <c r="L9" s="9" t="s">
        <v>453</v>
      </c>
      <c r="M9" s="9" t="s">
        <v>454</v>
      </c>
      <c r="N9" s="9" t="s">
        <v>455</v>
      </c>
      <c r="O9" s="9" t="s">
        <v>456</v>
      </c>
      <c r="P9" s="9" t="s">
        <v>457</v>
      </c>
      <c r="Q9" s="9" t="s">
        <v>458</v>
      </c>
      <c r="R9" s="9" t="s">
        <v>459</v>
      </c>
      <c r="S9" s="9"/>
      <c r="T9" s="9"/>
      <c r="U9" s="9"/>
      <c r="V9" s="9"/>
      <c r="W9" s="9"/>
      <c r="X9" s="9"/>
      <c r="Y9" s="9"/>
      <c r="Z9" s="9"/>
    </row>
    <row r="10" spans="1:26" ht="259.2">
      <c r="A10" s="8" t="s">
        <v>5</v>
      </c>
      <c r="B10" s="9" t="s">
        <v>325</v>
      </c>
      <c r="C10" s="9" t="s">
        <v>460</v>
      </c>
      <c r="D10" s="9" t="s">
        <v>461</v>
      </c>
      <c r="E10" s="9" t="s">
        <v>462</v>
      </c>
      <c r="F10" s="9" t="s">
        <v>463</v>
      </c>
      <c r="G10" s="9" t="s">
        <v>464</v>
      </c>
      <c r="H10" s="9" t="s">
        <v>465</v>
      </c>
      <c r="I10" s="9" t="s">
        <v>466</v>
      </c>
      <c r="J10" s="9" t="s">
        <v>467</v>
      </c>
      <c r="K10" s="9" t="s">
        <v>468</v>
      </c>
      <c r="L10" s="9" t="s">
        <v>469</v>
      </c>
      <c r="M10" s="9" t="s">
        <v>470</v>
      </c>
      <c r="N10" s="9" t="s">
        <v>471</v>
      </c>
      <c r="O10" s="9" t="s">
        <v>472</v>
      </c>
      <c r="P10" s="9" t="s">
        <v>473</v>
      </c>
      <c r="Q10" s="9" t="s">
        <v>474</v>
      </c>
      <c r="R10" s="9" t="s">
        <v>475</v>
      </c>
      <c r="S10" s="9"/>
      <c r="T10" s="9"/>
      <c r="U10" s="9"/>
      <c r="V10" s="9"/>
      <c r="W10" s="9"/>
      <c r="X10" s="9"/>
      <c r="Y10" s="9"/>
      <c r="Z10" s="9"/>
    </row>
    <row r="11" spans="1:26" ht="237.6">
      <c r="A11" s="8" t="s">
        <v>6</v>
      </c>
      <c r="B11" s="9" t="s">
        <v>326</v>
      </c>
      <c r="C11" s="9" t="s">
        <v>476</v>
      </c>
      <c r="D11" s="9" t="s">
        <v>477</v>
      </c>
      <c r="E11" s="9" t="s">
        <v>478</v>
      </c>
      <c r="F11" s="9" t="s">
        <v>479</v>
      </c>
      <c r="G11" s="9" t="s">
        <v>480</v>
      </c>
      <c r="H11" s="9" t="s">
        <v>481</v>
      </c>
      <c r="I11" s="9" t="s">
        <v>482</v>
      </c>
      <c r="J11" s="9" t="s">
        <v>483</v>
      </c>
      <c r="K11" s="9" t="s">
        <v>484</v>
      </c>
      <c r="L11" s="9" t="s">
        <v>485</v>
      </c>
      <c r="M11" s="9" t="s">
        <v>486</v>
      </c>
      <c r="N11" s="9" t="s">
        <v>487</v>
      </c>
      <c r="O11" s="9" t="s">
        <v>488</v>
      </c>
      <c r="P11" s="9" t="s">
        <v>489</v>
      </c>
      <c r="Q11" s="9" t="s">
        <v>490</v>
      </c>
      <c r="R11" s="9" t="s">
        <v>491</v>
      </c>
      <c r="S11" s="9"/>
      <c r="T11" s="9"/>
      <c r="U11" s="9"/>
      <c r="V11" s="9"/>
      <c r="W11" s="9"/>
      <c r="X11" s="9"/>
      <c r="Y11" s="9"/>
      <c r="Z11" s="9"/>
    </row>
    <row r="12" spans="1:26" ht="194.4">
      <c r="A12" s="8" t="s">
        <v>7</v>
      </c>
      <c r="B12" s="9" t="s">
        <v>327</v>
      </c>
      <c r="C12" s="9" t="s">
        <v>492</v>
      </c>
      <c r="D12" s="9" t="s">
        <v>493</v>
      </c>
      <c r="E12" s="9" t="s">
        <v>494</v>
      </c>
      <c r="F12" s="9" t="s">
        <v>495</v>
      </c>
      <c r="G12" s="9" t="s">
        <v>496</v>
      </c>
      <c r="H12" s="9" t="s">
        <v>497</v>
      </c>
      <c r="I12" s="9" t="s">
        <v>498</v>
      </c>
      <c r="J12" s="9" t="s">
        <v>499</v>
      </c>
      <c r="K12" s="9" t="s">
        <v>500</v>
      </c>
      <c r="L12" s="9" t="s">
        <v>501</v>
      </c>
      <c r="M12" s="9" t="s">
        <v>502</v>
      </c>
      <c r="N12" s="9" t="s">
        <v>503</v>
      </c>
      <c r="O12" s="9" t="s">
        <v>504</v>
      </c>
      <c r="P12" s="9" t="s">
        <v>505</v>
      </c>
      <c r="Q12" s="9" t="s">
        <v>506</v>
      </c>
      <c r="R12" s="9" t="s">
        <v>507</v>
      </c>
      <c r="S12" s="9"/>
      <c r="T12" s="9"/>
      <c r="U12" s="9"/>
      <c r="V12" s="9"/>
      <c r="W12" s="9"/>
      <c r="X12" s="9"/>
      <c r="Y12" s="9"/>
      <c r="Z12" s="9"/>
    </row>
    <row r="13" spans="1:26" ht="129.6">
      <c r="A13" s="8" t="s">
        <v>8</v>
      </c>
      <c r="B13" s="9" t="s">
        <v>328</v>
      </c>
      <c r="C13" s="9" t="s">
        <v>508</v>
      </c>
      <c r="D13" s="9" t="s">
        <v>509</v>
      </c>
      <c r="E13" s="9" t="s">
        <v>510</v>
      </c>
      <c r="F13" s="9" t="s">
        <v>511</v>
      </c>
      <c r="G13" s="9" t="s">
        <v>512</v>
      </c>
      <c r="H13" s="9" t="s">
        <v>513</v>
      </c>
      <c r="I13" s="9" t="s">
        <v>514</v>
      </c>
      <c r="J13" s="9" t="s">
        <v>515</v>
      </c>
      <c r="K13" s="9" t="s">
        <v>516</v>
      </c>
      <c r="L13" s="9" t="s">
        <v>517</v>
      </c>
      <c r="M13" s="9" t="s">
        <v>518</v>
      </c>
      <c r="N13" s="9" t="s">
        <v>519</v>
      </c>
      <c r="O13" s="9" t="s">
        <v>520</v>
      </c>
      <c r="P13" s="9" t="s">
        <v>521</v>
      </c>
      <c r="Q13" s="9" t="s">
        <v>522</v>
      </c>
      <c r="R13" s="9" t="s">
        <v>523</v>
      </c>
      <c r="S13" s="9"/>
      <c r="T13" s="9"/>
      <c r="U13" s="9"/>
      <c r="V13" s="9"/>
      <c r="W13" s="9"/>
      <c r="X13" s="9"/>
      <c r="Y13" s="9"/>
      <c r="Z13" s="9"/>
    </row>
    <row r="14" spans="1:26" ht="237.6">
      <c r="A14" s="8" t="s">
        <v>9</v>
      </c>
      <c r="B14" s="9" t="s">
        <v>329</v>
      </c>
      <c r="C14" s="9" t="s">
        <v>524</v>
      </c>
      <c r="D14" s="9" t="s">
        <v>525</v>
      </c>
      <c r="E14" s="9" t="s">
        <v>526</v>
      </c>
      <c r="F14" s="9" t="s">
        <v>527</v>
      </c>
      <c r="G14" s="9" t="s">
        <v>528</v>
      </c>
      <c r="H14" s="9" t="s">
        <v>529</v>
      </c>
      <c r="I14" s="9" t="s">
        <v>530</v>
      </c>
      <c r="J14" s="9" t="s">
        <v>531</v>
      </c>
      <c r="K14" s="9" t="s">
        <v>532</v>
      </c>
      <c r="L14" s="9" t="s">
        <v>533</v>
      </c>
      <c r="M14" s="9" t="s">
        <v>534</v>
      </c>
      <c r="N14" s="9" t="s">
        <v>535</v>
      </c>
      <c r="O14" s="9" t="s">
        <v>536</v>
      </c>
      <c r="P14" s="9" t="s">
        <v>537</v>
      </c>
      <c r="Q14" s="9" t="s">
        <v>538</v>
      </c>
      <c r="R14" s="9" t="s">
        <v>539</v>
      </c>
      <c r="S14" s="9"/>
      <c r="T14" s="9"/>
      <c r="U14" s="9"/>
      <c r="V14" s="9"/>
      <c r="W14" s="9"/>
      <c r="X14" s="9"/>
      <c r="Y14" s="9"/>
      <c r="Z14" s="9"/>
    </row>
    <row r="15" spans="1:26" ht="86.4">
      <c r="A15" s="8" t="s">
        <v>10</v>
      </c>
      <c r="B15" s="9" t="s">
        <v>330</v>
      </c>
      <c r="C15" s="9" t="s">
        <v>540</v>
      </c>
      <c r="D15" s="9" t="s">
        <v>541</v>
      </c>
      <c r="E15" s="9" t="s">
        <v>542</v>
      </c>
      <c r="F15" s="9" t="s">
        <v>543</v>
      </c>
      <c r="G15" s="9" t="s">
        <v>544</v>
      </c>
      <c r="H15" s="9" t="s">
        <v>545</v>
      </c>
      <c r="I15" s="9" t="s">
        <v>546</v>
      </c>
      <c r="J15" s="9" t="s">
        <v>547</v>
      </c>
      <c r="K15" s="9" t="s">
        <v>548</v>
      </c>
      <c r="L15" s="9" t="s">
        <v>549</v>
      </c>
      <c r="M15" s="9" t="s">
        <v>550</v>
      </c>
      <c r="N15" s="9" t="s">
        <v>551</v>
      </c>
      <c r="O15" s="9" t="s">
        <v>552</v>
      </c>
      <c r="P15" s="9" t="s">
        <v>553</v>
      </c>
      <c r="Q15" s="9" t="s">
        <v>554</v>
      </c>
      <c r="R15" s="9" t="s">
        <v>555</v>
      </c>
      <c r="S15" s="9"/>
      <c r="T15" s="9"/>
      <c r="U15" s="9"/>
      <c r="V15" s="9"/>
      <c r="W15" s="9"/>
      <c r="X15" s="9"/>
      <c r="Y15" s="9"/>
      <c r="Z15" s="9"/>
    </row>
    <row r="16" spans="1:26" ht="151.19999999999999">
      <c r="A16" s="8" t="s">
        <v>11</v>
      </c>
      <c r="B16" s="9" t="s">
        <v>331</v>
      </c>
      <c r="C16" s="9" t="s">
        <v>556</v>
      </c>
      <c r="D16" s="9" t="s">
        <v>557</v>
      </c>
      <c r="E16" s="9" t="s">
        <v>558</v>
      </c>
      <c r="F16" s="9" t="s">
        <v>559</v>
      </c>
      <c r="G16" s="9" t="s">
        <v>560</v>
      </c>
      <c r="H16" s="9" t="s">
        <v>561</v>
      </c>
      <c r="I16" s="9" t="s">
        <v>562</v>
      </c>
      <c r="J16" s="9" t="s">
        <v>563</v>
      </c>
      <c r="K16" s="9" t="s">
        <v>564</v>
      </c>
      <c r="L16" s="9" t="s">
        <v>565</v>
      </c>
      <c r="M16" s="9" t="s">
        <v>566</v>
      </c>
      <c r="N16" s="9" t="s">
        <v>567</v>
      </c>
      <c r="O16" s="9" t="s">
        <v>568</v>
      </c>
      <c r="P16" s="9" t="s">
        <v>569</v>
      </c>
      <c r="Q16" s="9" t="s">
        <v>570</v>
      </c>
      <c r="R16" s="9" t="s">
        <v>571</v>
      </c>
      <c r="S16" s="9"/>
      <c r="T16" s="9"/>
      <c r="U16" s="9"/>
      <c r="V16" s="9"/>
      <c r="W16" s="9"/>
      <c r="X16" s="9"/>
      <c r="Y16" s="9"/>
      <c r="Z16" s="9"/>
    </row>
    <row r="17" spans="1:26" ht="129.6">
      <c r="A17" s="8" t="s">
        <v>12</v>
      </c>
      <c r="B17" s="9" t="s">
        <v>332</v>
      </c>
      <c r="C17" s="9" t="s">
        <v>572</v>
      </c>
      <c r="D17" s="9" t="s">
        <v>573</v>
      </c>
      <c r="E17" s="9" t="s">
        <v>574</v>
      </c>
      <c r="F17" s="9" t="s">
        <v>575</v>
      </c>
      <c r="G17" s="9" t="s">
        <v>576</v>
      </c>
      <c r="H17" s="9" t="s">
        <v>577</v>
      </c>
      <c r="I17" s="9" t="s">
        <v>578</v>
      </c>
      <c r="J17" s="9" t="s">
        <v>579</v>
      </c>
      <c r="K17" s="9" t="s">
        <v>580</v>
      </c>
      <c r="L17" s="9" t="s">
        <v>581</v>
      </c>
      <c r="M17" s="9" t="s">
        <v>582</v>
      </c>
      <c r="N17" s="9" t="s">
        <v>583</v>
      </c>
      <c r="O17" s="9" t="s">
        <v>584</v>
      </c>
      <c r="P17" s="9" t="s">
        <v>585</v>
      </c>
      <c r="Q17" s="9" t="s">
        <v>586</v>
      </c>
      <c r="R17" s="9" t="s">
        <v>587</v>
      </c>
      <c r="S17" s="9"/>
      <c r="T17" s="9"/>
      <c r="U17" s="9"/>
      <c r="V17" s="9"/>
      <c r="W17" s="9"/>
      <c r="X17" s="9"/>
      <c r="Y17" s="9"/>
      <c r="Z17" s="9"/>
    </row>
    <row r="18" spans="1:26" ht="151.19999999999999">
      <c r="A18" s="8" t="s">
        <v>13</v>
      </c>
      <c r="B18" s="9" t="s">
        <v>333</v>
      </c>
      <c r="C18" s="9" t="s">
        <v>588</v>
      </c>
      <c r="D18" s="9" t="s">
        <v>589</v>
      </c>
      <c r="E18" s="9" t="s">
        <v>590</v>
      </c>
      <c r="F18" s="9" t="s">
        <v>591</v>
      </c>
      <c r="G18" s="9" t="s">
        <v>592</v>
      </c>
      <c r="H18" s="9" t="s">
        <v>593</v>
      </c>
      <c r="I18" s="9" t="s">
        <v>594</v>
      </c>
      <c r="J18" s="9" t="s">
        <v>595</v>
      </c>
      <c r="K18" s="9" t="s">
        <v>596</v>
      </c>
      <c r="L18" s="9" t="s">
        <v>597</v>
      </c>
      <c r="M18" s="9" t="s">
        <v>598</v>
      </c>
      <c r="N18" s="9" t="s">
        <v>599</v>
      </c>
      <c r="O18" s="9" t="s">
        <v>600</v>
      </c>
      <c r="P18" s="9" t="s">
        <v>601</v>
      </c>
      <c r="Q18" s="9" t="s">
        <v>602</v>
      </c>
      <c r="R18" s="9" t="s">
        <v>603</v>
      </c>
      <c r="S18" s="9"/>
      <c r="T18" s="9"/>
      <c r="U18" s="9"/>
      <c r="V18" s="9"/>
      <c r="W18" s="9"/>
      <c r="X18" s="9"/>
      <c r="Y18" s="9"/>
      <c r="Z18" s="9"/>
    </row>
    <row r="19" spans="1:26" ht="151.19999999999999">
      <c r="A19" s="8" t="s">
        <v>14</v>
      </c>
      <c r="B19" s="9" t="s">
        <v>334</v>
      </c>
      <c r="C19" s="9" t="s">
        <v>604</v>
      </c>
      <c r="D19" s="9" t="s">
        <v>605</v>
      </c>
      <c r="E19" s="9" t="s">
        <v>606</v>
      </c>
      <c r="F19" s="9" t="s">
        <v>607</v>
      </c>
      <c r="G19" s="9" t="s">
        <v>608</v>
      </c>
      <c r="H19" s="9" t="s">
        <v>609</v>
      </c>
      <c r="I19" s="9" t="s">
        <v>610</v>
      </c>
      <c r="J19" s="9" t="s">
        <v>611</v>
      </c>
      <c r="K19" s="9" t="s">
        <v>612</v>
      </c>
      <c r="L19" s="9" t="s">
        <v>613</v>
      </c>
      <c r="M19" s="9" t="s">
        <v>614</v>
      </c>
      <c r="N19" s="9" t="s">
        <v>615</v>
      </c>
      <c r="O19" s="9" t="s">
        <v>616</v>
      </c>
      <c r="P19" s="9" t="s">
        <v>617</v>
      </c>
      <c r="Q19" s="9" t="s">
        <v>618</v>
      </c>
      <c r="R19" s="9" t="s">
        <v>619</v>
      </c>
      <c r="S19" s="9"/>
      <c r="T19" s="9"/>
      <c r="U19" s="9"/>
      <c r="V19" s="9"/>
      <c r="W19" s="9"/>
      <c r="X19" s="9"/>
      <c r="Y19" s="9"/>
      <c r="Z19" s="9"/>
    </row>
    <row r="20" spans="1:26" ht="194.4">
      <c r="A20" s="8" t="s">
        <v>15</v>
      </c>
      <c r="B20" s="9" t="s">
        <v>335</v>
      </c>
      <c r="C20" s="9" t="s">
        <v>620</v>
      </c>
      <c r="D20" s="9" t="s">
        <v>621</v>
      </c>
      <c r="E20" s="9" t="s">
        <v>622</v>
      </c>
      <c r="F20" s="9" t="s">
        <v>623</v>
      </c>
      <c r="G20" s="9" t="s">
        <v>624</v>
      </c>
      <c r="H20" s="9" t="s">
        <v>625</v>
      </c>
      <c r="I20" s="9" t="s">
        <v>626</v>
      </c>
      <c r="J20" s="9" t="s">
        <v>627</v>
      </c>
      <c r="K20" s="9" t="s">
        <v>628</v>
      </c>
      <c r="L20" s="9" t="s">
        <v>629</v>
      </c>
      <c r="M20" s="9" t="s">
        <v>630</v>
      </c>
      <c r="N20" s="9" t="s">
        <v>631</v>
      </c>
      <c r="O20" s="9" t="s">
        <v>632</v>
      </c>
      <c r="P20" s="9" t="s">
        <v>633</v>
      </c>
      <c r="Q20" s="9" t="s">
        <v>634</v>
      </c>
      <c r="R20" s="9" t="s">
        <v>635</v>
      </c>
      <c r="S20" s="9"/>
      <c r="T20" s="9"/>
      <c r="U20" s="9"/>
      <c r="V20" s="9"/>
      <c r="W20" s="9"/>
      <c r="X20" s="9"/>
      <c r="Y20" s="9"/>
      <c r="Z20" s="9"/>
    </row>
    <row r="21" spans="1:26" ht="216">
      <c r="A21" s="8" t="s">
        <v>16</v>
      </c>
      <c r="B21" s="9" t="s">
        <v>336</v>
      </c>
      <c r="C21" s="9" t="s">
        <v>636</v>
      </c>
      <c r="D21" s="9" t="s">
        <v>637</v>
      </c>
      <c r="E21" s="9" t="s">
        <v>638</v>
      </c>
      <c r="F21" s="9" t="s">
        <v>639</v>
      </c>
      <c r="G21" s="9" t="s">
        <v>640</v>
      </c>
      <c r="H21" s="9" t="s">
        <v>641</v>
      </c>
      <c r="I21" s="9" t="s">
        <v>642</v>
      </c>
      <c r="J21" s="9" t="s">
        <v>643</v>
      </c>
      <c r="K21" s="9" t="s">
        <v>644</v>
      </c>
      <c r="L21" s="9" t="s">
        <v>645</v>
      </c>
      <c r="M21" s="9" t="s">
        <v>646</v>
      </c>
      <c r="N21" s="9" t="s">
        <v>647</v>
      </c>
      <c r="O21" s="9" t="s">
        <v>648</v>
      </c>
      <c r="P21" s="9" t="s">
        <v>649</v>
      </c>
      <c r="Q21" s="9" t="s">
        <v>650</v>
      </c>
      <c r="R21" s="9" t="s">
        <v>651</v>
      </c>
      <c r="S21" s="9"/>
      <c r="T21" s="9"/>
      <c r="U21" s="9"/>
      <c r="V21" s="9"/>
      <c r="W21" s="9"/>
      <c r="X21" s="9"/>
      <c r="Y21" s="9"/>
      <c r="Z21" s="9"/>
    </row>
    <row r="22" spans="1:26" ht="216">
      <c r="A22" s="8" t="s">
        <v>17</v>
      </c>
      <c r="B22" s="9" t="s">
        <v>337</v>
      </c>
      <c r="C22" s="9" t="s">
        <v>652</v>
      </c>
      <c r="D22" s="9" t="s">
        <v>653</v>
      </c>
      <c r="E22" s="9" t="s">
        <v>654</v>
      </c>
      <c r="F22" s="9" t="s">
        <v>655</v>
      </c>
      <c r="G22" s="9" t="s">
        <v>656</v>
      </c>
      <c r="H22" s="9" t="s">
        <v>657</v>
      </c>
      <c r="I22" s="9" t="s">
        <v>658</v>
      </c>
      <c r="J22" s="9" t="s">
        <v>659</v>
      </c>
      <c r="K22" s="9" t="s">
        <v>660</v>
      </c>
      <c r="L22" s="9" t="s">
        <v>661</v>
      </c>
      <c r="M22" s="9" t="s">
        <v>662</v>
      </c>
      <c r="N22" s="9" t="s">
        <v>663</v>
      </c>
      <c r="O22" s="9" t="s">
        <v>664</v>
      </c>
      <c r="P22" s="9" t="s">
        <v>665</v>
      </c>
      <c r="Q22" s="9" t="s">
        <v>666</v>
      </c>
      <c r="R22" s="9" t="s">
        <v>667</v>
      </c>
      <c r="S22" s="9"/>
      <c r="T22" s="9"/>
      <c r="U22" s="9"/>
      <c r="V22" s="9"/>
      <c r="W22" s="9"/>
      <c r="X22" s="9"/>
      <c r="Y22" s="9"/>
      <c r="Z22" s="9"/>
    </row>
    <row r="23" spans="1:26" ht="108">
      <c r="A23" s="8" t="s">
        <v>18</v>
      </c>
      <c r="B23" s="9" t="s">
        <v>338</v>
      </c>
      <c r="C23" s="9" t="s">
        <v>668</v>
      </c>
      <c r="D23" s="9" t="s">
        <v>669</v>
      </c>
      <c r="E23" s="9" t="s">
        <v>670</v>
      </c>
      <c r="F23" s="9" t="s">
        <v>671</v>
      </c>
      <c r="G23" s="9" t="s">
        <v>672</v>
      </c>
      <c r="H23" s="9" t="s">
        <v>673</v>
      </c>
      <c r="I23" s="9" t="s">
        <v>674</v>
      </c>
      <c r="J23" s="9" t="s">
        <v>675</v>
      </c>
      <c r="K23" s="9" t="s">
        <v>676</v>
      </c>
      <c r="L23" s="9" t="s">
        <v>677</v>
      </c>
      <c r="M23" s="9" t="s">
        <v>678</v>
      </c>
      <c r="N23" s="9" t="s">
        <v>679</v>
      </c>
      <c r="O23" s="9" t="s">
        <v>680</v>
      </c>
      <c r="P23" s="9" t="s">
        <v>681</v>
      </c>
      <c r="Q23" s="9" t="s">
        <v>682</v>
      </c>
      <c r="R23" s="9" t="s">
        <v>683</v>
      </c>
      <c r="S23" s="9"/>
      <c r="T23" s="9"/>
      <c r="U23" s="9"/>
      <c r="V23" s="9"/>
      <c r="W23" s="9"/>
      <c r="X23" s="9"/>
      <c r="Y23" s="9"/>
      <c r="Z23" s="9"/>
    </row>
    <row r="24" spans="1:26" ht="367.2">
      <c r="A24" s="8" t="s">
        <v>19</v>
      </c>
      <c r="B24" s="9" t="s">
        <v>339</v>
      </c>
      <c r="C24" s="9" t="s">
        <v>684</v>
      </c>
      <c r="D24" s="9" t="s">
        <v>685</v>
      </c>
      <c r="E24" s="9" t="s">
        <v>686</v>
      </c>
      <c r="F24" s="9" t="s">
        <v>687</v>
      </c>
      <c r="G24" s="9" t="s">
        <v>688</v>
      </c>
      <c r="H24" s="9" t="s">
        <v>689</v>
      </c>
      <c r="I24" s="9" t="s">
        <v>690</v>
      </c>
      <c r="J24" s="9" t="s">
        <v>691</v>
      </c>
      <c r="K24" s="9" t="s">
        <v>692</v>
      </c>
      <c r="L24" s="9" t="s">
        <v>693</v>
      </c>
      <c r="M24" s="9" t="s">
        <v>694</v>
      </c>
      <c r="N24" s="9" t="s">
        <v>695</v>
      </c>
      <c r="O24" s="9" t="s">
        <v>696</v>
      </c>
      <c r="P24" s="9" t="s">
        <v>697</v>
      </c>
      <c r="Q24" s="9" t="s">
        <v>698</v>
      </c>
      <c r="R24" s="9" t="s">
        <v>699</v>
      </c>
      <c r="S24" s="9"/>
      <c r="T24" s="9"/>
      <c r="U24" s="9"/>
      <c r="V24" s="9"/>
      <c r="W24" s="9"/>
      <c r="X24" s="9"/>
      <c r="Y24" s="9"/>
      <c r="Z24" s="9"/>
    </row>
    <row r="25" spans="1:26" ht="302.39999999999998">
      <c r="A25" s="8" t="s">
        <v>20</v>
      </c>
      <c r="B25" s="9" t="s">
        <v>340</v>
      </c>
      <c r="C25" s="9" t="s">
        <v>700</v>
      </c>
      <c r="D25" s="9" t="s">
        <v>701</v>
      </c>
      <c r="E25" s="9" t="s">
        <v>702</v>
      </c>
      <c r="F25" s="9" t="s">
        <v>703</v>
      </c>
      <c r="G25" s="9" t="s">
        <v>704</v>
      </c>
      <c r="H25" s="9" t="s">
        <v>705</v>
      </c>
      <c r="I25" s="9" t="s">
        <v>706</v>
      </c>
      <c r="J25" s="9" t="s">
        <v>707</v>
      </c>
      <c r="K25" s="9" t="s">
        <v>708</v>
      </c>
      <c r="L25" s="9" t="s">
        <v>709</v>
      </c>
      <c r="M25" s="9" t="s">
        <v>710</v>
      </c>
      <c r="N25" s="9" t="s">
        <v>711</v>
      </c>
      <c r="O25" s="9" t="s">
        <v>712</v>
      </c>
      <c r="P25" s="9" t="s">
        <v>713</v>
      </c>
      <c r="Q25" s="9" t="s">
        <v>714</v>
      </c>
      <c r="R25" s="9" t="s">
        <v>715</v>
      </c>
      <c r="S25" s="9"/>
      <c r="T25" s="9"/>
      <c r="U25" s="9"/>
      <c r="V25" s="9"/>
      <c r="W25" s="9"/>
      <c r="X25" s="9"/>
      <c r="Y25" s="9"/>
      <c r="Z25" s="9"/>
    </row>
    <row r="26" spans="1:26" ht="86.4">
      <c r="A26" s="8" t="s">
        <v>21</v>
      </c>
      <c r="B26" s="9" t="s">
        <v>341</v>
      </c>
      <c r="C26" s="9" t="s">
        <v>716</v>
      </c>
      <c r="D26" s="9" t="s">
        <v>717</v>
      </c>
      <c r="E26" s="9" t="s">
        <v>718</v>
      </c>
      <c r="F26" s="9" t="s">
        <v>719</v>
      </c>
      <c r="G26" s="9" t="s">
        <v>720</v>
      </c>
      <c r="H26" s="9" t="s">
        <v>721</v>
      </c>
      <c r="I26" s="9" t="s">
        <v>722</v>
      </c>
      <c r="J26" s="9" t="s">
        <v>723</v>
      </c>
      <c r="K26" s="9" t="s">
        <v>724</v>
      </c>
      <c r="L26" s="9" t="s">
        <v>725</v>
      </c>
      <c r="M26" s="9" t="s">
        <v>726</v>
      </c>
      <c r="N26" s="9" t="s">
        <v>727</v>
      </c>
      <c r="O26" s="9" t="s">
        <v>728</v>
      </c>
      <c r="P26" s="9" t="s">
        <v>729</v>
      </c>
      <c r="Q26" s="9" t="s">
        <v>730</v>
      </c>
      <c r="R26" s="9" t="s">
        <v>731</v>
      </c>
      <c r="S26" s="9"/>
      <c r="T26" s="9"/>
      <c r="U26" s="9"/>
      <c r="V26" s="9"/>
      <c r="W26" s="9"/>
      <c r="X26" s="9"/>
      <c r="Y26" s="9"/>
      <c r="Z26" s="9"/>
    </row>
    <row r="27" spans="1:26" ht="216">
      <c r="A27" s="8" t="s">
        <v>22</v>
      </c>
      <c r="B27" s="9" t="s">
        <v>342</v>
      </c>
      <c r="C27" s="9" t="s">
        <v>732</v>
      </c>
      <c r="D27" s="9" t="s">
        <v>733</v>
      </c>
      <c r="E27" s="9" t="s">
        <v>734</v>
      </c>
      <c r="F27" s="9" t="s">
        <v>735</v>
      </c>
      <c r="G27" s="9" t="s">
        <v>736</v>
      </c>
      <c r="H27" s="9" t="s">
        <v>737</v>
      </c>
      <c r="I27" s="9" t="s">
        <v>738</v>
      </c>
      <c r="J27" s="9" t="s">
        <v>739</v>
      </c>
      <c r="K27" s="9" t="s">
        <v>740</v>
      </c>
      <c r="L27" s="9" t="s">
        <v>741</v>
      </c>
      <c r="M27" s="9" t="s">
        <v>742</v>
      </c>
      <c r="N27" s="9" t="s">
        <v>743</v>
      </c>
      <c r="O27" s="9" t="s">
        <v>744</v>
      </c>
      <c r="P27" s="9" t="s">
        <v>745</v>
      </c>
      <c r="Q27" s="9" t="s">
        <v>746</v>
      </c>
      <c r="R27" s="9" t="s">
        <v>747</v>
      </c>
      <c r="S27" s="9"/>
      <c r="T27" s="9"/>
      <c r="U27" s="9"/>
      <c r="V27" s="9"/>
      <c r="W27" s="9"/>
      <c r="X27" s="9"/>
      <c r="Y27" s="9"/>
      <c r="Z27" s="9"/>
    </row>
    <row r="28" spans="1:26" ht="129.6">
      <c r="A28" s="8" t="s">
        <v>23</v>
      </c>
      <c r="B28" s="9" t="s">
        <v>343</v>
      </c>
      <c r="C28" s="9" t="s">
        <v>748</v>
      </c>
      <c r="D28" s="9" t="s">
        <v>749</v>
      </c>
      <c r="E28" s="9" t="s">
        <v>750</v>
      </c>
      <c r="F28" s="9" t="s">
        <v>751</v>
      </c>
      <c r="G28" s="9" t="s">
        <v>752</v>
      </c>
      <c r="H28" s="9" t="s">
        <v>753</v>
      </c>
      <c r="I28" s="9" t="s">
        <v>754</v>
      </c>
      <c r="J28" s="9" t="s">
        <v>755</v>
      </c>
      <c r="K28" s="9" t="s">
        <v>756</v>
      </c>
      <c r="L28" s="9" t="s">
        <v>757</v>
      </c>
      <c r="M28" s="9" t="s">
        <v>758</v>
      </c>
      <c r="N28" s="9" t="s">
        <v>759</v>
      </c>
      <c r="O28" s="9" t="s">
        <v>760</v>
      </c>
      <c r="P28" s="9" t="s">
        <v>761</v>
      </c>
      <c r="Q28" s="9" t="s">
        <v>762</v>
      </c>
      <c r="R28" s="9" t="s">
        <v>763</v>
      </c>
      <c r="S28" s="9"/>
      <c r="T28" s="9"/>
      <c r="U28" s="9"/>
      <c r="V28" s="9"/>
      <c r="W28" s="9"/>
      <c r="X28" s="9"/>
      <c r="Y28" s="9"/>
      <c r="Z28" s="9"/>
    </row>
    <row r="29" spans="1:26" ht="324">
      <c r="A29" s="8" t="s">
        <v>24</v>
      </c>
      <c r="B29" s="9" t="s">
        <v>344</v>
      </c>
      <c r="C29" s="9" t="s">
        <v>764</v>
      </c>
      <c r="D29" s="9" t="s">
        <v>765</v>
      </c>
      <c r="E29" s="9" t="s">
        <v>766</v>
      </c>
      <c r="F29" s="9" t="s">
        <v>767</v>
      </c>
      <c r="G29" s="9" t="s">
        <v>768</v>
      </c>
      <c r="H29" s="9" t="s">
        <v>769</v>
      </c>
      <c r="I29" s="9" t="s">
        <v>770</v>
      </c>
      <c r="J29" s="9" t="s">
        <v>771</v>
      </c>
      <c r="K29" s="9" t="s">
        <v>772</v>
      </c>
      <c r="L29" s="9" t="s">
        <v>773</v>
      </c>
      <c r="M29" s="9" t="s">
        <v>774</v>
      </c>
      <c r="N29" s="9" t="s">
        <v>775</v>
      </c>
      <c r="O29" s="9" t="s">
        <v>776</v>
      </c>
      <c r="P29" s="9" t="s">
        <v>777</v>
      </c>
      <c r="Q29" s="9" t="s">
        <v>778</v>
      </c>
      <c r="R29" s="9" t="s">
        <v>779</v>
      </c>
      <c r="S29" s="9"/>
      <c r="T29" s="9"/>
      <c r="U29" s="9"/>
      <c r="V29" s="9"/>
      <c r="W29" s="9"/>
      <c r="X29" s="9"/>
      <c r="Y29" s="9"/>
      <c r="Z29" s="9"/>
    </row>
    <row r="30" spans="1:26" ht="108">
      <c r="A30" s="8" t="s">
        <v>25</v>
      </c>
      <c r="B30" s="9" t="s">
        <v>345</v>
      </c>
      <c r="C30" s="9" t="s">
        <v>780</v>
      </c>
      <c r="D30" s="9" t="s">
        <v>781</v>
      </c>
      <c r="E30" s="9" t="s">
        <v>782</v>
      </c>
      <c r="F30" s="9" t="s">
        <v>783</v>
      </c>
      <c r="G30" s="9" t="s">
        <v>784</v>
      </c>
      <c r="H30" s="9" t="s">
        <v>785</v>
      </c>
      <c r="I30" s="9" t="s">
        <v>786</v>
      </c>
      <c r="J30" s="9" t="s">
        <v>787</v>
      </c>
      <c r="K30" s="9" t="s">
        <v>788</v>
      </c>
      <c r="L30" s="9" t="s">
        <v>789</v>
      </c>
      <c r="M30" s="9" t="s">
        <v>790</v>
      </c>
      <c r="N30" s="9" t="s">
        <v>791</v>
      </c>
      <c r="O30" s="9" t="s">
        <v>792</v>
      </c>
      <c r="P30" s="9" t="s">
        <v>793</v>
      </c>
      <c r="Q30" s="9" t="s">
        <v>794</v>
      </c>
      <c r="R30" s="9" t="s">
        <v>795</v>
      </c>
      <c r="S30" s="9"/>
      <c r="T30" s="9"/>
      <c r="U30" s="9"/>
      <c r="V30" s="9"/>
      <c r="W30" s="9"/>
      <c r="X30" s="9"/>
      <c r="Y30" s="9"/>
      <c r="Z30" s="9"/>
    </row>
    <row r="31" spans="1:26" ht="108">
      <c r="A31" s="8" t="s">
        <v>26</v>
      </c>
      <c r="B31" s="9" t="s">
        <v>346</v>
      </c>
      <c r="C31" s="9" t="s">
        <v>796</v>
      </c>
      <c r="D31" s="9" t="s">
        <v>797</v>
      </c>
      <c r="E31" s="9" t="s">
        <v>798</v>
      </c>
      <c r="F31" s="9" t="s">
        <v>799</v>
      </c>
      <c r="G31" s="9" t="s">
        <v>800</v>
      </c>
      <c r="H31" s="9" t="s">
        <v>801</v>
      </c>
      <c r="I31" s="9" t="s">
        <v>802</v>
      </c>
      <c r="J31" s="9" t="s">
        <v>803</v>
      </c>
      <c r="K31" s="9" t="s">
        <v>804</v>
      </c>
      <c r="L31" s="9" t="s">
        <v>805</v>
      </c>
      <c r="M31" s="9" t="s">
        <v>806</v>
      </c>
      <c r="N31" s="9" t="s">
        <v>807</v>
      </c>
      <c r="O31" s="9" t="s">
        <v>808</v>
      </c>
      <c r="P31" s="9" t="s">
        <v>809</v>
      </c>
      <c r="Q31" s="9" t="s">
        <v>810</v>
      </c>
      <c r="R31" s="9" t="s">
        <v>811</v>
      </c>
      <c r="S31" s="9"/>
      <c r="T31" s="9"/>
      <c r="U31" s="9"/>
      <c r="V31" s="9"/>
      <c r="W31" s="9"/>
      <c r="X31" s="9"/>
      <c r="Y31" s="9"/>
      <c r="Z31" s="9"/>
    </row>
    <row r="32" spans="1:26" ht="129.6">
      <c r="A32" s="8" t="s">
        <v>27</v>
      </c>
      <c r="B32" s="9" t="s">
        <v>347</v>
      </c>
      <c r="C32" s="9" t="s">
        <v>812</v>
      </c>
      <c r="D32" s="9" t="s">
        <v>813</v>
      </c>
      <c r="E32" s="9" t="s">
        <v>814</v>
      </c>
      <c r="F32" s="9" t="s">
        <v>815</v>
      </c>
      <c r="G32" s="9" t="s">
        <v>816</v>
      </c>
      <c r="H32" s="9" t="s">
        <v>817</v>
      </c>
      <c r="I32" s="9" t="s">
        <v>818</v>
      </c>
      <c r="J32" s="9" t="s">
        <v>819</v>
      </c>
      <c r="K32" s="9" t="s">
        <v>820</v>
      </c>
      <c r="L32" s="9" t="s">
        <v>821</v>
      </c>
      <c r="M32" s="9" t="s">
        <v>822</v>
      </c>
      <c r="N32" s="9" t="s">
        <v>823</v>
      </c>
      <c r="O32" s="9" t="s">
        <v>824</v>
      </c>
      <c r="P32" s="9" t="s">
        <v>825</v>
      </c>
      <c r="Q32" s="9" t="s">
        <v>826</v>
      </c>
      <c r="R32" s="9" t="s">
        <v>827</v>
      </c>
      <c r="S32" s="9"/>
      <c r="T32" s="9"/>
      <c r="U32" s="9"/>
      <c r="V32" s="9"/>
      <c r="W32" s="9"/>
      <c r="X32" s="9"/>
      <c r="Y32" s="9"/>
      <c r="Z32" s="9"/>
    </row>
    <row r="33" spans="1:26" ht="172.8">
      <c r="A33" s="8" t="s">
        <v>28</v>
      </c>
      <c r="B33" s="9" t="s">
        <v>348</v>
      </c>
      <c r="C33" s="9" t="s">
        <v>828</v>
      </c>
      <c r="D33" s="9" t="s">
        <v>829</v>
      </c>
      <c r="E33" s="9" t="s">
        <v>830</v>
      </c>
      <c r="F33" s="9" t="s">
        <v>831</v>
      </c>
      <c r="G33" s="9" t="s">
        <v>832</v>
      </c>
      <c r="H33" s="9" t="s">
        <v>833</v>
      </c>
      <c r="I33" s="9" t="s">
        <v>834</v>
      </c>
      <c r="J33" s="9" t="s">
        <v>835</v>
      </c>
      <c r="K33" s="9" t="s">
        <v>836</v>
      </c>
      <c r="L33" s="9" t="s">
        <v>837</v>
      </c>
      <c r="M33" s="9" t="s">
        <v>838</v>
      </c>
      <c r="N33" s="9" t="s">
        <v>839</v>
      </c>
      <c r="O33" s="9" t="s">
        <v>840</v>
      </c>
      <c r="P33" s="9" t="s">
        <v>841</v>
      </c>
      <c r="Q33" s="9" t="s">
        <v>842</v>
      </c>
      <c r="R33" s="9" t="s">
        <v>843</v>
      </c>
      <c r="S33" s="9"/>
      <c r="T33" s="9"/>
      <c r="U33" s="9"/>
      <c r="V33" s="9"/>
      <c r="W33" s="9"/>
      <c r="X33" s="9"/>
      <c r="Y33" s="9"/>
      <c r="Z33" s="9"/>
    </row>
    <row r="34" spans="1:26" ht="129.6">
      <c r="A34" s="8" t="s">
        <v>29</v>
      </c>
      <c r="B34" s="9" t="s">
        <v>349</v>
      </c>
      <c r="C34" s="9" t="s">
        <v>844</v>
      </c>
      <c r="D34" s="9" t="s">
        <v>845</v>
      </c>
      <c r="E34" s="9" t="s">
        <v>846</v>
      </c>
      <c r="F34" s="9" t="s">
        <v>847</v>
      </c>
      <c r="G34" s="9" t="s">
        <v>848</v>
      </c>
      <c r="H34" s="9" t="s">
        <v>849</v>
      </c>
      <c r="I34" s="9" t="s">
        <v>850</v>
      </c>
      <c r="J34" s="9" t="s">
        <v>851</v>
      </c>
      <c r="K34" s="9" t="s">
        <v>852</v>
      </c>
      <c r="L34" s="9" t="s">
        <v>853</v>
      </c>
      <c r="M34" s="9" t="s">
        <v>854</v>
      </c>
      <c r="N34" s="9" t="s">
        <v>855</v>
      </c>
      <c r="O34" s="9" t="s">
        <v>856</v>
      </c>
      <c r="P34" s="9" t="s">
        <v>857</v>
      </c>
      <c r="Q34" s="9" t="s">
        <v>858</v>
      </c>
      <c r="R34" s="9" t="s">
        <v>859</v>
      </c>
      <c r="S34" s="9"/>
      <c r="T34" s="9"/>
      <c r="U34" s="9"/>
      <c r="V34" s="9"/>
      <c r="W34" s="9"/>
      <c r="X34" s="9"/>
      <c r="Y34" s="9"/>
      <c r="Z34" s="9"/>
    </row>
    <row r="35" spans="1:26" ht="151.19999999999999">
      <c r="A35" s="8" t="s">
        <v>30</v>
      </c>
      <c r="B35" s="9" t="s">
        <v>350</v>
      </c>
      <c r="C35" s="9" t="s">
        <v>860</v>
      </c>
      <c r="D35" s="9" t="s">
        <v>861</v>
      </c>
      <c r="E35" s="9" t="s">
        <v>862</v>
      </c>
      <c r="F35" s="9" t="s">
        <v>863</v>
      </c>
      <c r="G35" s="9" t="s">
        <v>864</v>
      </c>
      <c r="H35" s="9" t="s">
        <v>865</v>
      </c>
      <c r="I35" s="9" t="s">
        <v>866</v>
      </c>
      <c r="J35" s="9" t="s">
        <v>867</v>
      </c>
      <c r="K35" s="9" t="s">
        <v>868</v>
      </c>
      <c r="L35" s="9" t="s">
        <v>869</v>
      </c>
      <c r="M35" s="9" t="s">
        <v>870</v>
      </c>
      <c r="N35" s="9" t="s">
        <v>871</v>
      </c>
      <c r="O35" s="9" t="s">
        <v>872</v>
      </c>
      <c r="P35" s="9" t="s">
        <v>873</v>
      </c>
      <c r="Q35" s="9" t="s">
        <v>874</v>
      </c>
      <c r="R35" s="9" t="s">
        <v>875</v>
      </c>
      <c r="S35" s="9"/>
      <c r="T35" s="9"/>
      <c r="U35" s="9"/>
      <c r="V35" s="9"/>
      <c r="W35" s="9"/>
      <c r="X35" s="9"/>
      <c r="Y35" s="9"/>
      <c r="Z35" s="9"/>
    </row>
    <row r="36" spans="1:26" ht="172.8">
      <c r="A36" s="8" t="s">
        <v>31</v>
      </c>
      <c r="B36" s="9" t="s">
        <v>351</v>
      </c>
      <c r="C36" s="9" t="s">
        <v>876</v>
      </c>
      <c r="D36" s="9" t="s">
        <v>877</v>
      </c>
      <c r="E36" s="9" t="s">
        <v>878</v>
      </c>
      <c r="F36" s="9" t="s">
        <v>879</v>
      </c>
      <c r="G36" s="9" t="s">
        <v>880</v>
      </c>
      <c r="H36" s="9" t="s">
        <v>881</v>
      </c>
      <c r="I36" s="9" t="s">
        <v>882</v>
      </c>
      <c r="J36" s="9" t="s">
        <v>883</v>
      </c>
      <c r="K36" s="9" t="s">
        <v>884</v>
      </c>
      <c r="L36" s="9" t="s">
        <v>885</v>
      </c>
      <c r="M36" s="9" t="s">
        <v>886</v>
      </c>
      <c r="N36" s="9" t="s">
        <v>887</v>
      </c>
      <c r="O36" s="9" t="s">
        <v>888</v>
      </c>
      <c r="P36" s="9" t="s">
        <v>889</v>
      </c>
      <c r="Q36" s="9" t="s">
        <v>890</v>
      </c>
      <c r="R36" s="9" t="s">
        <v>891</v>
      </c>
      <c r="S36" s="9"/>
      <c r="T36" s="9"/>
      <c r="U36" s="9"/>
      <c r="V36" s="9"/>
      <c r="W36" s="9"/>
      <c r="X36" s="9"/>
      <c r="Y36" s="9"/>
      <c r="Z36" s="9"/>
    </row>
    <row r="37" spans="1:26" ht="129.6">
      <c r="A37" s="8" t="s">
        <v>32</v>
      </c>
      <c r="B37" s="9" t="s">
        <v>352</v>
      </c>
      <c r="C37" s="9" t="s">
        <v>892</v>
      </c>
      <c r="D37" s="9" t="s">
        <v>893</v>
      </c>
      <c r="E37" s="9" t="s">
        <v>894</v>
      </c>
      <c r="F37" s="9" t="s">
        <v>895</v>
      </c>
      <c r="G37" s="9" t="s">
        <v>896</v>
      </c>
      <c r="H37" s="9" t="s">
        <v>897</v>
      </c>
      <c r="I37" s="9" t="s">
        <v>898</v>
      </c>
      <c r="J37" s="9" t="s">
        <v>899</v>
      </c>
      <c r="K37" s="9" t="s">
        <v>900</v>
      </c>
      <c r="L37" s="9" t="s">
        <v>901</v>
      </c>
      <c r="M37" s="9" t="s">
        <v>902</v>
      </c>
      <c r="N37" s="9" t="s">
        <v>903</v>
      </c>
      <c r="O37" s="9" t="s">
        <v>904</v>
      </c>
      <c r="P37" s="9" t="s">
        <v>905</v>
      </c>
      <c r="Q37" s="9" t="s">
        <v>906</v>
      </c>
      <c r="R37" s="9" t="s">
        <v>907</v>
      </c>
      <c r="S37" s="9"/>
      <c r="T37" s="9"/>
      <c r="U37" s="9"/>
      <c r="V37" s="9"/>
      <c r="W37" s="9"/>
      <c r="X37" s="9"/>
      <c r="Y37" s="9"/>
      <c r="Z37" s="9"/>
    </row>
    <row r="38" spans="1:26" ht="21.6">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1.6">
      <c r="A39" s="12"/>
      <c r="B39" s="7" t="s">
        <v>908</v>
      </c>
      <c r="C39" s="7" t="s">
        <v>909</v>
      </c>
      <c r="D39" s="7" t="s">
        <v>910</v>
      </c>
      <c r="E39" s="7" t="s">
        <v>911</v>
      </c>
      <c r="F39" s="7" t="s">
        <v>912</v>
      </c>
      <c r="G39" s="7" t="s">
        <v>913</v>
      </c>
      <c r="H39" s="7" t="s">
        <v>914</v>
      </c>
      <c r="I39" s="7" t="s">
        <v>915</v>
      </c>
      <c r="J39" s="7" t="s">
        <v>916</v>
      </c>
      <c r="K39" s="7" t="s">
        <v>917</v>
      </c>
      <c r="L39" s="7" t="s">
        <v>918</v>
      </c>
      <c r="M39" s="7" t="s">
        <v>919</v>
      </c>
      <c r="N39" s="7" t="s">
        <v>920</v>
      </c>
      <c r="O39" s="7" t="s">
        <v>921</v>
      </c>
      <c r="P39" s="7" t="s">
        <v>922</v>
      </c>
      <c r="Q39" s="7" t="s">
        <v>923</v>
      </c>
      <c r="R39" s="7" t="s">
        <v>924</v>
      </c>
      <c r="S39" s="7"/>
      <c r="T39" s="7"/>
      <c r="U39" s="7"/>
      <c r="V39" s="7"/>
      <c r="W39" s="7"/>
      <c r="X39" s="7"/>
      <c r="Y39" s="7"/>
      <c r="Z39" s="7"/>
    </row>
    <row r="40" spans="1:26" ht="194.4">
      <c r="A40" s="8" t="s">
        <v>1</v>
      </c>
      <c r="B40" s="9" t="s">
        <v>925</v>
      </c>
      <c r="C40" s="9" t="s">
        <v>926</v>
      </c>
      <c r="D40" s="9" t="s">
        <v>927</v>
      </c>
      <c r="E40" s="9" t="s">
        <v>928</v>
      </c>
      <c r="F40" s="9" t="s">
        <v>929</v>
      </c>
      <c r="G40" s="9" t="s">
        <v>930</v>
      </c>
      <c r="H40" s="9" t="s">
        <v>931</v>
      </c>
      <c r="I40" s="9" t="s">
        <v>932</v>
      </c>
      <c r="J40" s="9" t="s">
        <v>933</v>
      </c>
      <c r="K40" s="9" t="s">
        <v>934</v>
      </c>
      <c r="L40" s="9" t="s">
        <v>935</v>
      </c>
      <c r="M40" s="9" t="s">
        <v>936</v>
      </c>
      <c r="N40" s="9" t="s">
        <v>937</v>
      </c>
      <c r="O40" s="9" t="s">
        <v>938</v>
      </c>
      <c r="P40" s="9" t="s">
        <v>939</v>
      </c>
      <c r="Q40" s="9" t="s">
        <v>940</v>
      </c>
      <c r="R40" s="9" t="s">
        <v>941</v>
      </c>
      <c r="S40" s="9"/>
      <c r="T40" s="9"/>
      <c r="U40" s="9"/>
      <c r="V40" s="9"/>
      <c r="W40" s="9"/>
      <c r="X40" s="9"/>
      <c r="Y40" s="9"/>
      <c r="Z40" s="9"/>
    </row>
    <row r="41" spans="1:26" ht="21.6">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1.6">
      <c r="A42" s="12"/>
      <c r="B42" s="7" t="s">
        <v>942</v>
      </c>
      <c r="C42" s="7" t="s">
        <v>943</v>
      </c>
      <c r="D42" s="7" t="s">
        <v>944</v>
      </c>
      <c r="E42" s="7" t="s">
        <v>945</v>
      </c>
      <c r="F42" s="7" t="s">
        <v>946</v>
      </c>
      <c r="G42" s="7" t="s">
        <v>947</v>
      </c>
      <c r="H42" s="7" t="s">
        <v>948</v>
      </c>
      <c r="I42" s="7" t="s">
        <v>949</v>
      </c>
      <c r="J42" s="7" t="s">
        <v>950</v>
      </c>
      <c r="K42" s="7" t="s">
        <v>951</v>
      </c>
      <c r="L42" s="7" t="s">
        <v>952</v>
      </c>
      <c r="M42" s="7" t="s">
        <v>953</v>
      </c>
      <c r="N42" s="7" t="s">
        <v>954</v>
      </c>
      <c r="O42" s="7" t="s">
        <v>955</v>
      </c>
      <c r="P42" s="7" t="s">
        <v>956</v>
      </c>
      <c r="Q42" s="7" t="s">
        <v>957</v>
      </c>
      <c r="R42" s="7" t="s">
        <v>958</v>
      </c>
      <c r="S42" s="7"/>
      <c r="T42" s="7"/>
      <c r="U42" s="7"/>
      <c r="V42" s="7"/>
      <c r="W42" s="7"/>
      <c r="X42" s="7"/>
      <c r="Y42" s="7"/>
      <c r="Z42" s="7"/>
    </row>
    <row r="43" spans="1:26" ht="108">
      <c r="A43" s="8" t="s">
        <v>1</v>
      </c>
      <c r="B43" s="9" t="s">
        <v>959</v>
      </c>
      <c r="C43" s="9" t="s">
        <v>960</v>
      </c>
      <c r="D43" s="9" t="s">
        <v>961</v>
      </c>
      <c r="E43" s="9" t="s">
        <v>962</v>
      </c>
      <c r="F43" s="9" t="s">
        <v>963</v>
      </c>
      <c r="G43" s="9" t="s">
        <v>964</v>
      </c>
      <c r="H43" s="9" t="s">
        <v>965</v>
      </c>
      <c r="I43" s="9" t="s">
        <v>966</v>
      </c>
      <c r="J43" s="9" t="s">
        <v>967</v>
      </c>
      <c r="K43" s="9" t="s">
        <v>968</v>
      </c>
      <c r="L43" s="9" t="s">
        <v>969</v>
      </c>
      <c r="M43" s="9" t="s">
        <v>970</v>
      </c>
      <c r="N43" s="9" t="s">
        <v>971</v>
      </c>
      <c r="O43" s="9" t="s">
        <v>972</v>
      </c>
      <c r="P43" s="9" t="s">
        <v>973</v>
      </c>
      <c r="Q43" s="9" t="s">
        <v>974</v>
      </c>
      <c r="R43" s="9" t="s">
        <v>975</v>
      </c>
      <c r="S43" s="9"/>
      <c r="T43" s="9"/>
      <c r="U43" s="9"/>
      <c r="V43" s="9"/>
      <c r="W43" s="9"/>
      <c r="X43" s="9"/>
      <c r="Y43" s="9"/>
      <c r="Z43" s="9"/>
    </row>
    <row r="44" spans="1:26" ht="21.6">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1.6">
      <c r="A45" s="12"/>
      <c r="B45" s="7" t="s">
        <v>976</v>
      </c>
      <c r="C45" s="7" t="s">
        <v>977</v>
      </c>
      <c r="D45" s="7" t="s">
        <v>978</v>
      </c>
      <c r="E45" s="7" t="s">
        <v>979</v>
      </c>
      <c r="F45" s="7" t="s">
        <v>980</v>
      </c>
      <c r="G45" s="7" t="s">
        <v>981</v>
      </c>
      <c r="H45" s="7" t="s">
        <v>982</v>
      </c>
      <c r="I45" s="7" t="s">
        <v>983</v>
      </c>
      <c r="J45" s="7" t="s">
        <v>984</v>
      </c>
      <c r="K45" s="7" t="s">
        <v>985</v>
      </c>
      <c r="L45" s="7" t="s">
        <v>986</v>
      </c>
      <c r="M45" s="7" t="s">
        <v>987</v>
      </c>
      <c r="N45" s="7" t="s">
        <v>988</v>
      </c>
      <c r="O45" s="7" t="s">
        <v>989</v>
      </c>
      <c r="P45" s="7" t="s">
        <v>990</v>
      </c>
      <c r="Q45" s="7" t="s">
        <v>991</v>
      </c>
      <c r="R45" s="7" t="s">
        <v>992</v>
      </c>
      <c r="S45" s="7"/>
      <c r="T45" s="7"/>
      <c r="U45" s="7"/>
      <c r="V45" s="7"/>
      <c r="W45" s="7"/>
      <c r="X45" s="7"/>
      <c r="Y45" s="7"/>
      <c r="Z45" s="7"/>
    </row>
    <row r="46" spans="1:26" ht="129.6">
      <c r="A46" s="8" t="s">
        <v>1</v>
      </c>
      <c r="B46" s="9" t="s">
        <v>993</v>
      </c>
      <c r="C46" s="9" t="s">
        <v>994</v>
      </c>
      <c r="D46" s="9" t="s">
        <v>995</v>
      </c>
      <c r="E46" s="9" t="s">
        <v>996</v>
      </c>
      <c r="F46" s="9" t="s">
        <v>997</v>
      </c>
      <c r="G46" s="9" t="s">
        <v>998</v>
      </c>
      <c r="H46" s="9" t="s">
        <v>999</v>
      </c>
      <c r="I46" s="9" t="s">
        <v>1000</v>
      </c>
      <c r="J46" s="9" t="s">
        <v>1001</v>
      </c>
      <c r="K46" s="9" t="s">
        <v>1002</v>
      </c>
      <c r="L46" s="9" t="s">
        <v>1003</v>
      </c>
      <c r="M46" s="9" t="s">
        <v>1004</v>
      </c>
      <c r="N46" s="9" t="s">
        <v>1005</v>
      </c>
      <c r="O46" s="9" t="s">
        <v>1006</v>
      </c>
      <c r="P46" s="9" t="s">
        <v>1007</v>
      </c>
      <c r="Q46" s="9" t="s">
        <v>1008</v>
      </c>
      <c r="R46" s="9" t="s">
        <v>1009</v>
      </c>
      <c r="S46" s="9"/>
      <c r="T46" s="9"/>
      <c r="U46" s="9"/>
      <c r="V46" s="9"/>
      <c r="W46" s="9"/>
      <c r="X46" s="9"/>
      <c r="Y46" s="9"/>
      <c r="Z46" s="9"/>
    </row>
    <row r="47" spans="1:26" ht="86.4">
      <c r="A47" s="8" t="s">
        <v>2</v>
      </c>
      <c r="B47" s="9" t="s">
        <v>1010</v>
      </c>
      <c r="C47" s="9" t="s">
        <v>1011</v>
      </c>
      <c r="D47" s="9" t="s">
        <v>1012</v>
      </c>
      <c r="E47" s="9" t="s">
        <v>1013</v>
      </c>
      <c r="F47" s="9" t="s">
        <v>1014</v>
      </c>
      <c r="G47" s="9" t="s">
        <v>1015</v>
      </c>
      <c r="H47" s="9" t="s">
        <v>1016</v>
      </c>
      <c r="I47" s="9" t="s">
        <v>1017</v>
      </c>
      <c r="J47" s="9" t="s">
        <v>1018</v>
      </c>
      <c r="K47" s="9" t="s">
        <v>1019</v>
      </c>
      <c r="L47" s="9" t="s">
        <v>1020</v>
      </c>
      <c r="M47" s="9" t="s">
        <v>1021</v>
      </c>
      <c r="N47" s="9" t="s">
        <v>1022</v>
      </c>
      <c r="O47" s="9" t="s">
        <v>1023</v>
      </c>
      <c r="P47" s="9" t="s">
        <v>1024</v>
      </c>
      <c r="Q47" s="9" t="s">
        <v>1025</v>
      </c>
      <c r="R47" s="9" t="s">
        <v>1026</v>
      </c>
      <c r="S47" s="9"/>
      <c r="T47" s="9"/>
      <c r="U47" s="9"/>
      <c r="V47" s="9"/>
      <c r="W47" s="9"/>
      <c r="X47" s="9"/>
      <c r="Y47" s="9"/>
      <c r="Z47" s="9"/>
    </row>
    <row r="48" spans="1:26" ht="64.8">
      <c r="A48" s="8" t="s">
        <v>3</v>
      </c>
      <c r="B48" s="9" t="s">
        <v>1027</v>
      </c>
      <c r="C48" s="9" t="s">
        <v>1028</v>
      </c>
      <c r="D48" s="9" t="s">
        <v>1029</v>
      </c>
      <c r="E48" s="9" t="s">
        <v>1030</v>
      </c>
      <c r="F48" s="9" t="s">
        <v>1031</v>
      </c>
      <c r="G48" s="9" t="s">
        <v>1032</v>
      </c>
      <c r="H48" s="9" t="s">
        <v>1033</v>
      </c>
      <c r="I48" s="9" t="s">
        <v>1034</v>
      </c>
      <c r="J48" s="9" t="s">
        <v>1035</v>
      </c>
      <c r="K48" s="9" t="s">
        <v>1036</v>
      </c>
      <c r="L48" s="9" t="s">
        <v>1037</v>
      </c>
      <c r="M48" s="9" t="s">
        <v>1038</v>
      </c>
      <c r="N48" s="9" t="s">
        <v>1039</v>
      </c>
      <c r="O48" s="9" t="s">
        <v>1040</v>
      </c>
      <c r="P48" s="9" t="s">
        <v>1041</v>
      </c>
      <c r="Q48" s="9" t="s">
        <v>1042</v>
      </c>
      <c r="R48" s="9" t="s">
        <v>1043</v>
      </c>
      <c r="S48" s="9"/>
      <c r="T48" s="9"/>
      <c r="U48" s="9"/>
      <c r="V48" s="9"/>
      <c r="W48" s="9"/>
      <c r="X48" s="9"/>
      <c r="Y48" s="9"/>
      <c r="Z48" s="9"/>
    </row>
    <row r="49" spans="1:26" ht="86.4">
      <c r="A49" s="8" t="s">
        <v>4</v>
      </c>
      <c r="B49" s="9" t="s">
        <v>1044</v>
      </c>
      <c r="C49" s="9" t="s">
        <v>1045</v>
      </c>
      <c r="D49" s="9" t="s">
        <v>1046</v>
      </c>
      <c r="E49" s="9" t="s">
        <v>1047</v>
      </c>
      <c r="F49" s="9" t="s">
        <v>1048</v>
      </c>
      <c r="G49" s="9" t="s">
        <v>1049</v>
      </c>
      <c r="H49" s="9" t="s">
        <v>1050</v>
      </c>
      <c r="I49" s="9" t="s">
        <v>1051</v>
      </c>
      <c r="J49" s="9" t="s">
        <v>1052</v>
      </c>
      <c r="K49" s="9" t="s">
        <v>1053</v>
      </c>
      <c r="L49" s="9" t="s">
        <v>1054</v>
      </c>
      <c r="M49" s="9" t="s">
        <v>1055</v>
      </c>
      <c r="N49" s="9" t="s">
        <v>1056</v>
      </c>
      <c r="O49" s="9" t="s">
        <v>1057</v>
      </c>
      <c r="P49" s="9" t="s">
        <v>1058</v>
      </c>
      <c r="Q49" s="9" t="s">
        <v>1059</v>
      </c>
      <c r="R49" s="9" t="s">
        <v>1060</v>
      </c>
      <c r="S49" s="9"/>
      <c r="T49" s="9"/>
      <c r="U49" s="9"/>
      <c r="V49" s="9"/>
      <c r="W49" s="9"/>
      <c r="X49" s="9"/>
      <c r="Y49" s="9"/>
      <c r="Z49" s="9"/>
    </row>
    <row r="50" spans="1:26" ht="64.8">
      <c r="A50" s="8" t="s">
        <v>5</v>
      </c>
      <c r="B50" s="9" t="s">
        <v>1061</v>
      </c>
      <c r="C50" s="9" t="s">
        <v>1062</v>
      </c>
      <c r="D50" s="9" t="s">
        <v>1063</v>
      </c>
      <c r="E50" s="9" t="s">
        <v>1064</v>
      </c>
      <c r="F50" s="9" t="s">
        <v>1065</v>
      </c>
      <c r="G50" s="9" t="s">
        <v>1066</v>
      </c>
      <c r="H50" s="9" t="s">
        <v>1067</v>
      </c>
      <c r="I50" s="9" t="s">
        <v>1068</v>
      </c>
      <c r="J50" s="9" t="s">
        <v>1069</v>
      </c>
      <c r="K50" s="9" t="s">
        <v>1070</v>
      </c>
      <c r="L50" s="9" t="s">
        <v>1071</v>
      </c>
      <c r="M50" s="9" t="s">
        <v>1072</v>
      </c>
      <c r="N50" s="9" t="s">
        <v>1073</v>
      </c>
      <c r="O50" s="9" t="s">
        <v>1074</v>
      </c>
      <c r="P50" s="9" t="s">
        <v>1075</v>
      </c>
      <c r="Q50" s="9" t="s">
        <v>1076</v>
      </c>
      <c r="R50" s="9" t="s">
        <v>1077</v>
      </c>
      <c r="S50" s="9"/>
      <c r="T50" s="9"/>
      <c r="U50" s="9"/>
      <c r="V50" s="9"/>
      <c r="W50" s="9"/>
      <c r="X50" s="9"/>
      <c r="Y50" s="9"/>
      <c r="Z50" s="9"/>
    </row>
    <row r="51" spans="1:26" ht="21.6">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1.6">
      <c r="A52" s="12"/>
      <c r="B52" s="7" t="s">
        <v>1078</v>
      </c>
      <c r="C52" s="7" t="s">
        <v>1079</v>
      </c>
      <c r="D52" s="7" t="s">
        <v>1080</v>
      </c>
      <c r="E52" s="7" t="s">
        <v>1081</v>
      </c>
      <c r="F52" s="7" t="s">
        <v>1078</v>
      </c>
      <c r="G52" s="7" t="s">
        <v>1082</v>
      </c>
      <c r="H52" s="7" t="s">
        <v>1083</v>
      </c>
      <c r="I52" s="7" t="s">
        <v>1084</v>
      </c>
      <c r="J52" s="7" t="s">
        <v>1085</v>
      </c>
      <c r="K52" s="7" t="s">
        <v>1086</v>
      </c>
      <c r="L52" s="7" t="s">
        <v>1087</v>
      </c>
      <c r="M52" s="7" t="s">
        <v>1078</v>
      </c>
      <c r="N52" s="7" t="s">
        <v>1088</v>
      </c>
      <c r="O52" s="7" t="s">
        <v>1089</v>
      </c>
      <c r="P52" s="7" t="s">
        <v>1090</v>
      </c>
      <c r="Q52" s="7" t="s">
        <v>1091</v>
      </c>
      <c r="R52" s="7" t="s">
        <v>1092</v>
      </c>
      <c r="S52" s="7"/>
      <c r="T52" s="7"/>
      <c r="U52" s="7"/>
      <c r="V52" s="7"/>
      <c r="W52" s="7"/>
      <c r="X52" s="7"/>
      <c r="Y52" s="7"/>
      <c r="Z52" s="7"/>
    </row>
    <row r="53" spans="1:26" ht="64.8">
      <c r="A53" s="8" t="s">
        <v>1</v>
      </c>
      <c r="B53" s="9" t="s">
        <v>1093</v>
      </c>
      <c r="C53" s="9" t="s">
        <v>1094</v>
      </c>
      <c r="D53" s="9" t="s">
        <v>1095</v>
      </c>
      <c r="E53" s="9" t="s">
        <v>1096</v>
      </c>
      <c r="F53" s="9" t="s">
        <v>1097</v>
      </c>
      <c r="G53" s="9" t="s">
        <v>1098</v>
      </c>
      <c r="H53" s="9" t="s">
        <v>1099</v>
      </c>
      <c r="I53" s="9" t="s">
        <v>1100</v>
      </c>
      <c r="J53" s="9" t="s">
        <v>1101</v>
      </c>
      <c r="K53" s="9" t="s">
        <v>1102</v>
      </c>
      <c r="L53" s="9" t="s">
        <v>1103</v>
      </c>
      <c r="M53" s="9" t="s">
        <v>1104</v>
      </c>
      <c r="N53" s="9" t="s">
        <v>1105</v>
      </c>
      <c r="O53" s="9" t="s">
        <v>1106</v>
      </c>
      <c r="P53" s="9" t="s">
        <v>1107</v>
      </c>
      <c r="Q53" s="9" t="s">
        <v>1108</v>
      </c>
      <c r="R53" s="9" t="s">
        <v>1109</v>
      </c>
      <c r="S53" s="9"/>
      <c r="T53" s="9"/>
      <c r="U53" s="9"/>
      <c r="V53" s="9"/>
      <c r="W53" s="9"/>
      <c r="X53" s="9"/>
      <c r="Y53" s="9"/>
      <c r="Z53" s="9"/>
    </row>
    <row r="54" spans="1:26" ht="367.2">
      <c r="A54" s="8" t="s">
        <v>2</v>
      </c>
      <c r="B54" s="9" t="s">
        <v>1110</v>
      </c>
      <c r="C54" s="9" t="s">
        <v>1111</v>
      </c>
      <c r="D54" s="9" t="s">
        <v>1112</v>
      </c>
      <c r="E54" s="9" t="s">
        <v>1113</v>
      </c>
      <c r="F54" s="9" t="s">
        <v>1114</v>
      </c>
      <c r="G54" s="9" t="s">
        <v>1115</v>
      </c>
      <c r="H54" s="9" t="s">
        <v>1116</v>
      </c>
      <c r="I54" s="9" t="s">
        <v>1117</v>
      </c>
      <c r="J54" s="9" t="s">
        <v>1118</v>
      </c>
      <c r="K54" s="9" t="s">
        <v>1119</v>
      </c>
      <c r="L54" s="9" t="s">
        <v>1120</v>
      </c>
      <c r="M54" s="9" t="s">
        <v>1121</v>
      </c>
      <c r="N54" s="9" t="s">
        <v>1122</v>
      </c>
      <c r="O54" s="9" t="s">
        <v>1123</v>
      </c>
      <c r="P54" s="9" t="s">
        <v>1124</v>
      </c>
      <c r="Q54" s="9" t="s">
        <v>1125</v>
      </c>
      <c r="R54" s="9" t="s">
        <v>1126</v>
      </c>
      <c r="S54" s="9"/>
      <c r="T54" s="9"/>
      <c r="U54" s="9"/>
      <c r="V54" s="9"/>
      <c r="W54" s="9"/>
      <c r="X54" s="9"/>
      <c r="Y54" s="9"/>
      <c r="Z54" s="9"/>
    </row>
    <row r="55" spans="1:26" ht="280.8">
      <c r="A55" s="8" t="s">
        <v>3</v>
      </c>
      <c r="B55" s="9" t="s">
        <v>1127</v>
      </c>
      <c r="C55" s="9" t="s">
        <v>1128</v>
      </c>
      <c r="D55" s="9" t="s">
        <v>1129</v>
      </c>
      <c r="E55" s="9" t="s">
        <v>1130</v>
      </c>
      <c r="F55" s="9" t="s">
        <v>1131</v>
      </c>
      <c r="G55" s="9" t="s">
        <v>1132</v>
      </c>
      <c r="H55" s="9" t="s">
        <v>1133</v>
      </c>
      <c r="I55" s="9" t="s">
        <v>1134</v>
      </c>
      <c r="J55" s="9" t="s">
        <v>1135</v>
      </c>
      <c r="K55" s="9" t="s">
        <v>1136</v>
      </c>
      <c r="L55" s="9" t="s">
        <v>1137</v>
      </c>
      <c r="M55" s="9" t="s">
        <v>1138</v>
      </c>
      <c r="N55" s="9" t="s">
        <v>1139</v>
      </c>
      <c r="O55" s="9" t="s">
        <v>1140</v>
      </c>
      <c r="P55" s="9" t="s">
        <v>1141</v>
      </c>
      <c r="Q55" s="9" t="s">
        <v>1142</v>
      </c>
      <c r="R55" s="9" t="s">
        <v>1143</v>
      </c>
      <c r="S55" s="9"/>
      <c r="T55" s="9"/>
      <c r="U55" s="9"/>
      <c r="V55" s="9"/>
      <c r="W55" s="9"/>
      <c r="X55" s="9"/>
      <c r="Y55" s="9"/>
      <c r="Z55" s="9"/>
    </row>
    <row r="56" spans="1:26" ht="129.6">
      <c r="A56" s="8" t="s">
        <v>4</v>
      </c>
      <c r="B56" s="9" t="s">
        <v>1144</v>
      </c>
      <c r="C56" s="9"/>
      <c r="D56" s="9"/>
      <c r="E56" s="9"/>
      <c r="F56" s="9"/>
      <c r="G56" s="9"/>
      <c r="H56" s="9"/>
      <c r="I56" s="9"/>
      <c r="J56" s="9"/>
      <c r="K56" s="9"/>
      <c r="L56" s="9"/>
      <c r="M56" s="9"/>
      <c r="N56" s="9"/>
      <c r="O56" s="9"/>
      <c r="P56" s="9"/>
      <c r="Q56" s="9"/>
      <c r="R56" s="9"/>
      <c r="S56" s="9"/>
      <c r="T56" s="9"/>
      <c r="U56" s="9"/>
      <c r="V56" s="9"/>
      <c r="W56" s="9"/>
      <c r="X56" s="9"/>
      <c r="Y56" s="9"/>
      <c r="Z56" s="9"/>
    </row>
    <row r="57" spans="1:26" ht="194.4">
      <c r="A57" s="8" t="s">
        <v>5</v>
      </c>
      <c r="B57" s="9" t="s">
        <v>1145</v>
      </c>
      <c r="C57" s="9" t="s">
        <v>1146</v>
      </c>
      <c r="D57" s="9" t="s">
        <v>1147</v>
      </c>
      <c r="E57" s="9" t="s">
        <v>1148</v>
      </c>
      <c r="F57" s="9" t="s">
        <v>1149</v>
      </c>
      <c r="G57" s="9" t="s">
        <v>1150</v>
      </c>
      <c r="H57" s="9" t="s">
        <v>1151</v>
      </c>
      <c r="I57" s="9" t="s">
        <v>1152</v>
      </c>
      <c r="J57" s="9" t="s">
        <v>1153</v>
      </c>
      <c r="K57" s="9" t="s">
        <v>1154</v>
      </c>
      <c r="L57" s="9" t="s">
        <v>1155</v>
      </c>
      <c r="M57" s="9" t="s">
        <v>1156</v>
      </c>
      <c r="N57" s="9" t="s">
        <v>1157</v>
      </c>
      <c r="O57" s="9" t="s">
        <v>1158</v>
      </c>
      <c r="P57" s="9" t="s">
        <v>1159</v>
      </c>
      <c r="Q57" s="9" t="s">
        <v>1160</v>
      </c>
      <c r="R57" s="9" t="s">
        <v>1161</v>
      </c>
      <c r="S57" s="9"/>
      <c r="T57" s="9"/>
      <c r="U57" s="9"/>
      <c r="V57" s="9"/>
      <c r="W57" s="9"/>
      <c r="X57" s="9"/>
      <c r="Y57" s="9"/>
      <c r="Z57" s="9"/>
    </row>
    <row r="58" spans="1:26" ht="216">
      <c r="A58" s="8" t="s">
        <v>6</v>
      </c>
      <c r="B58" s="9" t="s">
        <v>1162</v>
      </c>
      <c r="C58" s="9" t="s">
        <v>1163</v>
      </c>
      <c r="D58" s="9" t="s">
        <v>1164</v>
      </c>
      <c r="E58" s="9" t="s">
        <v>1165</v>
      </c>
      <c r="F58" s="9" t="s">
        <v>1166</v>
      </c>
      <c r="G58" s="9" t="s">
        <v>1167</v>
      </c>
      <c r="H58" s="9" t="s">
        <v>1168</v>
      </c>
      <c r="I58" s="9" t="s">
        <v>1169</v>
      </c>
      <c r="J58" s="9" t="s">
        <v>1170</v>
      </c>
      <c r="K58" s="9" t="s">
        <v>1171</v>
      </c>
      <c r="L58" s="9" t="s">
        <v>1172</v>
      </c>
      <c r="M58" s="9" t="s">
        <v>1173</v>
      </c>
      <c r="N58" s="9" t="s">
        <v>1174</v>
      </c>
      <c r="O58" s="9" t="s">
        <v>1175</v>
      </c>
      <c r="P58" s="9" t="s">
        <v>1176</v>
      </c>
      <c r="Q58" s="9" t="s">
        <v>1177</v>
      </c>
      <c r="R58" s="9" t="s">
        <v>1178</v>
      </c>
      <c r="S58" s="9"/>
      <c r="T58" s="9"/>
      <c r="U58" s="9"/>
      <c r="V58" s="9"/>
      <c r="W58" s="9"/>
      <c r="X58" s="9"/>
      <c r="Y58" s="9"/>
      <c r="Z58" s="9"/>
    </row>
    <row r="59" spans="1:26" ht="151.19999999999999">
      <c r="A59" s="8" t="s">
        <v>7</v>
      </c>
      <c r="B59" s="9" t="s">
        <v>1179</v>
      </c>
      <c r="C59" s="9" t="s">
        <v>1180</v>
      </c>
      <c r="D59" s="9" t="s">
        <v>1181</v>
      </c>
      <c r="E59" s="9" t="s">
        <v>1182</v>
      </c>
      <c r="F59" s="9" t="s">
        <v>1183</v>
      </c>
      <c r="G59" s="9" t="s">
        <v>1184</v>
      </c>
      <c r="H59" s="9" t="s">
        <v>1185</v>
      </c>
      <c r="I59" s="9" t="s">
        <v>1186</v>
      </c>
      <c r="J59" s="9" t="s">
        <v>1187</v>
      </c>
      <c r="K59" s="9" t="s">
        <v>1188</v>
      </c>
      <c r="L59" s="9" t="s">
        <v>1189</v>
      </c>
      <c r="M59" s="9" t="s">
        <v>1190</v>
      </c>
      <c r="N59" s="9" t="s">
        <v>1191</v>
      </c>
      <c r="O59" s="9" t="s">
        <v>1192</v>
      </c>
      <c r="P59" s="9" t="s">
        <v>1193</v>
      </c>
      <c r="Q59" s="9" t="s">
        <v>1194</v>
      </c>
      <c r="R59" s="9" t="s">
        <v>1195</v>
      </c>
      <c r="S59" s="9"/>
      <c r="T59" s="9"/>
      <c r="U59" s="9"/>
      <c r="V59" s="9"/>
      <c r="W59" s="9"/>
      <c r="X59" s="9"/>
      <c r="Y59" s="9"/>
      <c r="Z59" s="9"/>
    </row>
    <row r="60" spans="1:26" ht="86.4">
      <c r="A60" s="8" t="s">
        <v>8</v>
      </c>
      <c r="B60" s="9" t="s">
        <v>1196</v>
      </c>
      <c r="C60" s="9" t="s">
        <v>1197</v>
      </c>
      <c r="D60" s="9" t="s">
        <v>1198</v>
      </c>
      <c r="E60" s="9" t="s">
        <v>1199</v>
      </c>
      <c r="F60" s="9" t="s">
        <v>1200</v>
      </c>
      <c r="G60" s="9" t="s">
        <v>1201</v>
      </c>
      <c r="H60" s="9" t="s">
        <v>1202</v>
      </c>
      <c r="I60" s="9" t="s">
        <v>1203</v>
      </c>
      <c r="J60" s="9" t="s">
        <v>1204</v>
      </c>
      <c r="K60" s="9" t="s">
        <v>1205</v>
      </c>
      <c r="L60" s="9" t="s">
        <v>1206</v>
      </c>
      <c r="M60" s="9" t="s">
        <v>1207</v>
      </c>
      <c r="N60" s="9" t="s">
        <v>1208</v>
      </c>
      <c r="O60" s="9" t="s">
        <v>1209</v>
      </c>
      <c r="P60" s="9" t="s">
        <v>1210</v>
      </c>
      <c r="Q60" s="9" t="s">
        <v>1211</v>
      </c>
      <c r="R60" s="9" t="s">
        <v>1212</v>
      </c>
      <c r="S60" s="9"/>
      <c r="T60" s="9"/>
      <c r="U60" s="9"/>
      <c r="V60" s="9"/>
      <c r="W60" s="9"/>
      <c r="X60" s="9"/>
      <c r="Y60" s="9"/>
      <c r="Z60" s="9"/>
    </row>
    <row r="61" spans="1:26" ht="86.4">
      <c r="A61" s="8" t="s">
        <v>9</v>
      </c>
      <c r="B61" s="9" t="s">
        <v>1213</v>
      </c>
      <c r="C61" s="9" t="s">
        <v>1214</v>
      </c>
      <c r="D61" s="9" t="s">
        <v>1215</v>
      </c>
      <c r="E61" s="9" t="s">
        <v>1216</v>
      </c>
      <c r="F61" s="9" t="s">
        <v>1217</v>
      </c>
      <c r="G61" s="9" t="s">
        <v>1218</v>
      </c>
      <c r="H61" s="9" t="s">
        <v>1219</v>
      </c>
      <c r="I61" s="9" t="s">
        <v>1220</v>
      </c>
      <c r="J61" s="9" t="s">
        <v>1221</v>
      </c>
      <c r="K61" s="9" t="s">
        <v>1222</v>
      </c>
      <c r="L61" s="9" t="s">
        <v>1223</v>
      </c>
      <c r="M61" s="9" t="s">
        <v>1224</v>
      </c>
      <c r="N61" s="9" t="s">
        <v>1225</v>
      </c>
      <c r="O61" s="9" t="s">
        <v>1226</v>
      </c>
      <c r="P61" s="9" t="s">
        <v>1227</v>
      </c>
      <c r="Q61" s="9" t="s">
        <v>1228</v>
      </c>
      <c r="R61" s="9" t="s">
        <v>1229</v>
      </c>
      <c r="S61" s="9"/>
      <c r="T61" s="9"/>
      <c r="U61" s="9"/>
      <c r="V61" s="9"/>
      <c r="W61" s="9"/>
      <c r="X61" s="9"/>
      <c r="Y61" s="9"/>
      <c r="Z61" s="9"/>
    </row>
    <row r="62" spans="1:26" ht="194.4">
      <c r="A62" s="8" t="s">
        <v>10</v>
      </c>
      <c r="B62" s="9" t="s">
        <v>1230</v>
      </c>
      <c r="C62" s="9" t="s">
        <v>1231</v>
      </c>
      <c r="D62" s="9" t="s">
        <v>1232</v>
      </c>
      <c r="E62" s="9" t="s">
        <v>1233</v>
      </c>
      <c r="F62" s="9" t="s">
        <v>1234</v>
      </c>
      <c r="G62" s="9" t="s">
        <v>1235</v>
      </c>
      <c r="H62" s="9" t="s">
        <v>1236</v>
      </c>
      <c r="I62" s="9" t="s">
        <v>1237</v>
      </c>
      <c r="J62" s="9" t="s">
        <v>1238</v>
      </c>
      <c r="K62" s="9" t="s">
        <v>1239</v>
      </c>
      <c r="L62" s="9" t="s">
        <v>1240</v>
      </c>
      <c r="M62" s="9" t="s">
        <v>1241</v>
      </c>
      <c r="N62" s="9" t="s">
        <v>1242</v>
      </c>
      <c r="O62" s="9" t="s">
        <v>1243</v>
      </c>
      <c r="P62" s="9" t="s">
        <v>1244</v>
      </c>
      <c r="Q62" s="9" t="s">
        <v>1245</v>
      </c>
      <c r="R62" s="9" t="s">
        <v>1246</v>
      </c>
      <c r="S62" s="9"/>
      <c r="T62" s="9"/>
      <c r="U62" s="9"/>
      <c r="V62" s="9"/>
      <c r="W62" s="9"/>
      <c r="X62" s="9"/>
      <c r="Y62" s="9"/>
      <c r="Z62" s="9"/>
    </row>
    <row r="63" spans="1:26" ht="237.6">
      <c r="A63" s="8" t="s">
        <v>11</v>
      </c>
      <c r="B63" s="9" t="s">
        <v>1247</v>
      </c>
      <c r="C63" s="9" t="s">
        <v>1248</v>
      </c>
      <c r="D63" s="9" t="s">
        <v>1249</v>
      </c>
      <c r="E63" s="9" t="s">
        <v>1250</v>
      </c>
      <c r="F63" s="9" t="s">
        <v>1251</v>
      </c>
      <c r="G63" s="9" t="s">
        <v>1252</v>
      </c>
      <c r="H63" s="9" t="s">
        <v>1253</v>
      </c>
      <c r="I63" s="9" t="s">
        <v>1254</v>
      </c>
      <c r="J63" s="9" t="s">
        <v>1255</v>
      </c>
      <c r="K63" s="9" t="s">
        <v>1256</v>
      </c>
      <c r="L63" s="9" t="s">
        <v>1257</v>
      </c>
      <c r="M63" s="9" t="s">
        <v>1258</v>
      </c>
      <c r="N63" s="9" t="s">
        <v>1259</v>
      </c>
      <c r="O63" s="9" t="s">
        <v>1260</v>
      </c>
      <c r="P63" s="9" t="s">
        <v>1261</v>
      </c>
      <c r="Q63" s="9" t="s">
        <v>1262</v>
      </c>
      <c r="R63" s="9" t="s">
        <v>1263</v>
      </c>
      <c r="S63" s="9"/>
      <c r="T63" s="9"/>
      <c r="U63" s="9"/>
      <c r="V63" s="9"/>
      <c r="W63" s="9"/>
      <c r="X63" s="9"/>
      <c r="Y63" s="9"/>
      <c r="Z63" s="9"/>
    </row>
    <row r="64" spans="1:26" ht="367.2">
      <c r="A64" s="8" t="s">
        <v>12</v>
      </c>
      <c r="B64" s="9" t="s">
        <v>1264</v>
      </c>
      <c r="C64" s="9" t="s">
        <v>1265</v>
      </c>
      <c r="D64" s="9" t="s">
        <v>1266</v>
      </c>
      <c r="E64" s="9" t="s">
        <v>1267</v>
      </c>
      <c r="F64" s="9" t="s">
        <v>1268</v>
      </c>
      <c r="G64" s="9" t="s">
        <v>1269</v>
      </c>
      <c r="H64" s="9" t="s">
        <v>1270</v>
      </c>
      <c r="I64" s="9" t="s">
        <v>1271</v>
      </c>
      <c r="J64" s="9" t="s">
        <v>1272</v>
      </c>
      <c r="K64" s="9" t="s">
        <v>1273</v>
      </c>
      <c r="L64" s="9" t="s">
        <v>1274</v>
      </c>
      <c r="M64" s="9" t="s">
        <v>1275</v>
      </c>
      <c r="N64" s="9" t="s">
        <v>1276</v>
      </c>
      <c r="O64" s="9" t="s">
        <v>1277</v>
      </c>
      <c r="P64" s="9" t="s">
        <v>1278</v>
      </c>
      <c r="Q64" s="9" t="s">
        <v>1279</v>
      </c>
      <c r="R64" s="9" t="s">
        <v>1280</v>
      </c>
      <c r="S64" s="9"/>
      <c r="T64" s="9"/>
      <c r="U64" s="9"/>
      <c r="V64" s="9"/>
      <c r="W64" s="9"/>
      <c r="X64" s="9"/>
      <c r="Y64" s="9"/>
      <c r="Z64" s="9"/>
    </row>
    <row r="65" spans="1:26" ht="108">
      <c r="A65" s="8" t="s">
        <v>13</v>
      </c>
      <c r="B65" s="9" t="s">
        <v>1281</v>
      </c>
      <c r="C65" s="9" t="s">
        <v>1282</v>
      </c>
      <c r="D65" s="9" t="s">
        <v>1283</v>
      </c>
      <c r="E65" s="9" t="s">
        <v>1284</v>
      </c>
      <c r="F65" s="9" t="s">
        <v>1285</v>
      </c>
      <c r="G65" s="9" t="s">
        <v>1286</v>
      </c>
      <c r="H65" s="9" t="s">
        <v>1287</v>
      </c>
      <c r="I65" s="9" t="s">
        <v>1288</v>
      </c>
      <c r="J65" s="9" t="s">
        <v>1289</v>
      </c>
      <c r="K65" s="9" t="s">
        <v>1290</v>
      </c>
      <c r="L65" s="9" t="s">
        <v>1291</v>
      </c>
      <c r="M65" s="9" t="s">
        <v>1292</v>
      </c>
      <c r="N65" s="9" t="s">
        <v>1293</v>
      </c>
      <c r="O65" s="9" t="s">
        <v>1294</v>
      </c>
      <c r="P65" s="9" t="s">
        <v>1295</v>
      </c>
      <c r="Q65" s="9" t="s">
        <v>1296</v>
      </c>
      <c r="R65" s="9" t="s">
        <v>1297</v>
      </c>
      <c r="S65" s="9"/>
      <c r="T65" s="9"/>
      <c r="U65" s="9"/>
      <c r="V65" s="9"/>
      <c r="W65" s="9"/>
      <c r="X65" s="9"/>
      <c r="Y65" s="9"/>
      <c r="Z65" s="9"/>
    </row>
    <row r="66" spans="1:26" ht="280.8">
      <c r="A66" s="8" t="s">
        <v>14</v>
      </c>
      <c r="B66" s="9" t="s">
        <v>1298</v>
      </c>
      <c r="C66" s="9" t="s">
        <v>1299</v>
      </c>
      <c r="D66" s="9" t="s">
        <v>1300</v>
      </c>
      <c r="E66" s="9" t="s">
        <v>1301</v>
      </c>
      <c r="F66" s="9" t="s">
        <v>1302</v>
      </c>
      <c r="G66" s="9" t="s">
        <v>1303</v>
      </c>
      <c r="H66" s="9" t="s">
        <v>1304</v>
      </c>
      <c r="I66" s="9" t="s">
        <v>1305</v>
      </c>
      <c r="J66" s="9" t="s">
        <v>1306</v>
      </c>
      <c r="K66" s="9" t="s">
        <v>1307</v>
      </c>
      <c r="L66" s="9" t="s">
        <v>1308</v>
      </c>
      <c r="M66" s="9" t="s">
        <v>1309</v>
      </c>
      <c r="N66" s="9" t="s">
        <v>1310</v>
      </c>
      <c r="O66" s="9" t="s">
        <v>1311</v>
      </c>
      <c r="P66" s="9" t="s">
        <v>1312</v>
      </c>
      <c r="Q66" s="9" t="s">
        <v>1313</v>
      </c>
      <c r="R66" s="9" t="s">
        <v>1314</v>
      </c>
      <c r="S66" s="9"/>
      <c r="T66" s="9"/>
      <c r="U66" s="9"/>
      <c r="V66" s="9"/>
      <c r="W66" s="9"/>
      <c r="X66" s="9"/>
      <c r="Y66" s="9"/>
      <c r="Z66" s="9"/>
    </row>
    <row r="67" spans="1:26" ht="21.6">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1.6">
      <c r="A68" s="12"/>
      <c r="B68" s="7" t="s">
        <v>1315</v>
      </c>
      <c r="C68" s="7" t="s">
        <v>1316</v>
      </c>
      <c r="D68" s="7" t="s">
        <v>1317</v>
      </c>
      <c r="E68" s="7" t="s">
        <v>1318</v>
      </c>
      <c r="F68" s="7" t="s">
        <v>1319</v>
      </c>
      <c r="G68" s="7" t="s">
        <v>1320</v>
      </c>
      <c r="H68" s="7" t="s">
        <v>1321</v>
      </c>
      <c r="I68" s="7" t="s">
        <v>1322</v>
      </c>
      <c r="J68" s="7" t="s">
        <v>1323</v>
      </c>
      <c r="K68" s="7" t="s">
        <v>1324</v>
      </c>
      <c r="L68" s="7" t="s">
        <v>1325</v>
      </c>
      <c r="M68" s="7" t="s">
        <v>1326</v>
      </c>
      <c r="N68" s="7" t="s">
        <v>1327</v>
      </c>
      <c r="O68" s="7" t="s">
        <v>1328</v>
      </c>
      <c r="P68" s="7" t="s">
        <v>1329</v>
      </c>
      <c r="Q68" s="7" t="s">
        <v>1330</v>
      </c>
      <c r="R68" s="7" t="s">
        <v>1331</v>
      </c>
      <c r="S68" s="7"/>
      <c r="T68" s="7"/>
      <c r="U68" s="7"/>
      <c r="V68" s="7"/>
      <c r="W68" s="7"/>
      <c r="X68" s="7"/>
      <c r="Y68" s="7"/>
      <c r="Z68" s="7"/>
    </row>
    <row r="69" spans="1:26" ht="129.6">
      <c r="A69" s="8" t="s">
        <v>1</v>
      </c>
      <c r="B69" s="9" t="s">
        <v>1332</v>
      </c>
      <c r="C69" s="9" t="s">
        <v>1333</v>
      </c>
      <c r="D69" s="9" t="s">
        <v>1334</v>
      </c>
      <c r="E69" s="9" t="s">
        <v>1335</v>
      </c>
      <c r="F69" s="9" t="s">
        <v>1336</v>
      </c>
      <c r="G69" s="9" t="s">
        <v>1337</v>
      </c>
      <c r="H69" s="9" t="s">
        <v>1338</v>
      </c>
      <c r="I69" s="9" t="s">
        <v>1339</v>
      </c>
      <c r="J69" s="9" t="s">
        <v>1340</v>
      </c>
      <c r="K69" s="9" t="s">
        <v>1341</v>
      </c>
      <c r="L69" s="9" t="s">
        <v>1342</v>
      </c>
      <c r="M69" s="9" t="s">
        <v>1343</v>
      </c>
      <c r="N69" s="9" t="s">
        <v>1344</v>
      </c>
      <c r="O69" s="9" t="s">
        <v>1345</v>
      </c>
      <c r="P69" s="9" t="s">
        <v>1346</v>
      </c>
      <c r="Q69" s="9" t="s">
        <v>1347</v>
      </c>
      <c r="R69" s="9" t="s">
        <v>1348</v>
      </c>
      <c r="S69" s="9"/>
      <c r="T69" s="9"/>
      <c r="U69" s="9"/>
      <c r="V69" s="9"/>
      <c r="W69" s="9"/>
      <c r="X69" s="9"/>
      <c r="Y69" s="9"/>
      <c r="Z69" s="9"/>
    </row>
    <row r="70" spans="1:26" ht="86.4">
      <c r="A70" s="8" t="s">
        <v>2</v>
      </c>
      <c r="B70" s="9" t="s">
        <v>1349</v>
      </c>
      <c r="C70" s="9" t="s">
        <v>1350</v>
      </c>
      <c r="D70" s="9" t="s">
        <v>1351</v>
      </c>
      <c r="E70" s="9" t="s">
        <v>1352</v>
      </c>
      <c r="F70" s="9" t="s">
        <v>1353</v>
      </c>
      <c r="G70" s="9" t="s">
        <v>1354</v>
      </c>
      <c r="H70" s="9" t="s">
        <v>1355</v>
      </c>
      <c r="I70" s="9" t="s">
        <v>1356</v>
      </c>
      <c r="J70" s="9" t="s">
        <v>1357</v>
      </c>
      <c r="K70" s="9" t="s">
        <v>1358</v>
      </c>
      <c r="L70" s="9" t="s">
        <v>1359</v>
      </c>
      <c r="M70" s="9" t="s">
        <v>1360</v>
      </c>
      <c r="N70" s="9" t="s">
        <v>1361</v>
      </c>
      <c r="O70" s="9" t="s">
        <v>1362</v>
      </c>
      <c r="P70" s="9" t="s">
        <v>1363</v>
      </c>
      <c r="Q70" s="9" t="s">
        <v>1364</v>
      </c>
      <c r="R70" s="9" t="s">
        <v>1365</v>
      </c>
      <c r="S70" s="9"/>
      <c r="T70" s="9"/>
      <c r="U70" s="9"/>
      <c r="V70" s="9"/>
      <c r="W70" s="9"/>
      <c r="X70" s="9"/>
      <c r="Y70" s="9"/>
      <c r="Z70" s="9"/>
    </row>
    <row r="71" spans="1:26" ht="64.8">
      <c r="A71" s="8" t="s">
        <v>3</v>
      </c>
      <c r="B71" s="9" t="s">
        <v>1366</v>
      </c>
      <c r="C71" s="9" t="s">
        <v>1367</v>
      </c>
      <c r="D71" s="9" t="s">
        <v>1368</v>
      </c>
      <c r="E71" s="9" t="s">
        <v>1369</v>
      </c>
      <c r="F71" s="9" t="s">
        <v>1370</v>
      </c>
      <c r="G71" s="9" t="s">
        <v>1371</v>
      </c>
      <c r="H71" s="9" t="s">
        <v>1372</v>
      </c>
      <c r="I71" s="9" t="s">
        <v>1373</v>
      </c>
      <c r="J71" s="9" t="s">
        <v>1374</v>
      </c>
      <c r="K71" s="9" t="s">
        <v>1375</v>
      </c>
      <c r="L71" s="9" t="s">
        <v>1376</v>
      </c>
      <c r="M71" s="9" t="s">
        <v>1377</v>
      </c>
      <c r="N71" s="9" t="s">
        <v>1378</v>
      </c>
      <c r="O71" s="9" t="s">
        <v>1379</v>
      </c>
      <c r="P71" s="9" t="s">
        <v>1380</v>
      </c>
      <c r="Q71" s="9" t="s">
        <v>1381</v>
      </c>
      <c r="R71" s="9" t="s">
        <v>1382</v>
      </c>
      <c r="S71" s="9"/>
      <c r="T71" s="9"/>
      <c r="U71" s="9"/>
      <c r="V71" s="9"/>
      <c r="W71" s="9"/>
      <c r="X71" s="9"/>
      <c r="Y71" s="9"/>
      <c r="Z71" s="9"/>
    </row>
    <row r="72" spans="1:26" ht="64.8">
      <c r="A72" s="8" t="s">
        <v>4</v>
      </c>
      <c r="B72" s="9" t="s">
        <v>1383</v>
      </c>
      <c r="C72" s="9" t="s">
        <v>1384</v>
      </c>
      <c r="D72" s="9" t="s">
        <v>1385</v>
      </c>
      <c r="E72" s="9" t="s">
        <v>1386</v>
      </c>
      <c r="F72" s="9" t="s">
        <v>1387</v>
      </c>
      <c r="G72" s="9" t="s">
        <v>1388</v>
      </c>
      <c r="H72" s="9" t="s">
        <v>1389</v>
      </c>
      <c r="I72" s="9" t="s">
        <v>1390</v>
      </c>
      <c r="J72" s="9" t="s">
        <v>1391</v>
      </c>
      <c r="K72" s="9" t="s">
        <v>1392</v>
      </c>
      <c r="L72" s="9" t="s">
        <v>1393</v>
      </c>
      <c r="M72" s="9" t="s">
        <v>1394</v>
      </c>
      <c r="N72" s="9" t="s">
        <v>1395</v>
      </c>
      <c r="O72" s="9" t="s">
        <v>1396</v>
      </c>
      <c r="P72" s="9" t="s">
        <v>1397</v>
      </c>
      <c r="Q72" s="9" t="s">
        <v>1398</v>
      </c>
      <c r="R72" s="9" t="s">
        <v>1399</v>
      </c>
      <c r="S72" s="9"/>
      <c r="T72" s="9"/>
      <c r="U72" s="9"/>
      <c r="V72" s="9"/>
      <c r="W72" s="9"/>
      <c r="X72" s="9"/>
      <c r="Y72" s="9"/>
      <c r="Z72" s="9"/>
    </row>
    <row r="73" spans="1:26" ht="64.8">
      <c r="A73" s="8" t="s">
        <v>5</v>
      </c>
      <c r="B73" s="9" t="s">
        <v>1400</v>
      </c>
      <c r="C73" s="9" t="s">
        <v>1401</v>
      </c>
      <c r="D73" s="9" t="s">
        <v>1402</v>
      </c>
      <c r="E73" s="9" t="s">
        <v>1403</v>
      </c>
      <c r="F73" s="9" t="s">
        <v>1404</v>
      </c>
      <c r="G73" s="9" t="s">
        <v>1405</v>
      </c>
      <c r="H73" s="9" t="s">
        <v>1406</v>
      </c>
      <c r="I73" s="9" t="s">
        <v>1407</v>
      </c>
      <c r="J73" s="9" t="s">
        <v>1408</v>
      </c>
      <c r="K73" s="9" t="s">
        <v>1409</v>
      </c>
      <c r="L73" s="9" t="s">
        <v>1410</v>
      </c>
      <c r="M73" s="9" t="s">
        <v>1411</v>
      </c>
      <c r="N73" s="9" t="s">
        <v>1412</v>
      </c>
      <c r="O73" s="9" t="s">
        <v>1413</v>
      </c>
      <c r="P73" s="9" t="s">
        <v>1414</v>
      </c>
      <c r="Q73" s="9" t="s">
        <v>1415</v>
      </c>
      <c r="R73" s="9" t="s">
        <v>1416</v>
      </c>
      <c r="S73" s="9"/>
      <c r="T73" s="9"/>
      <c r="U73" s="9"/>
      <c r="V73" s="9"/>
      <c r="W73" s="9"/>
      <c r="X73" s="9"/>
      <c r="Y73" s="9"/>
      <c r="Z73" s="9"/>
    </row>
    <row r="74" spans="1:26" ht="108">
      <c r="A74" s="8" t="s">
        <v>6</v>
      </c>
      <c r="B74" s="9" t="s">
        <v>1417</v>
      </c>
      <c r="C74" s="9" t="s">
        <v>1418</v>
      </c>
      <c r="D74" s="9" t="s">
        <v>1419</v>
      </c>
      <c r="E74" s="9" t="s">
        <v>1420</v>
      </c>
      <c r="F74" s="9" t="s">
        <v>1421</v>
      </c>
      <c r="G74" s="9" t="s">
        <v>1422</v>
      </c>
      <c r="H74" s="9" t="s">
        <v>1423</v>
      </c>
      <c r="I74" s="9" t="s">
        <v>1424</v>
      </c>
      <c r="J74" s="9" t="s">
        <v>1425</v>
      </c>
      <c r="K74" s="9" t="s">
        <v>1426</v>
      </c>
      <c r="L74" s="9" t="s">
        <v>1427</v>
      </c>
      <c r="M74" s="9" t="s">
        <v>1428</v>
      </c>
      <c r="N74" s="9" t="s">
        <v>1429</v>
      </c>
      <c r="O74" s="9" t="s">
        <v>1430</v>
      </c>
      <c r="P74" s="9" t="s">
        <v>1431</v>
      </c>
      <c r="Q74" s="9" t="s">
        <v>1432</v>
      </c>
      <c r="R74" s="9" t="s">
        <v>1433</v>
      </c>
      <c r="S74" s="9"/>
      <c r="T74" s="9"/>
      <c r="U74" s="9"/>
      <c r="V74" s="9"/>
      <c r="W74" s="9"/>
      <c r="X74" s="9"/>
      <c r="Y74" s="9"/>
      <c r="Z74" s="9"/>
    </row>
    <row r="75" spans="1:26" ht="86.4">
      <c r="A75" s="8" t="s">
        <v>7</v>
      </c>
      <c r="B75" s="9" t="s">
        <v>1434</v>
      </c>
      <c r="C75" s="9" t="s">
        <v>1435</v>
      </c>
      <c r="D75" s="9" t="s">
        <v>1436</v>
      </c>
      <c r="E75" s="9" t="s">
        <v>1437</v>
      </c>
      <c r="F75" s="9" t="s">
        <v>1438</v>
      </c>
      <c r="G75" s="9" t="s">
        <v>1439</v>
      </c>
      <c r="H75" s="9" t="s">
        <v>1440</v>
      </c>
      <c r="I75" s="9" t="s">
        <v>1441</v>
      </c>
      <c r="J75" s="9" t="s">
        <v>1442</v>
      </c>
      <c r="K75" s="9" t="s">
        <v>1443</v>
      </c>
      <c r="L75" s="9" t="s">
        <v>1444</v>
      </c>
      <c r="M75" s="9" t="s">
        <v>1445</v>
      </c>
      <c r="N75" s="9" t="s">
        <v>1446</v>
      </c>
      <c r="O75" s="9" t="s">
        <v>1447</v>
      </c>
      <c r="P75" s="9" t="s">
        <v>1448</v>
      </c>
      <c r="Q75" s="9" t="s">
        <v>1449</v>
      </c>
      <c r="R75" s="9" t="s">
        <v>1450</v>
      </c>
      <c r="S75" s="9"/>
      <c r="T75" s="9"/>
      <c r="U75" s="9"/>
      <c r="V75" s="9"/>
      <c r="W75" s="9"/>
      <c r="X75" s="9"/>
      <c r="Y75" s="9"/>
      <c r="Z75" s="9"/>
    </row>
    <row r="76" spans="1:26" ht="64.8">
      <c r="A76" s="8" t="s">
        <v>8</v>
      </c>
      <c r="B76" s="9" t="s">
        <v>1451</v>
      </c>
      <c r="C76" s="9" t="s">
        <v>1452</v>
      </c>
      <c r="D76" s="9" t="s">
        <v>1453</v>
      </c>
      <c r="E76" s="9" t="s">
        <v>1454</v>
      </c>
      <c r="F76" s="9" t="s">
        <v>1455</v>
      </c>
      <c r="G76" s="9" t="s">
        <v>1456</v>
      </c>
      <c r="H76" s="9" t="s">
        <v>1457</v>
      </c>
      <c r="I76" s="9" t="s">
        <v>1458</v>
      </c>
      <c r="J76" s="9" t="s">
        <v>1459</v>
      </c>
      <c r="K76" s="9" t="s">
        <v>1460</v>
      </c>
      <c r="L76" s="9" t="s">
        <v>1461</v>
      </c>
      <c r="M76" s="9" t="s">
        <v>1462</v>
      </c>
      <c r="N76" s="9" t="s">
        <v>1463</v>
      </c>
      <c r="O76" s="9" t="s">
        <v>1464</v>
      </c>
      <c r="P76" s="9" t="s">
        <v>1465</v>
      </c>
      <c r="Q76" s="9" t="s">
        <v>1466</v>
      </c>
      <c r="R76" s="9" t="s">
        <v>1467</v>
      </c>
      <c r="S76" s="9"/>
      <c r="T76" s="9"/>
      <c r="U76" s="9"/>
      <c r="V76" s="9"/>
      <c r="W76" s="9"/>
      <c r="X76" s="9"/>
      <c r="Y76" s="9"/>
      <c r="Z76" s="9"/>
    </row>
    <row r="77" spans="1:26" ht="43.2">
      <c r="A77" s="8" t="s">
        <v>9</v>
      </c>
      <c r="B77" s="9" t="s">
        <v>1468</v>
      </c>
      <c r="C77" s="9" t="s">
        <v>1469</v>
      </c>
      <c r="D77" s="9" t="s">
        <v>1470</v>
      </c>
      <c r="E77" s="9" t="s">
        <v>1471</v>
      </c>
      <c r="F77" s="9" t="s">
        <v>1472</v>
      </c>
      <c r="G77" s="9" t="s">
        <v>1473</v>
      </c>
      <c r="H77" s="9" t="s">
        <v>1474</v>
      </c>
      <c r="I77" s="9" t="s">
        <v>1475</v>
      </c>
      <c r="J77" s="9" t="s">
        <v>1476</v>
      </c>
      <c r="K77" s="9" t="s">
        <v>1477</v>
      </c>
      <c r="L77" s="9" t="s">
        <v>1478</v>
      </c>
      <c r="M77" s="9" t="s">
        <v>1479</v>
      </c>
      <c r="N77" s="9" t="s">
        <v>1480</v>
      </c>
      <c r="O77" s="9" t="s">
        <v>1481</v>
      </c>
      <c r="P77" s="9" t="s">
        <v>1482</v>
      </c>
      <c r="Q77" s="9" t="s">
        <v>1483</v>
      </c>
      <c r="R77" s="9" t="s">
        <v>1484</v>
      </c>
      <c r="S77" s="9"/>
      <c r="T77" s="9"/>
      <c r="U77" s="9"/>
      <c r="V77" s="9"/>
      <c r="W77" s="9"/>
      <c r="X77" s="9"/>
      <c r="Y77" s="9"/>
      <c r="Z77" s="9"/>
    </row>
    <row r="78" spans="1:26" ht="64.8">
      <c r="A78" s="8" t="s">
        <v>10</v>
      </c>
      <c r="B78" s="9" t="s">
        <v>1485</v>
      </c>
      <c r="C78" s="9" t="s">
        <v>1486</v>
      </c>
      <c r="D78" s="9" t="s">
        <v>1487</v>
      </c>
      <c r="E78" s="9" t="s">
        <v>1488</v>
      </c>
      <c r="F78" s="9" t="s">
        <v>1489</v>
      </c>
      <c r="G78" s="9" t="s">
        <v>1490</v>
      </c>
      <c r="H78" s="9" t="s">
        <v>1491</v>
      </c>
      <c r="I78" s="9" t="s">
        <v>1492</v>
      </c>
      <c r="J78" s="9" t="s">
        <v>1493</v>
      </c>
      <c r="K78" s="9" t="s">
        <v>1494</v>
      </c>
      <c r="L78" s="9" t="s">
        <v>1495</v>
      </c>
      <c r="M78" s="9" t="s">
        <v>1496</v>
      </c>
      <c r="N78" s="9" t="s">
        <v>1497</v>
      </c>
      <c r="O78" s="9" t="s">
        <v>1498</v>
      </c>
      <c r="P78" s="9" t="s">
        <v>1499</v>
      </c>
      <c r="Q78" s="9" t="s">
        <v>1500</v>
      </c>
      <c r="R78" s="9" t="s">
        <v>1501</v>
      </c>
      <c r="S78" s="9"/>
      <c r="T78" s="9"/>
      <c r="U78" s="9"/>
      <c r="V78" s="9"/>
      <c r="W78" s="9"/>
      <c r="X78" s="9"/>
      <c r="Y78" s="9"/>
      <c r="Z78" s="9"/>
    </row>
    <row r="79" spans="1:26" ht="86.4">
      <c r="A79" s="8" t="s">
        <v>11</v>
      </c>
      <c r="B79" s="9" t="s">
        <v>1502</v>
      </c>
      <c r="C79" s="9" t="s">
        <v>1503</v>
      </c>
      <c r="D79" s="9" t="s">
        <v>1504</v>
      </c>
      <c r="E79" s="9" t="s">
        <v>1505</v>
      </c>
      <c r="F79" s="9" t="s">
        <v>1506</v>
      </c>
      <c r="G79" s="9" t="s">
        <v>1507</v>
      </c>
      <c r="H79" s="9" t="s">
        <v>1508</v>
      </c>
      <c r="I79" s="9" t="s">
        <v>1509</v>
      </c>
      <c r="J79" s="9" t="s">
        <v>1510</v>
      </c>
      <c r="K79" s="9" t="s">
        <v>1511</v>
      </c>
      <c r="L79" s="9" t="s">
        <v>1512</v>
      </c>
      <c r="M79" s="9" t="s">
        <v>1513</v>
      </c>
      <c r="N79" s="9" t="s">
        <v>1514</v>
      </c>
      <c r="O79" s="9" t="s">
        <v>1515</v>
      </c>
      <c r="P79" s="9" t="s">
        <v>1516</v>
      </c>
      <c r="Q79" s="9" t="s">
        <v>1517</v>
      </c>
      <c r="R79" s="9" t="s">
        <v>1518</v>
      </c>
      <c r="S79" s="9"/>
      <c r="T79" s="9"/>
      <c r="U79" s="9"/>
      <c r="V79" s="9"/>
      <c r="W79" s="9"/>
      <c r="X79" s="9"/>
      <c r="Y79" s="9"/>
      <c r="Z79" s="9"/>
    </row>
    <row r="80" spans="1:26" ht="151.19999999999999">
      <c r="A80" s="8" t="s">
        <v>12</v>
      </c>
      <c r="B80" s="9" t="s">
        <v>1519</v>
      </c>
      <c r="C80" s="9" t="s">
        <v>1520</v>
      </c>
      <c r="D80" s="9" t="s">
        <v>1521</v>
      </c>
      <c r="E80" s="9" t="s">
        <v>1522</v>
      </c>
      <c r="F80" s="9" t="s">
        <v>1523</v>
      </c>
      <c r="G80" s="9" t="s">
        <v>1524</v>
      </c>
      <c r="H80" s="9" t="s">
        <v>1525</v>
      </c>
      <c r="I80" s="9" t="s">
        <v>1526</v>
      </c>
      <c r="J80" s="9" t="s">
        <v>1527</v>
      </c>
      <c r="K80" s="9" t="s">
        <v>1528</v>
      </c>
      <c r="L80" s="9" t="s">
        <v>1529</v>
      </c>
      <c r="M80" s="9" t="s">
        <v>1530</v>
      </c>
      <c r="N80" s="9" t="s">
        <v>1531</v>
      </c>
      <c r="O80" s="9" t="s">
        <v>1532</v>
      </c>
      <c r="P80" s="9" t="s">
        <v>1533</v>
      </c>
      <c r="Q80" s="9" t="s">
        <v>1534</v>
      </c>
      <c r="R80" s="9" t="s">
        <v>1535</v>
      </c>
      <c r="S80" s="9"/>
      <c r="T80" s="9"/>
      <c r="U80" s="9"/>
      <c r="V80" s="9"/>
      <c r="W80" s="9"/>
      <c r="X80" s="9"/>
      <c r="Y80" s="9"/>
      <c r="Z80" s="9"/>
    </row>
    <row r="81" spans="1:26" ht="108">
      <c r="A81" s="8" t="s">
        <v>13</v>
      </c>
      <c r="B81" s="9" t="s">
        <v>1536</v>
      </c>
      <c r="C81" s="9" t="s">
        <v>1537</v>
      </c>
      <c r="D81" s="9" t="s">
        <v>1538</v>
      </c>
      <c r="E81" s="9" t="s">
        <v>1539</v>
      </c>
      <c r="F81" s="9" t="s">
        <v>1540</v>
      </c>
      <c r="G81" s="9" t="s">
        <v>1541</v>
      </c>
      <c r="H81" s="9" t="s">
        <v>1542</v>
      </c>
      <c r="I81" s="9" t="s">
        <v>1543</v>
      </c>
      <c r="J81" s="9" t="s">
        <v>1544</v>
      </c>
      <c r="K81" s="9" t="s">
        <v>1545</v>
      </c>
      <c r="L81" s="9" t="s">
        <v>1546</v>
      </c>
      <c r="M81" s="9" t="s">
        <v>1547</v>
      </c>
      <c r="N81" s="9" t="s">
        <v>1548</v>
      </c>
      <c r="O81" s="9" t="s">
        <v>1549</v>
      </c>
      <c r="P81" s="9" t="s">
        <v>1550</v>
      </c>
      <c r="Q81" s="9" t="s">
        <v>1551</v>
      </c>
      <c r="R81" s="9" t="s">
        <v>1552</v>
      </c>
      <c r="S81" s="9"/>
      <c r="T81" s="9"/>
      <c r="U81" s="9"/>
      <c r="V81" s="9"/>
      <c r="W81" s="9"/>
      <c r="X81" s="9"/>
      <c r="Y81" s="9"/>
      <c r="Z81" s="9"/>
    </row>
    <row r="82" spans="1:26" ht="129.6">
      <c r="A82" s="8" t="s">
        <v>14</v>
      </c>
      <c r="B82" s="9" t="s">
        <v>1553</v>
      </c>
      <c r="C82" s="9" t="s">
        <v>1554</v>
      </c>
      <c r="D82" s="9" t="s">
        <v>1555</v>
      </c>
      <c r="E82" s="9" t="s">
        <v>1556</v>
      </c>
      <c r="F82" s="9" t="s">
        <v>1557</v>
      </c>
      <c r="G82" s="9" t="s">
        <v>1558</v>
      </c>
      <c r="H82" s="9" t="s">
        <v>1559</v>
      </c>
      <c r="I82" s="9" t="s">
        <v>1560</v>
      </c>
      <c r="J82" s="9" t="s">
        <v>1561</v>
      </c>
      <c r="K82" s="9" t="s">
        <v>1562</v>
      </c>
      <c r="L82" s="9" t="s">
        <v>1563</v>
      </c>
      <c r="M82" s="9" t="s">
        <v>1564</v>
      </c>
      <c r="N82" s="9" t="s">
        <v>1565</v>
      </c>
      <c r="O82" s="9" t="s">
        <v>1566</v>
      </c>
      <c r="P82" s="9" t="s">
        <v>1567</v>
      </c>
      <c r="Q82" s="9" t="s">
        <v>1568</v>
      </c>
      <c r="R82" s="9" t="s">
        <v>1569</v>
      </c>
      <c r="S82" s="9"/>
      <c r="T82" s="9"/>
      <c r="U82" s="9"/>
      <c r="V82" s="9"/>
      <c r="W82" s="9"/>
      <c r="X82" s="9"/>
      <c r="Y82" s="9"/>
      <c r="Z82" s="9"/>
    </row>
    <row r="83" spans="1:26" ht="259.2">
      <c r="A83" s="8" t="s">
        <v>15</v>
      </c>
      <c r="B83" s="9" t="s">
        <v>1570</v>
      </c>
      <c r="C83" s="9" t="s">
        <v>1571</v>
      </c>
      <c r="D83" s="9" t="s">
        <v>1572</v>
      </c>
      <c r="E83" s="9" t="s">
        <v>1573</v>
      </c>
      <c r="F83" s="9" t="s">
        <v>1574</v>
      </c>
      <c r="G83" s="9" t="s">
        <v>1575</v>
      </c>
      <c r="H83" s="9" t="s">
        <v>1576</v>
      </c>
      <c r="I83" s="9" t="s">
        <v>1577</v>
      </c>
      <c r="J83" s="9" t="s">
        <v>1578</v>
      </c>
      <c r="K83" s="9" t="s">
        <v>1579</v>
      </c>
      <c r="L83" s="9" t="s">
        <v>1580</v>
      </c>
      <c r="M83" s="9" t="s">
        <v>1581</v>
      </c>
      <c r="N83" s="9" t="s">
        <v>1582</v>
      </c>
      <c r="O83" s="9" t="s">
        <v>1583</v>
      </c>
      <c r="P83" s="9" t="s">
        <v>1584</v>
      </c>
      <c r="Q83" s="9" t="s">
        <v>1585</v>
      </c>
      <c r="R83" s="9" t="s">
        <v>1586</v>
      </c>
      <c r="S83" s="9"/>
      <c r="T83" s="9"/>
      <c r="U83" s="9"/>
      <c r="V83" s="9"/>
      <c r="W83" s="9"/>
      <c r="X83" s="9"/>
      <c r="Y83" s="9"/>
      <c r="Z83" s="9"/>
    </row>
    <row r="84" spans="1:26" ht="21.6">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21.6">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21.6">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21.6">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21.6">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21.6">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21.6">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21.6">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21.6">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21.6">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21.6">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21.6">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21.6">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21.6">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21.6">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21.6">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21.6">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21.6">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21.6">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21.6">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21.6">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21.6">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21.6">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21.6">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21.6">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21.6">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21.6">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21.6">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21.6">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21.6">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21.6">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21.6">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21.6">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21.6">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21.6">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21.6">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21.6">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21.6">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21.6">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21.6">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21.6">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21.6">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21.6">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21.6">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21.6">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21.6">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21.6">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21.6">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21.6">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21.6">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21.6">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21.6">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21.6">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21.6">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21.6">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21.6">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21.6">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21.6">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21.6">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21.6">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21.6">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21.6">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21.6">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21.6">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21.6">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21.6">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21.6">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21.6">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21.6">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21.6">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21.6">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21.6">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21.6">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21.6">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21.6">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21.6">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21.6">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21.6">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21.6">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21.6">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21.6">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21.6">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21.6">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21.6">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21.6">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21.6">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21.6">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21.6">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21.6">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21.6">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21.6">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21.6">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21.6">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21.6">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21.6">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21.6">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21.6">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21.6">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21.6">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21.6">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21.6">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21.6">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21.6">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21.6">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21.6">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21.6">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21.6">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21.6">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21.6">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21.6">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21.6">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21.6">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21.6">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21.6">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21.6">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21.6">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21.6">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21.6">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21.6">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21.6">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21.6">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21.6">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21.6">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21.6">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21.6">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21.6">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21.6">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21.6">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21.6">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21.6">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21.6">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21.6">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21.6">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21.6">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21.6">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21.6">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21.6">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21.6">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21.6">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21.6">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21.6">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21.6">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21.6">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21.6">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21.6">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21.6">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21.6">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21.6">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21.6">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21.6">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21.6">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21.6">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21.6">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21.6">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21.6">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21.6">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21.6">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21.6">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21.6">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21.6">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21.6">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21.6">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21.6">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21.6">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21.6">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21.6">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21.6">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21.6">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21.6">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21.6">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21.6">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21.6">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21.6">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21.6">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21.6">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21.6">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21.6">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21.6">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21.6">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21.6">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21.6">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21.6">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21.6">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21.6">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21.6">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21.6">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21.6">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21.6">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21.6">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21.6">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21.6">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21.6">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21.6">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21.6">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21.6">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21.6">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21.6">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21.6">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21.6">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21.6">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21.6">
      <c r="A284" s="1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21.6">
      <c r="A285" s="1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21.6">
      <c r="A286" s="1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21.6">
      <c r="A287" s="1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21.6">
      <c r="A288" s="1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21.6">
      <c r="A289" s="1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21.6">
      <c r="A290" s="1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21.6">
      <c r="A291" s="1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21.6">
      <c r="A292" s="1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21.6">
      <c r="A293" s="1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21.6">
      <c r="A294" s="1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21.6">
      <c r="A295" s="1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21.6">
      <c r="A296" s="1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21.6">
      <c r="A297" s="1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21.6">
      <c r="A298" s="1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21.6">
      <c r="A299" s="1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21.6">
      <c r="A300" s="1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21.6">
      <c r="A301" s="1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21.6">
      <c r="A302" s="1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21.6">
      <c r="A303" s="1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21.6">
      <c r="A304" s="1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21.6">
      <c r="A305" s="1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21.6">
      <c r="A306" s="1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21.6">
      <c r="A307" s="1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21.6">
      <c r="A308" s="1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21.6">
      <c r="A309" s="1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21.6">
      <c r="A310" s="1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21.6">
      <c r="A311" s="1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21.6">
      <c r="A312" s="1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21.6">
      <c r="A313" s="1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21.6">
      <c r="A314" s="1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21.6">
      <c r="A315" s="1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21.6">
      <c r="A316" s="1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21.6">
      <c r="A317" s="1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21.6">
      <c r="A318" s="1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21.6">
      <c r="A319" s="1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21.6">
      <c r="A320" s="1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21.6">
      <c r="A321" s="1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21.6">
      <c r="A322" s="1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21.6">
      <c r="A323" s="1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21.6">
      <c r="A324" s="1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21.6">
      <c r="A325" s="1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21.6">
      <c r="A326" s="1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21.6">
      <c r="A327" s="1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21.6">
      <c r="A328" s="1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21.6">
      <c r="A329" s="1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21.6">
      <c r="A330" s="1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21.6">
      <c r="A331" s="1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21.6">
      <c r="A332" s="1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21.6">
      <c r="A333" s="1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21.6">
      <c r="A334" s="1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21.6">
      <c r="A335" s="1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21.6">
      <c r="A336" s="1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21.6">
      <c r="A337" s="1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21.6">
      <c r="A338" s="1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21.6">
      <c r="A339" s="1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21.6">
      <c r="A340" s="1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21.6">
      <c r="A341" s="1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21.6">
      <c r="A342" s="1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21.6">
      <c r="A343" s="1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21.6">
      <c r="A344" s="1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21.6">
      <c r="A345" s="1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21.6">
      <c r="A346" s="1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21.6">
      <c r="A347" s="1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21.6">
      <c r="A348" s="1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21.6">
      <c r="A349" s="1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21.6">
      <c r="A350" s="1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21.6">
      <c r="A351" s="1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21.6">
      <c r="A352" s="1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21.6">
      <c r="A353" s="1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21.6">
      <c r="A354" s="1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21.6">
      <c r="A355" s="1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21.6">
      <c r="A356" s="1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21.6">
      <c r="A357" s="1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21.6">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21.6">
      <c r="A359" s="1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21.6">
      <c r="A360" s="1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21.6">
      <c r="A361" s="1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21.6">
      <c r="A362" s="1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21.6">
      <c r="A363" s="1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21.6">
      <c r="A364" s="1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21.6">
      <c r="A365" s="1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21.6">
      <c r="A366" s="1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21.6">
      <c r="A367" s="1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21.6">
      <c r="A368" s="1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21.6">
      <c r="A369" s="1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21.6">
      <c r="A370" s="1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21.6">
      <c r="A371" s="1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21.6">
      <c r="A372" s="1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21.6">
      <c r="A373" s="1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21.6">
      <c r="A374" s="1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21.6">
      <c r="A375" s="1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21.6">
      <c r="A376" s="1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21.6">
      <c r="A377" s="1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21.6">
      <c r="A378" s="1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21.6">
      <c r="A379" s="1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21.6">
      <c r="A380" s="1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21.6">
      <c r="A381" s="1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21.6">
      <c r="A382" s="1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21.6">
      <c r="A383" s="1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21.6">
      <c r="A384" s="1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21.6">
      <c r="A385" s="1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21.6">
      <c r="A386" s="1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21.6">
      <c r="A387" s="1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21.6">
      <c r="A388" s="1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21.6">
      <c r="A389" s="1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21.6">
      <c r="A390" s="1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21.6">
      <c r="A391" s="1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21.6">
      <c r="A392" s="1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21.6">
      <c r="A393" s="1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21.6">
      <c r="A394" s="1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21.6">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21.6">
      <c r="A396" s="1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21.6">
      <c r="A397" s="1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21.6">
      <c r="A398" s="1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21.6">
      <c r="A399" s="1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21.6">
      <c r="A400" s="1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21.6">
      <c r="A401" s="1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21.6">
      <c r="A402" s="1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21.6">
      <c r="A403" s="1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21.6">
      <c r="A404" s="1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21.6">
      <c r="A405" s="1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21.6">
      <c r="A406" s="1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21.6">
      <c r="A407" s="1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21.6">
      <c r="A408" s="1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21.6">
      <c r="A409" s="1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21.6">
      <c r="A410" s="1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21.6">
      <c r="A411" s="1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21.6">
      <c r="A412" s="1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21.6">
      <c r="A413" s="1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21.6">
      <c r="A414" s="1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21.6">
      <c r="A415" s="1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21.6">
      <c r="A416" s="1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21.6">
      <c r="A417" s="1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21.6">
      <c r="A418" s="1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21.6">
      <c r="A419" s="1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21.6">
      <c r="A420" s="1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21.6">
      <c r="A421" s="1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21.6">
      <c r="A422" s="1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21.6">
      <c r="A423" s="1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21.6">
      <c r="A424" s="1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21.6">
      <c r="A425" s="1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21.6">
      <c r="A426" s="1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21.6">
      <c r="A427" s="1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21.6">
      <c r="A428" s="1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21.6">
      <c r="A429" s="1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21.6">
      <c r="A430" s="1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21.6">
      <c r="A431" s="1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21.6">
      <c r="A432" s="1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21.6">
      <c r="A433" s="1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21.6">
      <c r="A434" s="1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21.6">
      <c r="A435" s="1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21.6">
      <c r="A436" s="1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21.6">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21.6">
      <c r="A438" s="1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21.6">
      <c r="A439" s="1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21.6">
      <c r="A440" s="1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21.6">
      <c r="A441" s="1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21.6">
      <c r="A442" s="1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21.6">
      <c r="A443" s="1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21.6">
      <c r="A444" s="1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21.6">
      <c r="A445" s="1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21.6">
      <c r="A446" s="1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21.6">
      <c r="A447" s="1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21.6">
      <c r="A448" s="1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21.6">
      <c r="A449" s="1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21.6">
      <c r="A450" s="1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21.6">
      <c r="A451" s="1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21.6">
      <c r="A452" s="1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21.6">
      <c r="A453" s="1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21.6">
      <c r="A454" s="1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21.6">
      <c r="A455" s="1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21.6">
      <c r="A456" s="1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21.6">
      <c r="A457" s="1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21.6">
      <c r="A458" s="1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21.6">
      <c r="A459" s="1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21.6">
      <c r="A460" s="1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21.6">
      <c r="A461" s="1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21.6">
      <c r="A462" s="1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21.6">
      <c r="A463" s="1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21.6">
      <c r="A464" s="1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21.6">
      <c r="A465" s="1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21.6">
      <c r="A466" s="1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21.6">
      <c r="A467" s="1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21.6">
      <c r="A468" s="1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21.6">
      <c r="A469" s="1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21.6">
      <c r="A470" s="1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21.6">
      <c r="A471" s="1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21.6">
      <c r="A472" s="1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21.6">
      <c r="A473" s="1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21.6">
      <c r="A474" s="1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21.6">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21.6">
      <c r="A476" s="1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21.6">
      <c r="A477" s="1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21.6">
      <c r="A478" s="1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21.6">
      <c r="A479" s="1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21.6">
      <c r="A480" s="1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21.6">
      <c r="A481" s="1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21.6">
      <c r="A482" s="1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21.6">
      <c r="A483" s="1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21.6">
      <c r="A484" s="1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21.6">
      <c r="A485" s="1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21.6">
      <c r="A486" s="1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21.6">
      <c r="A487" s="1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21.6">
      <c r="A488" s="1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21.6">
      <c r="A489" s="1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21.6">
      <c r="A490" s="1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21.6">
      <c r="A491" s="1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21.6">
      <c r="A492" s="1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21.6">
      <c r="A493" s="1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21.6">
      <c r="A494" s="1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21.6">
      <c r="A495" s="1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21.6">
      <c r="A496" s="1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21.6">
      <c r="A497" s="1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21.6">
      <c r="A498" s="1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21.6">
      <c r="A499" s="1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21.6">
      <c r="A500" s="1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21.6">
      <c r="A501" s="1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21.6">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21.6">
      <c r="A503" s="1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21.6">
      <c r="A504" s="1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21.6">
      <c r="A505" s="1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21.6">
      <c r="A506" s="1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21.6">
      <c r="A507" s="1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21.6">
      <c r="A508" s="1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21.6">
      <c r="A509" s="1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21.6">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21.6">
      <c r="A511" s="1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21.6">
      <c r="A512" s="1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21.6">
      <c r="A513" s="1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21.6">
      <c r="A514" s="1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21.6">
      <c r="A515" s="1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21.6">
      <c r="A516" s="1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21.6">
      <c r="A517" s="1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21.6">
      <c r="A518" s="1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21.6">
      <c r="A519" s="1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21.6">
      <c r="A520" s="1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21.6">
      <c r="A521" s="1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21.6">
      <c r="A522" s="1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21.6">
      <c r="A523" s="1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21.6">
      <c r="A524" s="1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21.6">
      <c r="A525" s="1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21.6">
      <c r="A526" s="1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21.6">
      <c r="A527" s="1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21.6">
      <c r="A528" s="1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21.6">
      <c r="A529" s="1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21.6">
      <c r="A530" s="1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21.6">
      <c r="A531" s="1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21.6">
      <c r="A532" s="1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21.6">
      <c r="A533" s="1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21.6">
      <c r="A534" s="1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21.6">
      <c r="A535" s="1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21.6">
      <c r="A536" s="1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21.6">
      <c r="A537" s="1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21.6">
      <c r="A538" s="1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21.6">
      <c r="A539" s="1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21.6">
      <c r="A540" s="1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21.6">
      <c r="A541" s="1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21.6">
      <c r="A542" s="1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21.6">
      <c r="A543" s="1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21.6">
      <c r="A544" s="1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21.6">
      <c r="A545" s="1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21.6">
      <c r="A546" s="1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21.6">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21.6">
      <c r="A548" s="1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21.6">
      <c r="A549" s="1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21.6">
      <c r="A550" s="1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21.6">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21.6">
      <c r="A552" s="1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21.6">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21.6">
      <c r="A554" s="1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21.6">
      <c r="A555" s="1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21.6">
      <c r="A556" s="1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21.6">
      <c r="A557" s="1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21.6">
      <c r="A558" s="1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21.6">
      <c r="A559" s="1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21.6">
      <c r="A560" s="1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21.6">
      <c r="A561" s="1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21.6">
      <c r="A562" s="1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21.6">
      <c r="A563" s="1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21.6">
      <c r="A564" s="1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21.6">
      <c r="A565" s="1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21.6">
      <c r="A566" s="1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21.6">
      <c r="A567" s="1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21.6">
      <c r="A568" s="1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21.6">
      <c r="A569" s="1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21.6">
      <c r="A570" s="1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21.6">
      <c r="A571" s="1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21.6">
      <c r="A572" s="1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21.6">
      <c r="A573" s="1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21.6">
      <c r="A574" s="1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21.6">
      <c r="A575" s="1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21.6">
      <c r="A576" s="1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21.6">
      <c r="A577" s="1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21.6">
      <c r="A578" s="1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21.6">
      <c r="A579" s="1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21.6">
      <c r="A580" s="1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21.6">
      <c r="A581" s="1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21.6">
      <c r="A582" s="1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21.6">
      <c r="A583" s="1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21.6">
      <c r="A584" s="1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21.6">
      <c r="A585" s="1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21.6">
      <c r="A586" s="1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21.6">
      <c r="A587" s="1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21.6">
      <c r="A588" s="1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21.6">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21.6">
      <c r="A590" s="1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21.6">
      <c r="A591" s="1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21.6">
      <c r="A592" s="1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21.6">
      <c r="A593" s="1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21.6">
      <c r="A594" s="1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21.6">
      <c r="A595" s="1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21.6">
      <c r="A596" s="1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21.6">
      <c r="A597" s="1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21.6">
      <c r="A598" s="1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21.6">
      <c r="A599" s="1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21.6">
      <c r="A600" s="1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21.6">
      <c r="A601" s="1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21.6">
      <c r="A602" s="1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21.6">
      <c r="A603" s="1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21.6">
      <c r="A604" s="1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21.6">
      <c r="A605" s="1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21.6">
      <c r="A606" s="1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21.6">
      <c r="A607" s="1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21.6">
      <c r="A608" s="1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21.6">
      <c r="A609" s="1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21.6">
      <c r="A610" s="1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21.6">
      <c r="A611" s="1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21.6">
      <c r="A612" s="1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21.6">
      <c r="A613" s="1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21.6">
      <c r="A614" s="1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21.6">
      <c r="A615" s="1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21.6">
      <c r="A616" s="1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21.6">
      <c r="A617" s="1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21.6">
      <c r="A618" s="1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21.6">
      <c r="A619" s="1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21.6">
      <c r="A620" s="1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21.6">
      <c r="A621" s="1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21.6">
      <c r="A622" s="1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21.6">
      <c r="A623" s="1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21.6">
      <c r="A624" s="1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21.6">
      <c r="A625" s="1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21.6">
      <c r="A626" s="1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21.6">
      <c r="A627" s="1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21.6">
      <c r="A628" s="1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21.6">
      <c r="A629" s="1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21.6">
      <c r="A630" s="1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21.6">
      <c r="A631" s="1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21.6">
      <c r="A632" s="1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21.6">
      <c r="A633" s="1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21.6">
      <c r="A634" s="1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21.6">
      <c r="A635" s="1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21.6">
      <c r="A636" s="1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21.6">
      <c r="A637" s="1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21.6">
      <c r="A638" s="1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21.6">
      <c r="A639" s="1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21.6">
      <c r="A640" s="1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21.6">
      <c r="A641" s="1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21.6">
      <c r="A642" s="1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21.6">
      <c r="A643" s="1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21.6">
      <c r="A644" s="1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21.6">
      <c r="A645" s="1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21.6">
      <c r="A646" s="1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21.6">
      <c r="A647" s="1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21.6">
      <c r="A648" s="1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21.6">
      <c r="A649" s="1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21.6">
      <c r="A650" s="1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21.6">
      <c r="A651" s="1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21.6">
      <c r="A652" s="1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21.6">
      <c r="A653" s="1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21.6">
      <c r="A654" s="1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21.6">
      <c r="A655" s="1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21.6">
      <c r="A656" s="1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21.6">
      <c r="A657" s="1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21.6">
      <c r="A658" s="1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21.6">
      <c r="A659" s="1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21.6">
      <c r="A660" s="1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21.6">
      <c r="A661" s="1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21.6">
      <c r="A662" s="1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21.6">
      <c r="A663" s="1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21.6">
      <c r="A664" s="1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21.6">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21.6">
      <c r="A666" s="1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21.6">
      <c r="A667" s="1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21.6">
      <c r="A668" s="1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21.6">
      <c r="A669" s="1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21.6">
      <c r="A670" s="1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21.6">
      <c r="A671" s="1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21.6">
      <c r="A672" s="1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21.6">
      <c r="A673" s="1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21.6">
      <c r="A674" s="1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21.6">
      <c r="A675" s="1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21.6">
      <c r="A676" s="1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21.6">
      <c r="A677" s="1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21.6">
      <c r="A678" s="1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21.6">
      <c r="A679" s="1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21.6">
      <c r="A680" s="1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21.6">
      <c r="A681" s="1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21.6">
      <c r="A682" s="1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21.6">
      <c r="A683" s="1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21.6">
      <c r="A684" s="1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21.6">
      <c r="A685" s="1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21.6">
      <c r="A686" s="1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21.6">
      <c r="A687" s="1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21.6">
      <c r="A688" s="1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21.6">
      <c r="A689" s="1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21.6">
      <c r="A690" s="1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21.6">
      <c r="A691" s="1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21.6">
      <c r="A692" s="1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21.6">
      <c r="A693" s="1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21.6">
      <c r="A694" s="1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21.6">
      <c r="A695" s="1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21.6">
      <c r="A696" s="1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21.6">
      <c r="A697" s="1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21.6">
      <c r="A698" s="1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21.6">
      <c r="A699" s="1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21.6">
      <c r="A700" s="1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21.6">
      <c r="A701" s="1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21.6">
      <c r="A702" s="1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21.6">
      <c r="A703" s="1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21.6">
      <c r="A704" s="1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21.6">
      <c r="A705" s="1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21.6">
      <c r="A706" s="1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21.6">
      <c r="A707" s="1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21.6">
      <c r="A708" s="1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21.6">
      <c r="A709" s="1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21.6">
      <c r="A710" s="1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21.6">
      <c r="A711" s="1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21.6">
      <c r="A712" s="1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21.6">
      <c r="A713" s="1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21.6">
      <c r="A714" s="1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21.6">
      <c r="A715" s="1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21.6">
      <c r="A716" s="1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21.6">
      <c r="A717" s="1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21.6">
      <c r="A718" s="1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21.6">
      <c r="A719" s="1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21.6">
      <c r="A720" s="1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21.6">
      <c r="A721" s="1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21.6">
      <c r="A722" s="1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21.6">
      <c r="A723" s="1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21.6">
      <c r="A724" s="1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21.6">
      <c r="A725" s="1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21.6">
      <c r="A726" s="1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21.6">
      <c r="A727" s="1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21.6">
      <c r="A728" s="1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21.6">
      <c r="A729" s="1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21.6">
      <c r="A730" s="1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21.6">
      <c r="A731" s="1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21.6">
      <c r="A732" s="1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21.6">
      <c r="A733" s="1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21.6">
      <c r="A734" s="1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21.6">
      <c r="A735" s="1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21.6">
      <c r="A736" s="1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21.6">
      <c r="A737" s="1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21.6">
      <c r="A738" s="1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21.6">
      <c r="A739" s="1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21.6">
      <c r="A740" s="1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21.6">
      <c r="A741" s="1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21.6">
      <c r="A742" s="1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21.6">
      <c r="A743" s="1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21.6">
      <c r="A744" s="1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21.6">
      <c r="A745" s="1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21.6">
      <c r="A746" s="1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21.6">
      <c r="A747" s="1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21.6">
      <c r="A748" s="1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21.6">
      <c r="A749" s="1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21.6">
      <c r="A750" s="1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21.6">
      <c r="A751" s="1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21.6">
      <c r="A752" s="1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21.6">
      <c r="A753" s="1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21.6">
      <c r="A754" s="1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21.6">
      <c r="A755" s="1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21.6">
      <c r="A756" s="1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21.6">
      <c r="A757" s="1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21.6">
      <c r="A758" s="1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21.6">
      <c r="A759" s="1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21.6">
      <c r="A760" s="1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21.6">
      <c r="A761" s="1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21.6">
      <c r="A762" s="1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21.6">
      <c r="A763" s="1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21.6">
      <c r="A764" s="1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21.6">
      <c r="A765" s="1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21.6">
      <c r="A766" s="1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21.6">
      <c r="A767" s="1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21.6">
      <c r="A768" s="1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21.6">
      <c r="A769" s="1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21.6">
      <c r="A770" s="1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21.6">
      <c r="A771" s="1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21.6">
      <c r="A772" s="1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21.6">
      <c r="A773" s="1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21.6">
      <c r="A774" s="1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21.6">
      <c r="A775" s="1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21.6">
      <c r="A776" s="1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21.6">
      <c r="A777" s="1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21.6">
      <c r="A778" s="1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21.6">
      <c r="A779" s="1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21.6">
      <c r="A780" s="1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21.6">
      <c r="A781" s="1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21.6">
      <c r="A782" s="1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21.6">
      <c r="A783" s="1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21.6">
      <c r="A784" s="1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21.6">
      <c r="A785" s="1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21.6">
      <c r="A786" s="1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21.6">
      <c r="A787" s="1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21.6">
      <c r="A788" s="1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21.6">
      <c r="A789" s="1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21.6">
      <c r="A790" s="1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21.6">
      <c r="A791" s="1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21.6">
      <c r="A792" s="1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21.6">
      <c r="A793" s="1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21.6">
      <c r="A794" s="1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21.6">
      <c r="A795" s="1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21.6">
      <c r="A796" s="1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21.6">
      <c r="A797" s="1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21.6">
      <c r="A798" s="1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21.6">
      <c r="A799" s="1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21.6">
      <c r="A800" s="1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21.6">
      <c r="A801" s="1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21.6">
      <c r="A802" s="1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21.6">
      <c r="A803" s="1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21.6">
      <c r="A804" s="1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21.6">
      <c r="A805" s="1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21.6">
      <c r="A806" s="1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21.6">
      <c r="A807" s="1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21.6">
      <c r="A808" s="1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21.6">
      <c r="A809" s="1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21.6">
      <c r="A810" s="1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21.6">
      <c r="A811" s="1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21.6">
      <c r="A812" s="1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21.6">
      <c r="A813" s="1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21.6">
      <c r="A814" s="1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21.6">
      <c r="A815" s="1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21.6">
      <c r="A816" s="1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21.6">
      <c r="A817" s="1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21.6">
      <c r="A818" s="1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21.6">
      <c r="A819" s="1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21.6">
      <c r="A820" s="1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21.6">
      <c r="A821" s="1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21.6">
      <c r="A822" s="1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21.6">
      <c r="A823" s="1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21.6">
      <c r="A824" s="1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21.6">
      <c r="A825" s="1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21.6">
      <c r="A826" s="1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21.6">
      <c r="A827" s="1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21.6">
      <c r="A828" s="1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21.6">
      <c r="A829" s="1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21.6">
      <c r="A830" s="1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21.6">
      <c r="A831" s="1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21.6">
      <c r="A832" s="1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21.6">
      <c r="A833" s="1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21.6">
      <c r="A834" s="1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21.6">
      <c r="A835" s="1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21.6">
      <c r="A836" s="1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21.6">
      <c r="A837" s="1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21.6">
      <c r="A838" s="1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21.6">
      <c r="A839" s="1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21.6">
      <c r="A840" s="1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21.6">
      <c r="A841" s="1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21.6">
      <c r="A842" s="1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21.6">
      <c r="A843" s="1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21.6">
      <c r="A844" s="1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21.6">
      <c r="A845" s="1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21.6">
      <c r="A846" s="1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21.6">
      <c r="A847" s="1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21.6">
      <c r="A848" s="1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21.6">
      <c r="A849" s="1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21.6">
      <c r="A850" s="1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21.6">
      <c r="A851" s="1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21.6">
      <c r="A852" s="1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21.6">
      <c r="A853" s="1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21.6">
      <c r="A854" s="1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21.6">
      <c r="A855" s="1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21.6">
      <c r="A856" s="1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21.6">
      <c r="A857" s="1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21.6">
      <c r="A858" s="1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21.6">
      <c r="A859" s="1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21.6">
      <c r="A860" s="1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21.6">
      <c r="A861" s="1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21.6">
      <c r="A862" s="1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21.6">
      <c r="A863" s="1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21.6">
      <c r="A864" s="1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21.6">
      <c r="A865" s="1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21.6">
      <c r="A866" s="1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21.6">
      <c r="A867" s="1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21.6">
      <c r="A868" s="1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21.6">
      <c r="A869" s="1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21.6">
      <c r="A870" s="1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21.6">
      <c r="A871" s="1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21.6">
      <c r="A872" s="1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21.6">
      <c r="A873" s="1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21.6">
      <c r="A874" s="1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21.6">
      <c r="A875" s="1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21.6">
      <c r="A876" s="1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21.6">
      <c r="A877" s="1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21.6">
      <c r="A878" s="1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21.6">
      <c r="A879" s="1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21.6">
      <c r="A880" s="1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21.6">
      <c r="A881" s="1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21.6">
      <c r="A882" s="1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21.6">
      <c r="A883" s="1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21.6">
      <c r="A884" s="1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21.6">
      <c r="A885" s="1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21.6">
      <c r="A886" s="1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21.6">
      <c r="A887" s="1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21.6">
      <c r="A888" s="1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21.6">
      <c r="A889" s="1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21.6">
      <c r="A890" s="1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21.6">
      <c r="A891" s="1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21.6">
      <c r="A892" s="1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21.6">
      <c r="A893" s="1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21.6">
      <c r="A894" s="1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21.6">
      <c r="A895" s="1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21.6">
      <c r="A896" s="1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21.6">
      <c r="A897" s="1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21.6">
      <c r="A898" s="1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21.6">
      <c r="A899" s="1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21.6">
      <c r="A900" s="1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21.6">
      <c r="A901" s="1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21.6">
      <c r="A902" s="1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21.6">
      <c r="A903" s="1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21.6">
      <c r="A904" s="1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21.6">
      <c r="A905" s="1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21.6">
      <c r="A906" s="1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21.6">
      <c r="A907" s="1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21.6">
      <c r="A908" s="1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21.6">
      <c r="A909" s="1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21.6">
      <c r="A910" s="1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21.6">
      <c r="A911" s="1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21.6">
      <c r="A912" s="1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21.6">
      <c r="A913" s="1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21.6">
      <c r="A914" s="1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21.6">
      <c r="A915" s="1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21.6">
      <c r="A916" s="1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21.6">
      <c r="A917" s="1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21.6">
      <c r="A918" s="1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21.6">
      <c r="A919" s="1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21.6">
      <c r="A920" s="1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21.6">
      <c r="A921" s="1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21.6">
      <c r="A922" s="1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21.6">
      <c r="A923" s="1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21.6">
      <c r="A924" s="1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21.6">
      <c r="A925" s="1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21.6">
      <c r="A926" s="1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21.6">
      <c r="A927" s="1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21.6">
      <c r="A928" s="1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21.6">
      <c r="A929" s="1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21.6">
      <c r="A930" s="1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21.6">
      <c r="A931" s="1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21.6">
      <c r="A932" s="1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21.6">
      <c r="A933" s="1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21.6">
      <c r="A934" s="1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21.6">
      <c r="A935" s="1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21.6">
      <c r="A936" s="1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21.6">
      <c r="A937" s="1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21.6">
      <c r="A938" s="1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21.6">
      <c r="A939" s="1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21.6">
      <c r="A940" s="1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21.6">
      <c r="A941" s="1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21.6">
      <c r="A942" s="1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21.6">
      <c r="A943" s="1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21.6">
      <c r="A944" s="1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21.6">
      <c r="A945" s="1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21.6">
      <c r="A946" s="1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21.6">
      <c r="A947" s="1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21.6">
      <c r="A948" s="1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21.6">
      <c r="A949" s="1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21.6">
      <c r="A950" s="1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21.6">
      <c r="A951" s="1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21.6">
      <c r="A952" s="1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21.6">
      <c r="A953" s="1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21.6">
      <c r="A954" s="1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21.6">
      <c r="A955" s="1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21.6">
      <c r="A956" s="1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21.6">
      <c r="A957" s="1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21.6">
      <c r="A958" s="1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21.6">
      <c r="A959" s="1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21.6">
      <c r="A960" s="1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21.6">
      <c r="A961" s="1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21.6">
      <c r="A962" s="1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sheetData>
  <mergeCells count="1">
    <mergeCell ref="A1:B1"/>
  </mergeCells>
  <pageMargins left="0.25" right="0.25" top="0.75" bottom="0.75" header="0" footer="0"/>
  <pageSetup paperSize="8" fitToHeight="0"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54"/>
  <sheetViews>
    <sheetView topLeftCell="A10" zoomScale="80" zoomScaleNormal="80" workbookViewId="0">
      <selection activeCell="M8" sqref="M8"/>
    </sheetView>
  </sheetViews>
  <sheetFormatPr baseColWidth="10" defaultColWidth="12.59765625" defaultRowHeight="15" customHeight="1"/>
  <cols>
    <col min="1" max="9" width="18.3984375" customWidth="1"/>
    <col min="10" max="11" width="30.69921875" customWidth="1"/>
  </cols>
  <sheetData>
    <row r="1" spans="1:12" ht="36">
      <c r="A1" s="295" t="s">
        <v>33</v>
      </c>
      <c r="B1" s="296"/>
      <c r="C1" s="296"/>
      <c r="D1" s="296"/>
      <c r="E1" s="296"/>
      <c r="F1" s="296"/>
      <c r="G1" s="296"/>
      <c r="H1" s="296"/>
      <c r="I1" s="296"/>
      <c r="J1" s="296"/>
      <c r="K1" s="296"/>
      <c r="L1" s="2"/>
    </row>
    <row r="2" spans="1:12" ht="27">
      <c r="A2" s="297" t="s">
        <v>34</v>
      </c>
      <c r="B2" s="298"/>
      <c r="C2" s="298"/>
      <c r="D2" s="298"/>
      <c r="E2" s="298"/>
      <c r="F2" s="298"/>
      <c r="G2" s="298"/>
      <c r="H2" s="298"/>
      <c r="I2" s="298"/>
      <c r="J2" s="298"/>
      <c r="K2" s="298"/>
      <c r="L2" s="15"/>
    </row>
    <row r="3" spans="1:12" ht="54" customHeight="1">
      <c r="A3" s="286" t="s">
        <v>35</v>
      </c>
      <c r="B3" s="296"/>
      <c r="C3" s="296"/>
      <c r="D3" s="296"/>
      <c r="E3" s="296"/>
      <c r="F3" s="296"/>
      <c r="G3" s="296"/>
      <c r="H3" s="296"/>
      <c r="I3" s="287"/>
      <c r="J3" s="16" t="s">
        <v>36</v>
      </c>
      <c r="K3" s="17" t="s">
        <v>37</v>
      </c>
      <c r="L3" s="15"/>
    </row>
    <row r="4" spans="1:12" ht="54" customHeight="1">
      <c r="A4" s="288"/>
      <c r="B4" s="298"/>
      <c r="C4" s="298"/>
      <c r="D4" s="298"/>
      <c r="E4" s="298"/>
      <c r="F4" s="298"/>
      <c r="G4" s="298"/>
      <c r="H4" s="298"/>
      <c r="I4" s="289"/>
      <c r="J4" s="18" t="s">
        <v>38</v>
      </c>
      <c r="K4" s="19"/>
      <c r="L4" s="15"/>
    </row>
    <row r="5" spans="1:12" ht="54" customHeight="1">
      <c r="A5" s="288"/>
      <c r="B5" s="298"/>
      <c r="C5" s="298"/>
      <c r="D5" s="298"/>
      <c r="E5" s="298"/>
      <c r="F5" s="298"/>
      <c r="G5" s="298"/>
      <c r="H5" s="298"/>
      <c r="I5" s="289"/>
      <c r="J5" s="18" t="s">
        <v>39</v>
      </c>
      <c r="K5" s="20"/>
      <c r="L5" s="15"/>
    </row>
    <row r="6" spans="1:12" ht="54" customHeight="1">
      <c r="A6" s="288"/>
      <c r="B6" s="298"/>
      <c r="C6" s="298"/>
      <c r="D6" s="298"/>
      <c r="E6" s="298"/>
      <c r="F6" s="298"/>
      <c r="G6" s="298"/>
      <c r="H6" s="298"/>
      <c r="I6" s="289"/>
      <c r="J6" s="18" t="s">
        <v>40</v>
      </c>
      <c r="K6" s="20"/>
      <c r="L6" s="15"/>
    </row>
    <row r="7" spans="1:12" ht="54" customHeight="1">
      <c r="A7" s="290"/>
      <c r="B7" s="299"/>
      <c r="C7" s="299"/>
      <c r="D7" s="299"/>
      <c r="E7" s="299"/>
      <c r="F7" s="299"/>
      <c r="G7" s="299"/>
      <c r="H7" s="299"/>
      <c r="I7" s="291"/>
      <c r="J7" s="244" t="s">
        <v>200</v>
      </c>
      <c r="K7" s="20"/>
      <c r="L7" s="15"/>
    </row>
    <row r="8" spans="1:12" ht="63" customHeight="1">
      <c r="A8" s="300" t="s">
        <v>41</v>
      </c>
      <c r="B8" s="293"/>
      <c r="C8" s="293"/>
      <c r="D8" s="293"/>
      <c r="E8" s="293"/>
      <c r="F8" s="293"/>
      <c r="G8" s="293"/>
      <c r="H8" s="293"/>
      <c r="I8" s="293"/>
      <c r="J8" s="293"/>
      <c r="K8" s="282"/>
      <c r="L8" s="15"/>
    </row>
    <row r="9" spans="1:12" ht="16.8">
      <c r="A9" s="301" t="s">
        <v>42</v>
      </c>
      <c r="B9" s="298"/>
      <c r="C9" s="298"/>
      <c r="D9" s="298"/>
      <c r="E9" s="298"/>
      <c r="F9" s="298"/>
      <c r="G9" s="298"/>
      <c r="H9" s="298"/>
      <c r="I9" s="298"/>
      <c r="J9" s="298"/>
      <c r="K9" s="289"/>
      <c r="L9" s="15"/>
    </row>
    <row r="10" spans="1:12" ht="33.75" customHeight="1">
      <c r="A10" s="294" t="s">
        <v>43</v>
      </c>
      <c r="B10" s="293"/>
      <c r="C10" s="293"/>
      <c r="D10" s="293"/>
      <c r="E10" s="293"/>
      <c r="F10" s="293"/>
      <c r="G10" s="293"/>
      <c r="H10" s="293"/>
      <c r="I10" s="293"/>
      <c r="J10" s="293"/>
      <c r="K10" s="282"/>
      <c r="L10" s="15"/>
    </row>
    <row r="11" spans="1:12" ht="33.75" customHeight="1">
      <c r="A11" s="283" t="s">
        <v>44</v>
      </c>
      <c r="B11" s="292"/>
      <c r="C11" s="293"/>
      <c r="D11" s="293"/>
      <c r="E11" s="293"/>
      <c r="F11" s="293"/>
      <c r="G11" s="293"/>
      <c r="H11" s="293"/>
      <c r="I11" s="282"/>
      <c r="J11" s="286" t="s">
        <v>45</v>
      </c>
      <c r="K11" s="287"/>
      <c r="L11" s="15"/>
    </row>
    <row r="12" spans="1:12" ht="33.75" customHeight="1">
      <c r="A12" s="284"/>
      <c r="B12" s="292"/>
      <c r="C12" s="293"/>
      <c r="D12" s="293"/>
      <c r="E12" s="293"/>
      <c r="F12" s="293"/>
      <c r="G12" s="293"/>
      <c r="H12" s="293"/>
      <c r="I12" s="282"/>
      <c r="J12" s="288"/>
      <c r="K12" s="289"/>
      <c r="L12" s="15"/>
    </row>
    <row r="13" spans="1:12" ht="33.75" customHeight="1">
      <c r="A13" s="284"/>
      <c r="B13" s="292"/>
      <c r="C13" s="293"/>
      <c r="D13" s="293"/>
      <c r="E13" s="293"/>
      <c r="F13" s="293"/>
      <c r="G13" s="293"/>
      <c r="H13" s="293"/>
      <c r="I13" s="282"/>
      <c r="J13" s="288"/>
      <c r="K13" s="289"/>
      <c r="L13" s="15"/>
    </row>
    <row r="14" spans="1:12" ht="33.75" customHeight="1">
      <c r="A14" s="285"/>
      <c r="B14" s="292"/>
      <c r="C14" s="293"/>
      <c r="D14" s="293"/>
      <c r="E14" s="293"/>
      <c r="F14" s="293"/>
      <c r="G14" s="293"/>
      <c r="H14" s="293"/>
      <c r="I14" s="282"/>
      <c r="J14" s="290"/>
      <c r="K14" s="291"/>
      <c r="L14" s="15"/>
    </row>
    <row r="15" spans="1:12" ht="33.75" customHeight="1">
      <c r="A15" s="283" t="s">
        <v>46</v>
      </c>
      <c r="B15" s="292"/>
      <c r="C15" s="293"/>
      <c r="D15" s="293"/>
      <c r="E15" s="293"/>
      <c r="F15" s="293"/>
      <c r="G15" s="293"/>
      <c r="H15" s="293"/>
      <c r="I15" s="282"/>
      <c r="J15" s="286" t="s">
        <v>47</v>
      </c>
      <c r="K15" s="287"/>
      <c r="L15" s="15"/>
    </row>
    <row r="16" spans="1:12" ht="33.75" customHeight="1">
      <c r="A16" s="284"/>
      <c r="B16" s="292"/>
      <c r="C16" s="293"/>
      <c r="D16" s="293"/>
      <c r="E16" s="293"/>
      <c r="F16" s="293"/>
      <c r="G16" s="293"/>
      <c r="H16" s="293"/>
      <c r="I16" s="282"/>
      <c r="J16" s="288"/>
      <c r="K16" s="289"/>
      <c r="L16" s="15"/>
    </row>
    <row r="17" spans="1:12" ht="33.75" customHeight="1">
      <c r="A17" s="284"/>
      <c r="B17" s="292"/>
      <c r="C17" s="293"/>
      <c r="D17" s="293"/>
      <c r="E17" s="293"/>
      <c r="F17" s="293"/>
      <c r="G17" s="293"/>
      <c r="H17" s="293"/>
      <c r="I17" s="282"/>
      <c r="J17" s="288"/>
      <c r="K17" s="289"/>
      <c r="L17" s="15"/>
    </row>
    <row r="18" spans="1:12" ht="33.75" customHeight="1">
      <c r="A18" s="285"/>
      <c r="B18" s="292"/>
      <c r="C18" s="293"/>
      <c r="D18" s="293"/>
      <c r="E18" s="293"/>
      <c r="F18" s="293"/>
      <c r="G18" s="293"/>
      <c r="H18" s="293"/>
      <c r="I18" s="282"/>
      <c r="J18" s="290"/>
      <c r="K18" s="291"/>
      <c r="L18" s="15"/>
    </row>
    <row r="19" spans="1:12" ht="33.75" customHeight="1">
      <c r="A19" s="283" t="s">
        <v>48</v>
      </c>
      <c r="B19" s="292"/>
      <c r="C19" s="293"/>
      <c r="D19" s="293"/>
      <c r="E19" s="293"/>
      <c r="F19" s="293"/>
      <c r="G19" s="293"/>
      <c r="H19" s="293"/>
      <c r="I19" s="282"/>
      <c r="J19" s="286" t="s">
        <v>49</v>
      </c>
      <c r="K19" s="287"/>
      <c r="L19" s="15"/>
    </row>
    <row r="20" spans="1:12" ht="33.75" customHeight="1">
      <c r="A20" s="284"/>
      <c r="B20" s="292"/>
      <c r="C20" s="293"/>
      <c r="D20" s="293"/>
      <c r="E20" s="293"/>
      <c r="F20" s="293"/>
      <c r="G20" s="293"/>
      <c r="H20" s="293"/>
      <c r="I20" s="282"/>
      <c r="J20" s="288"/>
      <c r="K20" s="289"/>
      <c r="L20" s="15"/>
    </row>
    <row r="21" spans="1:12" ht="33.75" customHeight="1">
      <c r="A21" s="284"/>
      <c r="B21" s="292"/>
      <c r="C21" s="293"/>
      <c r="D21" s="293"/>
      <c r="E21" s="293"/>
      <c r="F21" s="293"/>
      <c r="G21" s="293"/>
      <c r="H21" s="293"/>
      <c r="I21" s="282"/>
      <c r="J21" s="288"/>
      <c r="K21" s="289"/>
      <c r="L21" s="15"/>
    </row>
    <row r="22" spans="1:12" ht="33.75" customHeight="1">
      <c r="A22" s="285"/>
      <c r="B22" s="292"/>
      <c r="C22" s="293"/>
      <c r="D22" s="293"/>
      <c r="E22" s="293"/>
      <c r="F22" s="293"/>
      <c r="G22" s="293"/>
      <c r="H22" s="293"/>
      <c r="I22" s="282"/>
      <c r="J22" s="290"/>
      <c r="K22" s="291"/>
      <c r="L22" s="15"/>
    </row>
    <row r="23" spans="1:12" ht="33.75" customHeight="1">
      <c r="A23" s="283" t="s">
        <v>50</v>
      </c>
      <c r="B23" s="292"/>
      <c r="C23" s="293"/>
      <c r="D23" s="293"/>
      <c r="E23" s="293"/>
      <c r="F23" s="293"/>
      <c r="G23" s="293"/>
      <c r="H23" s="293"/>
      <c r="I23" s="282"/>
      <c r="J23" s="286" t="s">
        <v>51</v>
      </c>
      <c r="K23" s="287"/>
      <c r="L23" s="15"/>
    </row>
    <row r="24" spans="1:12" ht="33.75" customHeight="1">
      <c r="A24" s="284"/>
      <c r="B24" s="292"/>
      <c r="C24" s="293"/>
      <c r="D24" s="293"/>
      <c r="E24" s="293"/>
      <c r="F24" s="293"/>
      <c r="G24" s="293"/>
      <c r="H24" s="293"/>
      <c r="I24" s="282"/>
      <c r="J24" s="288"/>
      <c r="K24" s="289"/>
      <c r="L24" s="15"/>
    </row>
    <row r="25" spans="1:12" ht="33.75" customHeight="1">
      <c r="A25" s="284"/>
      <c r="B25" s="292"/>
      <c r="C25" s="293"/>
      <c r="D25" s="293"/>
      <c r="E25" s="293"/>
      <c r="F25" s="293"/>
      <c r="G25" s="293"/>
      <c r="H25" s="293"/>
      <c r="I25" s="282"/>
      <c r="J25" s="288"/>
      <c r="K25" s="289"/>
      <c r="L25" s="15"/>
    </row>
    <row r="26" spans="1:12" ht="33.75" customHeight="1">
      <c r="A26" s="285"/>
      <c r="B26" s="292"/>
      <c r="C26" s="293"/>
      <c r="D26" s="293"/>
      <c r="E26" s="293"/>
      <c r="F26" s="293"/>
      <c r="G26" s="293"/>
      <c r="H26" s="293"/>
      <c r="I26" s="282"/>
      <c r="J26" s="290"/>
      <c r="K26" s="291"/>
      <c r="L26" s="15"/>
    </row>
    <row r="27" spans="1:12" ht="33.75" customHeight="1">
      <c r="A27" s="294" t="s">
        <v>52</v>
      </c>
      <c r="B27" s="293"/>
      <c r="C27" s="293"/>
      <c r="D27" s="293"/>
      <c r="E27" s="293"/>
      <c r="F27" s="293"/>
      <c r="G27" s="293"/>
      <c r="H27" s="293"/>
      <c r="I27" s="293"/>
      <c r="J27" s="293"/>
      <c r="K27" s="282"/>
      <c r="L27" s="15"/>
    </row>
    <row r="28" spans="1:12" ht="33.75" customHeight="1">
      <c r="A28" s="283" t="s">
        <v>53</v>
      </c>
      <c r="B28" s="292"/>
      <c r="C28" s="293"/>
      <c r="D28" s="293"/>
      <c r="E28" s="293"/>
      <c r="F28" s="293"/>
      <c r="G28" s="293"/>
      <c r="H28" s="293"/>
      <c r="I28" s="282"/>
      <c r="J28" s="286" t="s">
        <v>54</v>
      </c>
      <c r="K28" s="287"/>
      <c r="L28" s="15"/>
    </row>
    <row r="29" spans="1:12" ht="33.75" customHeight="1">
      <c r="A29" s="284"/>
      <c r="B29" s="292"/>
      <c r="C29" s="293"/>
      <c r="D29" s="293"/>
      <c r="E29" s="293"/>
      <c r="F29" s="293"/>
      <c r="G29" s="293"/>
      <c r="H29" s="293"/>
      <c r="I29" s="282"/>
      <c r="J29" s="288"/>
      <c r="K29" s="289"/>
      <c r="L29" s="15"/>
    </row>
    <row r="30" spans="1:12" ht="33.75" customHeight="1">
      <c r="A30" s="284"/>
      <c r="B30" s="292"/>
      <c r="C30" s="293"/>
      <c r="D30" s="293"/>
      <c r="E30" s="293"/>
      <c r="F30" s="293"/>
      <c r="G30" s="293"/>
      <c r="H30" s="293"/>
      <c r="I30" s="282"/>
      <c r="J30" s="288"/>
      <c r="K30" s="289"/>
      <c r="L30" s="15"/>
    </row>
    <row r="31" spans="1:12" ht="33.75" customHeight="1">
      <c r="A31" s="285"/>
      <c r="B31" s="292"/>
      <c r="C31" s="293"/>
      <c r="D31" s="293"/>
      <c r="E31" s="293"/>
      <c r="F31" s="293"/>
      <c r="G31" s="293"/>
      <c r="H31" s="293"/>
      <c r="I31" s="282"/>
      <c r="J31" s="290"/>
      <c r="K31" s="291"/>
      <c r="L31" s="15"/>
    </row>
    <row r="32" spans="1:12" ht="33.75" customHeight="1">
      <c r="A32" s="283" t="s">
        <v>55</v>
      </c>
      <c r="B32" s="292"/>
      <c r="C32" s="293"/>
      <c r="D32" s="293"/>
      <c r="E32" s="293"/>
      <c r="F32" s="293"/>
      <c r="G32" s="293"/>
      <c r="H32" s="293"/>
      <c r="I32" s="282"/>
      <c r="J32" s="286" t="s">
        <v>56</v>
      </c>
      <c r="K32" s="287"/>
      <c r="L32" s="15"/>
    </row>
    <row r="33" spans="1:12" ht="33.75" customHeight="1">
      <c r="A33" s="284"/>
      <c r="B33" s="292"/>
      <c r="C33" s="293"/>
      <c r="D33" s="293"/>
      <c r="E33" s="293"/>
      <c r="F33" s="293"/>
      <c r="G33" s="293"/>
      <c r="H33" s="293"/>
      <c r="I33" s="282"/>
      <c r="J33" s="288"/>
      <c r="K33" s="289"/>
      <c r="L33" s="15"/>
    </row>
    <row r="34" spans="1:12" ht="33.75" customHeight="1">
      <c r="A34" s="284"/>
      <c r="B34" s="292"/>
      <c r="C34" s="293"/>
      <c r="D34" s="293"/>
      <c r="E34" s="293"/>
      <c r="F34" s="293"/>
      <c r="G34" s="293"/>
      <c r="H34" s="293"/>
      <c r="I34" s="282"/>
      <c r="J34" s="288"/>
      <c r="K34" s="289"/>
      <c r="L34" s="15"/>
    </row>
    <row r="35" spans="1:12" ht="33.75" customHeight="1">
      <c r="A35" s="285"/>
      <c r="B35" s="292"/>
      <c r="C35" s="293"/>
      <c r="D35" s="293"/>
      <c r="E35" s="293"/>
      <c r="F35" s="293"/>
      <c r="G35" s="293"/>
      <c r="H35" s="293"/>
      <c r="I35" s="282"/>
      <c r="J35" s="290"/>
      <c r="K35" s="291"/>
      <c r="L35" s="15"/>
    </row>
    <row r="36" spans="1:12" ht="33.75" customHeight="1">
      <c r="A36" s="294" t="s">
        <v>57</v>
      </c>
      <c r="B36" s="293"/>
      <c r="C36" s="293"/>
      <c r="D36" s="293"/>
      <c r="E36" s="293"/>
      <c r="F36" s="293"/>
      <c r="G36" s="293"/>
      <c r="H36" s="293"/>
      <c r="I36" s="293"/>
      <c r="J36" s="293"/>
      <c r="K36" s="282"/>
      <c r="L36" s="15"/>
    </row>
    <row r="37" spans="1:12" ht="33.75" customHeight="1">
      <c r="A37" s="283" t="s">
        <v>58</v>
      </c>
      <c r="B37" s="292"/>
      <c r="C37" s="293"/>
      <c r="D37" s="293"/>
      <c r="E37" s="293"/>
      <c r="F37" s="293"/>
      <c r="G37" s="293"/>
      <c r="H37" s="293"/>
      <c r="I37" s="282"/>
      <c r="J37" s="286" t="s">
        <v>59</v>
      </c>
      <c r="K37" s="287"/>
      <c r="L37" s="15"/>
    </row>
    <row r="38" spans="1:12" ht="33.75" customHeight="1">
      <c r="A38" s="284"/>
      <c r="B38" s="292"/>
      <c r="C38" s="293"/>
      <c r="D38" s="293"/>
      <c r="E38" s="293"/>
      <c r="F38" s="293"/>
      <c r="G38" s="293"/>
      <c r="H38" s="293"/>
      <c r="I38" s="282"/>
      <c r="J38" s="288"/>
      <c r="K38" s="289"/>
      <c r="L38" s="15"/>
    </row>
    <row r="39" spans="1:12" ht="33.75" customHeight="1">
      <c r="A39" s="284"/>
      <c r="B39" s="292"/>
      <c r="C39" s="293"/>
      <c r="D39" s="293"/>
      <c r="E39" s="293"/>
      <c r="F39" s="293"/>
      <c r="G39" s="293"/>
      <c r="H39" s="293"/>
      <c r="I39" s="282"/>
      <c r="J39" s="288"/>
      <c r="K39" s="289"/>
      <c r="L39" s="15"/>
    </row>
    <row r="40" spans="1:12" ht="33.75" customHeight="1">
      <c r="A40" s="285"/>
      <c r="B40" s="292"/>
      <c r="C40" s="293"/>
      <c r="D40" s="293"/>
      <c r="E40" s="293"/>
      <c r="F40" s="293"/>
      <c r="G40" s="293"/>
      <c r="H40" s="293"/>
      <c r="I40" s="282"/>
      <c r="J40" s="290"/>
      <c r="K40" s="291"/>
      <c r="L40" s="15"/>
    </row>
    <row r="41" spans="1:12" ht="33.75" customHeight="1">
      <c r="A41" s="283" t="s">
        <v>55</v>
      </c>
      <c r="B41" s="292"/>
      <c r="C41" s="293"/>
      <c r="D41" s="293"/>
      <c r="E41" s="293"/>
      <c r="F41" s="293"/>
      <c r="G41" s="293"/>
      <c r="H41" s="293"/>
      <c r="I41" s="282"/>
      <c r="J41" s="286" t="s">
        <v>56</v>
      </c>
      <c r="K41" s="287"/>
      <c r="L41" s="15"/>
    </row>
    <row r="42" spans="1:12" ht="33.75" customHeight="1">
      <c r="A42" s="284"/>
      <c r="B42" s="292"/>
      <c r="C42" s="293"/>
      <c r="D42" s="293"/>
      <c r="E42" s="293"/>
      <c r="F42" s="293"/>
      <c r="G42" s="293"/>
      <c r="H42" s="293"/>
      <c r="I42" s="282"/>
      <c r="J42" s="288"/>
      <c r="K42" s="289"/>
      <c r="L42" s="15"/>
    </row>
    <row r="43" spans="1:12" ht="33.75" customHeight="1">
      <c r="A43" s="284"/>
      <c r="B43" s="292"/>
      <c r="C43" s="293"/>
      <c r="D43" s="293"/>
      <c r="E43" s="293"/>
      <c r="F43" s="293"/>
      <c r="G43" s="293"/>
      <c r="H43" s="293"/>
      <c r="I43" s="282"/>
      <c r="J43" s="288"/>
      <c r="K43" s="289"/>
      <c r="L43" s="15"/>
    </row>
    <row r="44" spans="1:12" ht="33.75" customHeight="1">
      <c r="A44" s="285"/>
      <c r="B44" s="292"/>
      <c r="C44" s="293"/>
      <c r="D44" s="293"/>
      <c r="E44" s="293"/>
      <c r="F44" s="293"/>
      <c r="G44" s="293"/>
      <c r="H44" s="293"/>
      <c r="I44" s="282"/>
      <c r="J44" s="290"/>
      <c r="K44" s="291"/>
      <c r="L44" s="15"/>
    </row>
    <row r="45" spans="1:12" ht="33.75" customHeight="1">
      <c r="A45" s="294" t="s">
        <v>60</v>
      </c>
      <c r="B45" s="293"/>
      <c r="C45" s="293"/>
      <c r="D45" s="293"/>
      <c r="E45" s="293"/>
      <c r="F45" s="293"/>
      <c r="G45" s="293"/>
      <c r="H45" s="293"/>
      <c r="I45" s="293"/>
      <c r="J45" s="293"/>
      <c r="K45" s="282"/>
      <c r="L45" s="15"/>
    </row>
    <row r="46" spans="1:12" ht="33.75" customHeight="1">
      <c r="A46" s="283" t="s">
        <v>61</v>
      </c>
      <c r="B46" s="292"/>
      <c r="C46" s="293"/>
      <c r="D46" s="293"/>
      <c r="E46" s="293"/>
      <c r="F46" s="293"/>
      <c r="G46" s="293"/>
      <c r="H46" s="293"/>
      <c r="I46" s="282"/>
      <c r="J46" s="286" t="s">
        <v>62</v>
      </c>
      <c r="K46" s="287"/>
      <c r="L46" s="21"/>
    </row>
    <row r="47" spans="1:12" ht="33.75" customHeight="1">
      <c r="A47" s="284"/>
      <c r="B47" s="292"/>
      <c r="C47" s="293"/>
      <c r="D47" s="293"/>
      <c r="E47" s="293"/>
      <c r="F47" s="293"/>
      <c r="G47" s="293"/>
      <c r="H47" s="293"/>
      <c r="I47" s="282"/>
      <c r="J47" s="288"/>
      <c r="K47" s="289"/>
      <c r="L47" s="21"/>
    </row>
    <row r="48" spans="1:12" ht="33.75" customHeight="1">
      <c r="A48" s="284"/>
      <c r="B48" s="292"/>
      <c r="C48" s="293"/>
      <c r="D48" s="293"/>
      <c r="E48" s="293"/>
      <c r="F48" s="293"/>
      <c r="G48" s="293"/>
      <c r="H48" s="293"/>
      <c r="I48" s="282"/>
      <c r="J48" s="288"/>
      <c r="K48" s="289"/>
      <c r="L48" s="15"/>
    </row>
    <row r="49" spans="1:12" ht="33.75" customHeight="1">
      <c r="A49" s="285"/>
      <c r="B49" s="292"/>
      <c r="C49" s="293"/>
      <c r="D49" s="293"/>
      <c r="E49" s="293"/>
      <c r="F49" s="293"/>
      <c r="G49" s="293"/>
      <c r="H49" s="293"/>
      <c r="I49" s="282"/>
      <c r="J49" s="290"/>
      <c r="K49" s="291"/>
      <c r="L49" s="15"/>
    </row>
    <row r="50" spans="1:12" ht="33.75" customHeight="1">
      <c r="A50" s="283" t="s">
        <v>63</v>
      </c>
      <c r="B50" s="292"/>
      <c r="C50" s="293"/>
      <c r="D50" s="293"/>
      <c r="E50" s="293"/>
      <c r="F50" s="293"/>
      <c r="G50" s="293"/>
      <c r="H50" s="293"/>
      <c r="I50" s="282"/>
      <c r="J50" s="286" t="s">
        <v>64</v>
      </c>
      <c r="K50" s="287"/>
      <c r="L50" s="15"/>
    </row>
    <row r="51" spans="1:12" ht="33.75" customHeight="1">
      <c r="A51" s="284"/>
      <c r="B51" s="292"/>
      <c r="C51" s="293"/>
      <c r="D51" s="293"/>
      <c r="E51" s="293"/>
      <c r="F51" s="293"/>
      <c r="G51" s="293"/>
      <c r="H51" s="293"/>
      <c r="I51" s="282"/>
      <c r="J51" s="288"/>
      <c r="K51" s="289"/>
      <c r="L51" s="15"/>
    </row>
    <row r="52" spans="1:12" ht="33.75" customHeight="1">
      <c r="A52" s="284"/>
      <c r="B52" s="292"/>
      <c r="C52" s="293"/>
      <c r="D52" s="293"/>
      <c r="E52" s="293"/>
      <c r="F52" s="293"/>
      <c r="G52" s="293"/>
      <c r="H52" s="293"/>
      <c r="I52" s="282"/>
      <c r="J52" s="288"/>
      <c r="K52" s="289"/>
      <c r="L52" s="15"/>
    </row>
    <row r="53" spans="1:12" ht="33.75" customHeight="1">
      <c r="A53" s="285"/>
      <c r="B53" s="292"/>
      <c r="C53" s="293"/>
      <c r="D53" s="293"/>
      <c r="E53" s="293"/>
      <c r="F53" s="293"/>
      <c r="G53" s="293"/>
      <c r="H53" s="293"/>
      <c r="I53" s="282"/>
      <c r="J53" s="290"/>
      <c r="K53" s="291"/>
      <c r="L53" s="15"/>
    </row>
    <row r="54" spans="1:12" ht="16.8">
      <c r="A54" s="22"/>
      <c r="B54" s="22"/>
      <c r="C54" s="22"/>
      <c r="D54" s="22"/>
      <c r="E54" s="22"/>
      <c r="F54" s="22"/>
      <c r="G54" s="22"/>
      <c r="H54" s="22"/>
      <c r="I54" s="22"/>
      <c r="J54" s="22"/>
      <c r="K54" s="2"/>
      <c r="L54" s="2"/>
    </row>
  </sheetData>
  <mergeCells count="69">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 ref="A46:A49"/>
    <mergeCell ref="B40:I40"/>
    <mergeCell ref="B41:I41"/>
    <mergeCell ref="B42:I42"/>
    <mergeCell ref="B43:I43"/>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1:K1"/>
    <mergeCell ref="A2:K2"/>
    <mergeCell ref="A3:I7"/>
    <mergeCell ref="A8:K8"/>
    <mergeCell ref="A9:K9"/>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23:A26"/>
    <mergeCell ref="J23:K26"/>
    <mergeCell ref="J28:K31"/>
    <mergeCell ref="J32:K35"/>
    <mergeCell ref="J37:K40"/>
    <mergeCell ref="B23:I23"/>
    <mergeCell ref="B24:I24"/>
    <mergeCell ref="B25:I25"/>
    <mergeCell ref="B26:I26"/>
    <mergeCell ref="A27:K27"/>
    <mergeCell ref="B35:I35"/>
  </mergeCells>
  <pageMargins left="0.25" right="0.25" top="0.75" bottom="0.75" header="0" footer="0"/>
  <pageSetup paperSize="9" orientation="portrait"/>
  <headerFooter>
    <oddFooter>&amp;L&amp;R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62"/>
  <sheetViews>
    <sheetView showGridLines="0" topLeftCell="A14" zoomScale="60" zoomScaleNormal="60" workbookViewId="0">
      <selection activeCell="Q6" sqref="Q6"/>
    </sheetView>
  </sheetViews>
  <sheetFormatPr baseColWidth="10" defaultColWidth="12.59765625" defaultRowHeight="15" customHeight="1"/>
  <cols>
    <col min="1" max="1" width="5.59765625" customWidth="1"/>
    <col min="2" max="2" width="17.59765625" customWidth="1"/>
    <col min="3" max="3" width="9.09765625" customWidth="1"/>
    <col min="4" max="4" width="30.09765625" customWidth="1"/>
    <col min="5" max="5" width="25.09765625" customWidth="1"/>
    <col min="6" max="6" width="2.59765625" customWidth="1"/>
    <col min="7" max="7" width="25.09765625" customWidth="1"/>
    <col min="8" max="8" width="5.59765625" customWidth="1"/>
    <col min="9" max="9" width="8.3984375" customWidth="1"/>
    <col min="10" max="10" width="6.3984375" customWidth="1"/>
    <col min="11" max="11" width="11.3984375" customWidth="1"/>
    <col min="12" max="12" width="17.59765625" customWidth="1"/>
    <col min="13" max="13" width="23.8984375" customWidth="1"/>
    <col min="14" max="14" width="6.3984375" customWidth="1"/>
    <col min="15" max="15" width="23.8984375" customWidth="1"/>
    <col min="16" max="16" width="6.3984375" customWidth="1"/>
    <col min="17" max="17" width="21.3984375" customWidth="1"/>
    <col min="18" max="18" width="7.3984375" customWidth="1"/>
    <col min="19" max="19" width="3.09765625" customWidth="1"/>
    <col min="20" max="20" width="45.09765625" customWidth="1"/>
    <col min="21" max="21" width="87.59765625" customWidth="1"/>
    <col min="22" max="22" width="24.8984375" customWidth="1"/>
    <col min="23" max="23" width="25.09765625" customWidth="1"/>
    <col min="24" max="24" width="29.5" customWidth="1"/>
    <col min="25" max="25" width="26.3984375" customWidth="1"/>
    <col min="26" max="26" width="34.3984375" customWidth="1"/>
    <col min="27" max="27" width="3.09765625" customWidth="1"/>
  </cols>
  <sheetData>
    <row r="1" spans="1:27" ht="75" customHeight="1">
      <c r="A1" s="320" t="s">
        <v>65</v>
      </c>
      <c r="B1" s="321"/>
      <c r="C1" s="321"/>
      <c r="D1" s="321"/>
      <c r="E1" s="321"/>
      <c r="F1" s="321"/>
      <c r="G1" s="321"/>
      <c r="H1" s="321"/>
      <c r="I1" s="321"/>
      <c r="J1" s="321"/>
      <c r="K1" s="321"/>
      <c r="L1" s="321"/>
      <c r="M1" s="321"/>
      <c r="N1" s="321"/>
      <c r="O1" s="321"/>
      <c r="P1" s="321"/>
      <c r="Q1" s="321"/>
      <c r="R1" s="321"/>
      <c r="S1" s="321"/>
      <c r="T1" s="321"/>
      <c r="U1" s="321"/>
      <c r="V1" s="321"/>
      <c r="W1" s="321"/>
      <c r="X1" s="321"/>
      <c r="Y1" s="321"/>
      <c r="Z1" s="321"/>
      <c r="AA1" s="322"/>
    </row>
    <row r="2" spans="1:27" ht="15" customHeight="1" thickTop="1">
      <c r="A2" s="23" t="s">
        <v>66</v>
      </c>
      <c r="B2" s="24"/>
      <c r="C2" s="24"/>
      <c r="D2" s="24"/>
      <c r="E2" s="25"/>
      <c r="F2" s="25"/>
      <c r="G2" s="25"/>
      <c r="H2" s="25"/>
      <c r="I2" s="25"/>
      <c r="J2" s="25"/>
      <c r="K2" s="25"/>
      <c r="L2" s="25"/>
      <c r="M2" s="24"/>
      <c r="N2" s="24"/>
      <c r="O2" s="26"/>
      <c r="P2" s="26"/>
      <c r="Q2" s="26"/>
      <c r="R2" s="26"/>
      <c r="S2" s="27"/>
      <c r="T2" s="28"/>
      <c r="U2" s="28"/>
      <c r="V2" s="28"/>
      <c r="W2" s="28"/>
      <c r="X2" s="28"/>
      <c r="Y2" s="28"/>
      <c r="Z2" s="28"/>
      <c r="AA2" s="29"/>
    </row>
    <row r="3" spans="1:27" ht="60" customHeight="1">
      <c r="A3" s="30"/>
      <c r="C3" s="31"/>
      <c r="D3" s="323" t="s">
        <v>1607</v>
      </c>
      <c r="E3" s="282"/>
      <c r="F3" s="25"/>
      <c r="G3" s="324" t="s">
        <v>1608</v>
      </c>
      <c r="H3" s="325"/>
      <c r="I3" s="325"/>
      <c r="J3" s="325"/>
      <c r="K3" s="326"/>
      <c r="L3" s="25"/>
      <c r="M3" s="323" t="s">
        <v>67</v>
      </c>
      <c r="N3" s="293"/>
      <c r="O3" s="293"/>
      <c r="P3" s="282"/>
      <c r="Q3" s="26"/>
      <c r="R3" s="26"/>
      <c r="S3" s="32"/>
      <c r="T3" s="436" t="s">
        <v>68</v>
      </c>
      <c r="U3" s="437"/>
      <c r="V3" s="437"/>
      <c r="W3" s="254"/>
      <c r="X3" s="436" t="s">
        <v>1597</v>
      </c>
      <c r="Y3" s="437"/>
      <c r="Z3" s="437"/>
      <c r="AA3" s="33"/>
    </row>
    <row r="4" spans="1:27" ht="33.75" customHeight="1">
      <c r="A4" s="30"/>
      <c r="C4" s="34"/>
      <c r="D4" s="302"/>
      <c r="E4" s="303"/>
      <c r="F4" s="35"/>
      <c r="G4" s="302" t="s">
        <v>1612</v>
      </c>
      <c r="H4" s="308"/>
      <c r="I4" s="308"/>
      <c r="J4" s="308"/>
      <c r="K4" s="303"/>
      <c r="L4" s="35"/>
      <c r="M4" s="36" t="s">
        <v>69</v>
      </c>
      <c r="N4" s="37"/>
      <c r="O4" s="36" t="s">
        <v>70</v>
      </c>
      <c r="P4" s="37" t="s">
        <v>1611</v>
      </c>
      <c r="Q4" s="38"/>
      <c r="R4" s="38"/>
      <c r="S4" s="39"/>
      <c r="T4" s="438" t="s">
        <v>1624</v>
      </c>
      <c r="U4" s="438"/>
      <c r="V4" s="438"/>
      <c r="W4" s="254"/>
      <c r="X4" s="262" t="s">
        <v>1598</v>
      </c>
      <c r="Y4" s="439" t="s">
        <v>1658</v>
      </c>
      <c r="Z4" s="440"/>
      <c r="AA4" s="40"/>
    </row>
    <row r="5" spans="1:27" ht="33.75" customHeight="1">
      <c r="A5" s="41"/>
      <c r="B5" s="42"/>
      <c r="C5" s="34"/>
      <c r="D5" s="304"/>
      <c r="E5" s="305"/>
      <c r="F5" s="35"/>
      <c r="G5" s="304"/>
      <c r="H5" s="309"/>
      <c r="I5" s="309"/>
      <c r="J5" s="309"/>
      <c r="K5" s="305"/>
      <c r="L5" s="35"/>
      <c r="M5" s="36" t="s">
        <v>71</v>
      </c>
      <c r="N5" s="37"/>
      <c r="O5" s="36" t="s">
        <v>72</v>
      </c>
      <c r="P5" s="37"/>
      <c r="Q5" s="43"/>
      <c r="R5" s="43"/>
      <c r="S5" s="39"/>
      <c r="T5" s="438"/>
      <c r="U5" s="438"/>
      <c r="V5" s="438"/>
      <c r="W5" s="261"/>
      <c r="X5" s="262" t="s">
        <v>1599</v>
      </c>
      <c r="Y5" s="439" t="s">
        <v>1658</v>
      </c>
      <c r="Z5" s="440"/>
      <c r="AA5" s="40"/>
    </row>
    <row r="6" spans="1:27" ht="33.75" customHeight="1">
      <c r="A6" s="41"/>
      <c r="B6" s="42"/>
      <c r="C6" s="34"/>
      <c r="D6" s="304"/>
      <c r="E6" s="305"/>
      <c r="F6" s="35"/>
      <c r="G6" s="304"/>
      <c r="H6" s="309"/>
      <c r="I6" s="309"/>
      <c r="J6" s="309"/>
      <c r="K6" s="305"/>
      <c r="L6" s="35"/>
      <c r="M6" s="36" t="s">
        <v>73</v>
      </c>
      <c r="N6" s="37"/>
      <c r="O6" s="36" t="s">
        <v>74</v>
      </c>
      <c r="P6" s="37"/>
      <c r="Q6" s="43"/>
      <c r="R6" s="43"/>
      <c r="S6" s="39"/>
      <c r="T6" s="438"/>
      <c r="U6" s="438"/>
      <c r="V6" s="438"/>
      <c r="W6" s="261"/>
      <c r="X6" s="262" t="s">
        <v>1600</v>
      </c>
      <c r="Y6" s="441">
        <v>45544</v>
      </c>
      <c r="Z6" s="442"/>
      <c r="AA6" s="40"/>
    </row>
    <row r="7" spans="1:27" ht="33.75" customHeight="1">
      <c r="A7" s="41"/>
      <c r="B7" s="42"/>
      <c r="C7" s="34"/>
      <c r="D7" s="306"/>
      <c r="E7" s="307"/>
      <c r="F7" s="25"/>
      <c r="G7" s="306"/>
      <c r="H7" s="310"/>
      <c r="I7" s="310"/>
      <c r="J7" s="310"/>
      <c r="K7" s="307"/>
      <c r="L7" s="25"/>
      <c r="M7" s="44"/>
      <c r="N7" s="44"/>
      <c r="O7" s="36" t="s">
        <v>75</v>
      </c>
      <c r="P7" s="37"/>
      <c r="Q7" s="43"/>
      <c r="R7" s="43"/>
      <c r="S7" s="45"/>
      <c r="T7" s="438"/>
      <c r="U7" s="438"/>
      <c r="V7" s="438"/>
      <c r="W7" s="261"/>
      <c r="X7" s="443" t="s">
        <v>1601</v>
      </c>
      <c r="Y7" s="445" t="s">
        <v>1659</v>
      </c>
      <c r="Z7" s="446"/>
      <c r="AA7" s="40"/>
    </row>
    <row r="8" spans="1:27" ht="15" customHeight="1">
      <c r="A8" s="46"/>
      <c r="B8" s="365"/>
      <c r="C8" s="298"/>
      <c r="D8" s="298"/>
      <c r="E8" s="27"/>
      <c r="F8" s="27"/>
      <c r="G8" s="27"/>
      <c r="H8" s="27"/>
      <c r="I8" s="27"/>
      <c r="J8" s="27"/>
      <c r="K8" s="27"/>
      <c r="L8" s="27"/>
      <c r="M8" s="27"/>
      <c r="N8" s="27"/>
      <c r="O8" s="27"/>
      <c r="P8" s="27"/>
      <c r="Q8" s="27"/>
      <c r="R8" s="27"/>
      <c r="S8" s="27"/>
      <c r="T8" s="438"/>
      <c r="U8" s="438"/>
      <c r="V8" s="438"/>
      <c r="W8" s="254"/>
      <c r="X8" s="444"/>
      <c r="Y8" s="447"/>
      <c r="Z8" s="448"/>
      <c r="AA8" s="40"/>
    </row>
    <row r="9" spans="1:27" ht="15" customHeight="1">
      <c r="A9" s="46"/>
      <c r="B9" s="47"/>
      <c r="C9" s="47"/>
      <c r="D9" s="47"/>
      <c r="E9" s="27"/>
      <c r="F9" s="48"/>
      <c r="G9" s="48"/>
      <c r="H9" s="48"/>
      <c r="I9" s="48"/>
      <c r="J9" s="48"/>
      <c r="K9" s="48"/>
      <c r="L9" s="48"/>
      <c r="M9" s="48"/>
      <c r="N9" s="48"/>
      <c r="O9" s="48"/>
      <c r="P9" s="48"/>
      <c r="Q9" s="27"/>
      <c r="R9" s="27"/>
      <c r="S9" s="27"/>
      <c r="T9" s="49"/>
      <c r="U9" s="49"/>
      <c r="V9" s="49"/>
      <c r="W9" s="49"/>
      <c r="X9" s="49"/>
      <c r="Y9" s="49"/>
      <c r="Z9" s="49"/>
      <c r="AA9" s="40"/>
    </row>
    <row r="10" spans="1:27" ht="60" customHeight="1">
      <c r="A10" s="50"/>
      <c r="B10" s="311" t="s">
        <v>76</v>
      </c>
      <c r="C10" s="293"/>
      <c r="D10" s="293"/>
      <c r="E10" s="293"/>
      <c r="F10" s="293"/>
      <c r="G10" s="293"/>
      <c r="H10" s="293"/>
      <c r="I10" s="293"/>
      <c r="J10" s="293"/>
      <c r="K10" s="293"/>
      <c r="L10" s="293"/>
      <c r="M10" s="293"/>
      <c r="N10" s="293"/>
      <c r="O10" s="293"/>
      <c r="P10" s="293"/>
      <c r="Q10" s="293"/>
      <c r="R10" s="282"/>
      <c r="S10" s="27"/>
      <c r="T10" s="311" t="s">
        <v>77</v>
      </c>
      <c r="U10" s="293"/>
      <c r="V10" s="293"/>
      <c r="W10" s="293"/>
      <c r="X10" s="293"/>
      <c r="Y10" s="293"/>
      <c r="Z10" s="282"/>
      <c r="AA10" s="33"/>
    </row>
    <row r="11" spans="1:27" ht="60" customHeight="1">
      <c r="A11" s="50"/>
      <c r="B11" s="312" t="s">
        <v>78</v>
      </c>
      <c r="C11" s="293"/>
      <c r="D11" s="293"/>
      <c r="E11" s="293"/>
      <c r="F11" s="293"/>
      <c r="G11" s="293"/>
      <c r="H11" s="293"/>
      <c r="I11" s="282"/>
      <c r="J11" s="312" t="s">
        <v>79</v>
      </c>
      <c r="K11" s="293"/>
      <c r="L11" s="293"/>
      <c r="M11" s="293"/>
      <c r="N11" s="293"/>
      <c r="O11" s="293"/>
      <c r="P11" s="293"/>
      <c r="Q11" s="293"/>
      <c r="R11" s="282"/>
      <c r="S11" s="51"/>
      <c r="T11" s="15"/>
      <c r="U11" s="52" t="s">
        <v>80</v>
      </c>
      <c r="V11" s="53" t="s">
        <v>81</v>
      </c>
      <c r="W11" s="53" t="s">
        <v>82</v>
      </c>
      <c r="X11" s="53" t="s">
        <v>83</v>
      </c>
      <c r="Y11" s="366" t="s">
        <v>84</v>
      </c>
      <c r="Z11" s="282"/>
      <c r="AA11" s="54"/>
    </row>
    <row r="12" spans="1:27" ht="33.75" customHeight="1">
      <c r="A12" s="55"/>
      <c r="B12" s="334" t="s">
        <v>85</v>
      </c>
      <c r="C12" s="287"/>
      <c r="D12" s="335" t="s">
        <v>1615</v>
      </c>
      <c r="E12" s="336"/>
      <c r="F12" s="336"/>
      <c r="G12" s="336"/>
      <c r="H12" s="336"/>
      <c r="I12" s="337"/>
      <c r="J12" s="344" t="s">
        <v>86</v>
      </c>
      <c r="K12" s="345"/>
      <c r="L12" s="346"/>
      <c r="M12" s="353" t="s">
        <v>1619</v>
      </c>
      <c r="N12" s="354"/>
      <c r="O12" s="354"/>
      <c r="P12" s="354"/>
      <c r="Q12" s="354"/>
      <c r="R12" s="355"/>
      <c r="S12" s="39"/>
      <c r="T12" s="362" t="s">
        <v>87</v>
      </c>
      <c r="U12" s="327" t="s">
        <v>1624</v>
      </c>
      <c r="V12" s="327" t="s">
        <v>1624</v>
      </c>
      <c r="W12" s="327" t="s">
        <v>1624</v>
      </c>
      <c r="X12" s="327" t="s">
        <v>1624</v>
      </c>
      <c r="Y12" s="328" t="s">
        <v>1624</v>
      </c>
      <c r="Z12" s="329"/>
      <c r="AA12" s="56"/>
    </row>
    <row r="13" spans="1:27" ht="33.75" customHeight="1">
      <c r="A13" s="55"/>
      <c r="B13" s="288"/>
      <c r="C13" s="289"/>
      <c r="D13" s="338"/>
      <c r="E13" s="339"/>
      <c r="F13" s="339"/>
      <c r="G13" s="339"/>
      <c r="H13" s="339"/>
      <c r="I13" s="340"/>
      <c r="J13" s="347"/>
      <c r="K13" s="348"/>
      <c r="L13" s="349"/>
      <c r="M13" s="356"/>
      <c r="N13" s="357"/>
      <c r="O13" s="357"/>
      <c r="P13" s="357"/>
      <c r="Q13" s="357"/>
      <c r="R13" s="358"/>
      <c r="S13" s="39"/>
      <c r="T13" s="363"/>
      <c r="U13" s="284"/>
      <c r="V13" s="284"/>
      <c r="W13" s="284"/>
      <c r="X13" s="284"/>
      <c r="Y13" s="330"/>
      <c r="Z13" s="331"/>
      <c r="AA13" s="56"/>
    </row>
    <row r="14" spans="1:27" ht="137.4" customHeight="1">
      <c r="A14" s="55"/>
      <c r="B14" s="290"/>
      <c r="C14" s="291"/>
      <c r="D14" s="341"/>
      <c r="E14" s="342"/>
      <c r="F14" s="342"/>
      <c r="G14" s="342"/>
      <c r="H14" s="342"/>
      <c r="I14" s="343"/>
      <c r="J14" s="350"/>
      <c r="K14" s="351"/>
      <c r="L14" s="352"/>
      <c r="M14" s="359"/>
      <c r="N14" s="360"/>
      <c r="O14" s="360"/>
      <c r="P14" s="360"/>
      <c r="Q14" s="360"/>
      <c r="R14" s="361"/>
      <c r="S14" s="39"/>
      <c r="T14" s="364"/>
      <c r="U14" s="285"/>
      <c r="V14" s="285"/>
      <c r="W14" s="285"/>
      <c r="X14" s="285"/>
      <c r="Y14" s="332"/>
      <c r="Z14" s="333"/>
      <c r="AA14" s="56"/>
    </row>
    <row r="15" spans="1:27" ht="33.75" customHeight="1">
      <c r="A15" s="55"/>
      <c r="B15" s="334" t="s">
        <v>88</v>
      </c>
      <c r="C15" s="287"/>
      <c r="D15" s="313" t="s">
        <v>1616</v>
      </c>
      <c r="E15" s="314"/>
      <c r="F15" s="314"/>
      <c r="G15" s="314"/>
      <c r="H15" s="314"/>
      <c r="I15" s="315"/>
      <c r="J15" s="319" t="s">
        <v>89</v>
      </c>
      <c r="K15" s="296"/>
      <c r="L15" s="287"/>
      <c r="M15" s="344" t="s">
        <v>1620</v>
      </c>
      <c r="N15" s="367"/>
      <c r="O15" s="367"/>
      <c r="P15" s="367"/>
      <c r="Q15" s="367"/>
      <c r="R15" s="329"/>
      <c r="S15" s="39"/>
      <c r="T15" s="362" t="s">
        <v>90</v>
      </c>
      <c r="U15" s="369" t="s">
        <v>1625</v>
      </c>
      <c r="V15" s="327" t="s">
        <v>1626</v>
      </c>
      <c r="W15" s="327" t="s">
        <v>1626</v>
      </c>
      <c r="X15" s="327" t="s">
        <v>1626</v>
      </c>
      <c r="Y15" s="328" t="s">
        <v>1626</v>
      </c>
      <c r="Z15" s="329"/>
      <c r="AA15" s="56"/>
    </row>
    <row r="16" spans="1:27" ht="33.75" customHeight="1">
      <c r="A16" s="55"/>
      <c r="B16" s="290"/>
      <c r="C16" s="291"/>
      <c r="D16" s="316"/>
      <c r="E16" s="317"/>
      <c r="F16" s="317"/>
      <c r="G16" s="317"/>
      <c r="H16" s="317"/>
      <c r="I16" s="318"/>
      <c r="J16" s="290"/>
      <c r="K16" s="299"/>
      <c r="L16" s="291"/>
      <c r="M16" s="332"/>
      <c r="N16" s="368"/>
      <c r="O16" s="368"/>
      <c r="P16" s="368"/>
      <c r="Q16" s="368"/>
      <c r="R16" s="333"/>
      <c r="S16" s="39"/>
      <c r="T16" s="284"/>
      <c r="U16" s="370"/>
      <c r="V16" s="284"/>
      <c r="W16" s="284"/>
      <c r="X16" s="284"/>
      <c r="Y16" s="330"/>
      <c r="Z16" s="331"/>
      <c r="AA16" s="56"/>
    </row>
    <row r="17" spans="1:27" ht="33.75" customHeight="1">
      <c r="A17" s="55"/>
      <c r="B17" s="334" t="s">
        <v>91</v>
      </c>
      <c r="C17" s="287"/>
      <c r="D17" s="374">
        <v>45531</v>
      </c>
      <c r="E17" s="375"/>
      <c r="F17" s="375"/>
      <c r="G17" s="375"/>
      <c r="H17" s="375"/>
      <c r="I17" s="376"/>
      <c r="J17" s="319" t="s">
        <v>1587</v>
      </c>
      <c r="K17" s="296"/>
      <c r="L17" s="287"/>
      <c r="M17" s="372">
        <v>45507</v>
      </c>
      <c r="N17" s="367"/>
      <c r="O17" s="367"/>
      <c r="P17" s="367"/>
      <c r="Q17" s="367"/>
      <c r="R17" s="329"/>
      <c r="S17" s="39"/>
      <c r="T17" s="285"/>
      <c r="U17" s="371"/>
      <c r="V17" s="285"/>
      <c r="W17" s="285"/>
      <c r="X17" s="285"/>
      <c r="Y17" s="332"/>
      <c r="Z17" s="333"/>
      <c r="AA17" s="56"/>
    </row>
    <row r="18" spans="1:27" ht="33.75" customHeight="1">
      <c r="A18" s="55"/>
      <c r="B18" s="373"/>
      <c r="C18" s="291"/>
      <c r="D18" s="377"/>
      <c r="E18" s="378"/>
      <c r="F18" s="378"/>
      <c r="G18" s="378"/>
      <c r="H18" s="378"/>
      <c r="I18" s="379"/>
      <c r="J18" s="290"/>
      <c r="K18" s="299"/>
      <c r="L18" s="291"/>
      <c r="M18" s="332"/>
      <c r="N18" s="368"/>
      <c r="O18" s="368"/>
      <c r="P18" s="368"/>
      <c r="Q18" s="368"/>
      <c r="R18" s="333"/>
      <c r="S18" s="39"/>
      <c r="T18" s="362" t="s">
        <v>92</v>
      </c>
      <c r="U18" s="327" t="s">
        <v>1624</v>
      </c>
      <c r="V18" s="327" t="s">
        <v>1624</v>
      </c>
      <c r="W18" s="327" t="s">
        <v>1624</v>
      </c>
      <c r="X18" s="327" t="s">
        <v>1624</v>
      </c>
      <c r="Y18" s="328" t="s">
        <v>1624</v>
      </c>
      <c r="Z18" s="329"/>
      <c r="AA18" s="56"/>
    </row>
    <row r="19" spans="1:27" ht="33.75" customHeight="1">
      <c r="A19" s="55"/>
      <c r="B19" s="334" t="s">
        <v>93</v>
      </c>
      <c r="C19" s="287"/>
      <c r="D19" s="313" t="s">
        <v>1617</v>
      </c>
      <c r="E19" s="314"/>
      <c r="F19" s="314"/>
      <c r="G19" s="314"/>
      <c r="H19" s="314"/>
      <c r="I19" s="315"/>
      <c r="J19" s="319" t="s">
        <v>94</v>
      </c>
      <c r="K19" s="296"/>
      <c r="L19" s="287"/>
      <c r="M19" s="344" t="s">
        <v>1621</v>
      </c>
      <c r="N19" s="367"/>
      <c r="O19" s="367"/>
      <c r="P19" s="367"/>
      <c r="Q19" s="367"/>
      <c r="R19" s="329"/>
      <c r="S19" s="39"/>
      <c r="T19" s="284"/>
      <c r="U19" s="284"/>
      <c r="V19" s="284"/>
      <c r="W19" s="284"/>
      <c r="X19" s="284"/>
      <c r="Y19" s="330"/>
      <c r="Z19" s="331"/>
      <c r="AA19" s="56"/>
    </row>
    <row r="20" spans="1:27" ht="80.400000000000006" customHeight="1">
      <c r="A20" s="55"/>
      <c r="B20" s="290"/>
      <c r="C20" s="291"/>
      <c r="D20" s="316"/>
      <c r="E20" s="317"/>
      <c r="F20" s="317"/>
      <c r="G20" s="317"/>
      <c r="H20" s="317"/>
      <c r="I20" s="318"/>
      <c r="J20" s="290"/>
      <c r="K20" s="299"/>
      <c r="L20" s="291"/>
      <c r="M20" s="332"/>
      <c r="N20" s="368"/>
      <c r="O20" s="368"/>
      <c r="P20" s="368"/>
      <c r="Q20" s="368"/>
      <c r="R20" s="333"/>
      <c r="S20" s="45"/>
      <c r="T20" s="285"/>
      <c r="U20" s="285"/>
      <c r="V20" s="285"/>
      <c r="W20" s="285"/>
      <c r="X20" s="285"/>
      <c r="Y20" s="332"/>
      <c r="Z20" s="333"/>
      <c r="AA20" s="57"/>
    </row>
    <row r="21" spans="1:27" ht="33.75" customHeight="1">
      <c r="A21" s="55"/>
      <c r="B21" s="334" t="s">
        <v>95</v>
      </c>
      <c r="C21" s="287"/>
      <c r="D21" s="313" t="s">
        <v>1613</v>
      </c>
      <c r="E21" s="314"/>
      <c r="F21" s="314"/>
      <c r="G21" s="314"/>
      <c r="H21" s="314"/>
      <c r="I21" s="315"/>
      <c r="J21" s="319" t="s">
        <v>96</v>
      </c>
      <c r="K21" s="296"/>
      <c r="L21" s="287"/>
      <c r="M21" s="344" t="s">
        <v>1622</v>
      </c>
      <c r="N21" s="367"/>
      <c r="O21" s="367"/>
      <c r="P21" s="367"/>
      <c r="Q21" s="367"/>
      <c r="R21" s="329"/>
      <c r="S21" s="39"/>
      <c r="T21" s="362" t="s">
        <v>97</v>
      </c>
      <c r="U21" s="327" t="s">
        <v>1624</v>
      </c>
      <c r="V21" s="327" t="s">
        <v>1624</v>
      </c>
      <c r="W21" s="327" t="s">
        <v>1624</v>
      </c>
      <c r="X21" s="327" t="s">
        <v>1624</v>
      </c>
      <c r="Y21" s="328" t="s">
        <v>1624</v>
      </c>
      <c r="Z21" s="329"/>
      <c r="AA21" s="56"/>
    </row>
    <row r="22" spans="1:27" ht="33.75" customHeight="1">
      <c r="A22" s="55"/>
      <c r="B22" s="290"/>
      <c r="C22" s="291"/>
      <c r="D22" s="316"/>
      <c r="E22" s="317"/>
      <c r="F22" s="317"/>
      <c r="G22" s="317"/>
      <c r="H22" s="317"/>
      <c r="I22" s="318"/>
      <c r="J22" s="290"/>
      <c r="K22" s="299"/>
      <c r="L22" s="291"/>
      <c r="M22" s="332"/>
      <c r="N22" s="368"/>
      <c r="O22" s="368"/>
      <c r="P22" s="368"/>
      <c r="Q22" s="368"/>
      <c r="R22" s="333"/>
      <c r="S22" s="45"/>
      <c r="T22" s="284"/>
      <c r="U22" s="284"/>
      <c r="V22" s="284"/>
      <c r="W22" s="284"/>
      <c r="X22" s="284"/>
      <c r="Y22" s="330"/>
      <c r="Z22" s="331"/>
      <c r="AA22" s="57"/>
    </row>
    <row r="23" spans="1:27" ht="33.75" customHeight="1">
      <c r="A23" s="55"/>
      <c r="B23" s="334" t="s">
        <v>98</v>
      </c>
      <c r="C23" s="287"/>
      <c r="D23" s="313" t="s">
        <v>1618</v>
      </c>
      <c r="E23" s="314"/>
      <c r="F23" s="314"/>
      <c r="G23" s="314"/>
      <c r="H23" s="314"/>
      <c r="I23" s="315"/>
      <c r="J23" s="319" t="s">
        <v>99</v>
      </c>
      <c r="K23" s="296"/>
      <c r="L23" s="287"/>
      <c r="M23" s="344" t="s">
        <v>1660</v>
      </c>
      <c r="N23" s="367"/>
      <c r="O23" s="367"/>
      <c r="P23" s="367"/>
      <c r="Q23" s="367"/>
      <c r="R23" s="329"/>
      <c r="S23" s="39"/>
      <c r="T23" s="285"/>
      <c r="U23" s="285"/>
      <c r="V23" s="285"/>
      <c r="W23" s="285"/>
      <c r="X23" s="285"/>
      <c r="Y23" s="332"/>
      <c r="Z23" s="333"/>
      <c r="AA23" s="58"/>
    </row>
    <row r="24" spans="1:27" ht="54.6">
      <c r="A24" s="55"/>
      <c r="B24" s="290"/>
      <c r="C24" s="291"/>
      <c r="D24" s="316"/>
      <c r="E24" s="317"/>
      <c r="F24" s="317"/>
      <c r="G24" s="317"/>
      <c r="H24" s="317"/>
      <c r="I24" s="318"/>
      <c r="J24" s="290"/>
      <c r="K24" s="299"/>
      <c r="L24" s="291"/>
      <c r="M24" s="332"/>
      <c r="N24" s="368"/>
      <c r="O24" s="368"/>
      <c r="P24" s="368"/>
      <c r="Q24" s="368"/>
      <c r="R24" s="333"/>
      <c r="S24" s="45"/>
      <c r="T24" s="362" t="s">
        <v>100</v>
      </c>
      <c r="U24" s="327" t="s">
        <v>1624</v>
      </c>
      <c r="V24" s="327" t="s">
        <v>1624</v>
      </c>
      <c r="W24" s="327" t="s">
        <v>1624</v>
      </c>
      <c r="X24" s="327" t="s">
        <v>1624</v>
      </c>
      <c r="Y24" s="328" t="s">
        <v>1624</v>
      </c>
      <c r="Z24" s="329"/>
      <c r="AA24" s="57"/>
    </row>
    <row r="25" spans="1:27" ht="33.75" customHeight="1">
      <c r="A25" s="55"/>
      <c r="B25" s="334" t="s">
        <v>101</v>
      </c>
      <c r="C25" s="287"/>
      <c r="D25" s="453" t="s">
        <v>1614</v>
      </c>
      <c r="E25" s="454"/>
      <c r="F25" s="454"/>
      <c r="G25" s="454"/>
      <c r="H25" s="454"/>
      <c r="I25" s="455"/>
      <c r="J25" s="319" t="s">
        <v>102</v>
      </c>
      <c r="K25" s="296"/>
      <c r="L25" s="287"/>
      <c r="M25" s="344" t="s">
        <v>1623</v>
      </c>
      <c r="N25" s="367"/>
      <c r="O25" s="367"/>
      <c r="P25" s="367"/>
      <c r="Q25" s="367"/>
      <c r="R25" s="329"/>
      <c r="S25" s="45"/>
      <c r="T25" s="284"/>
      <c r="U25" s="284"/>
      <c r="V25" s="284"/>
      <c r="W25" s="284"/>
      <c r="X25" s="284"/>
      <c r="Y25" s="330"/>
      <c r="Z25" s="331"/>
      <c r="AA25" s="57"/>
    </row>
    <row r="26" spans="1:27" ht="33.75" customHeight="1">
      <c r="A26" s="55"/>
      <c r="B26" s="290"/>
      <c r="C26" s="291"/>
      <c r="D26" s="456"/>
      <c r="E26" s="457"/>
      <c r="F26" s="457"/>
      <c r="G26" s="457"/>
      <c r="H26" s="457"/>
      <c r="I26" s="458"/>
      <c r="J26" s="290"/>
      <c r="K26" s="299"/>
      <c r="L26" s="291"/>
      <c r="M26" s="332"/>
      <c r="N26" s="368"/>
      <c r="O26" s="368"/>
      <c r="P26" s="368"/>
      <c r="Q26" s="368"/>
      <c r="R26" s="333"/>
      <c r="S26" s="45"/>
      <c r="T26" s="285"/>
      <c r="U26" s="285"/>
      <c r="V26" s="285"/>
      <c r="W26" s="285"/>
      <c r="X26" s="285"/>
      <c r="Y26" s="332"/>
      <c r="Z26" s="333"/>
      <c r="AA26" s="57"/>
    </row>
    <row r="27" spans="1:27" ht="15" customHeight="1" thickBot="1">
      <c r="A27" s="59"/>
      <c r="B27" s="60"/>
      <c r="C27" s="61"/>
      <c r="D27" s="62"/>
      <c r="E27" s="62"/>
      <c r="F27" s="62"/>
      <c r="G27" s="62"/>
      <c r="H27" s="63"/>
      <c r="I27" s="64"/>
      <c r="J27" s="65"/>
      <c r="K27" s="61"/>
      <c r="L27" s="62"/>
      <c r="M27" s="62"/>
      <c r="N27" s="66"/>
      <c r="O27" s="66"/>
      <c r="P27" s="66"/>
      <c r="Q27" s="67"/>
      <c r="R27" s="68"/>
      <c r="S27" s="27"/>
      <c r="T27" s="69"/>
      <c r="U27" s="70"/>
      <c r="V27" s="70"/>
      <c r="W27" s="70"/>
      <c r="X27" s="70"/>
      <c r="Y27" s="70"/>
      <c r="Z27" s="70"/>
      <c r="AA27" s="57"/>
    </row>
    <row r="28" spans="1:27" ht="30" customHeight="1" thickTop="1" thickBot="1">
      <c r="A28" s="71"/>
      <c r="B28" s="459" t="s">
        <v>103</v>
      </c>
      <c r="C28" s="72"/>
      <c r="D28" s="73"/>
      <c r="E28" s="73"/>
      <c r="F28" s="73"/>
      <c r="G28" s="73"/>
      <c r="H28" s="73"/>
      <c r="I28" s="74"/>
      <c r="J28" s="462" t="s">
        <v>104</v>
      </c>
      <c r="K28" s="463"/>
      <c r="L28" s="75"/>
      <c r="M28" s="75"/>
      <c r="N28" s="75"/>
      <c r="O28" s="75"/>
      <c r="P28" s="75"/>
      <c r="Q28" s="76"/>
      <c r="R28" s="77"/>
      <c r="S28" s="51"/>
      <c r="T28" s="415" t="s">
        <v>105</v>
      </c>
      <c r="U28" s="296"/>
      <c r="V28" s="296"/>
      <c r="W28" s="296"/>
      <c r="X28" s="296"/>
      <c r="Y28" s="296"/>
      <c r="Z28" s="287"/>
      <c r="AA28" s="58"/>
    </row>
    <row r="29" spans="1:27" ht="30" customHeight="1">
      <c r="A29" s="71"/>
      <c r="B29" s="460"/>
      <c r="C29" s="428"/>
      <c r="D29" s="429"/>
      <c r="E29" s="429"/>
      <c r="F29" s="429"/>
      <c r="G29" s="429"/>
      <c r="H29" s="429"/>
      <c r="I29" s="78"/>
      <c r="J29" s="464"/>
      <c r="K29" s="465"/>
      <c r="L29" s="430"/>
      <c r="M29" s="430"/>
      <c r="N29" s="430"/>
      <c r="O29" s="430"/>
      <c r="P29" s="430"/>
      <c r="Q29" s="430"/>
      <c r="R29" s="80"/>
      <c r="S29" s="39"/>
      <c r="T29" s="290"/>
      <c r="U29" s="299"/>
      <c r="V29" s="299"/>
      <c r="W29" s="299"/>
      <c r="X29" s="299"/>
      <c r="Y29" s="299"/>
      <c r="Z29" s="291"/>
      <c r="AA29" s="58"/>
    </row>
    <row r="30" spans="1:27" ht="15" customHeight="1">
      <c r="A30" s="71"/>
      <c r="B30" s="460"/>
      <c r="C30" s="429"/>
      <c r="D30" s="429"/>
      <c r="E30" s="429"/>
      <c r="F30" s="429"/>
      <c r="G30" s="429"/>
      <c r="H30" s="429"/>
      <c r="I30" s="78"/>
      <c r="J30" s="464"/>
      <c r="K30" s="465"/>
      <c r="L30" s="430"/>
      <c r="M30" s="430"/>
      <c r="N30" s="430"/>
      <c r="O30" s="430"/>
      <c r="P30" s="430"/>
      <c r="Q30" s="430"/>
      <c r="R30" s="80"/>
      <c r="S30" s="39"/>
      <c r="T30" s="2"/>
      <c r="U30" s="2"/>
      <c r="V30" s="2"/>
      <c r="W30" s="2"/>
      <c r="X30" s="2"/>
      <c r="Y30" s="2"/>
      <c r="Z30" s="2"/>
      <c r="AA30" s="81"/>
    </row>
    <row r="31" spans="1:27" ht="30" customHeight="1">
      <c r="A31" s="71"/>
      <c r="B31" s="460"/>
      <c r="C31" s="429"/>
      <c r="D31" s="429"/>
      <c r="E31" s="429"/>
      <c r="F31" s="429"/>
      <c r="G31" s="429"/>
      <c r="H31" s="429"/>
      <c r="I31" s="78"/>
      <c r="J31" s="464"/>
      <c r="K31" s="465"/>
      <c r="L31" s="430"/>
      <c r="M31" s="430"/>
      <c r="N31" s="430"/>
      <c r="O31" s="430"/>
      <c r="P31" s="430"/>
      <c r="Q31" s="430"/>
      <c r="R31" s="80"/>
      <c r="S31" s="39"/>
      <c r="T31" s="402" t="s">
        <v>1593</v>
      </c>
      <c r="U31" s="296"/>
      <c r="V31" s="287"/>
      <c r="W31" s="402" t="s">
        <v>106</v>
      </c>
      <c r="X31" s="287"/>
      <c r="Y31" s="402" t="s">
        <v>107</v>
      </c>
      <c r="Z31" s="403" t="s">
        <v>108</v>
      </c>
      <c r="AA31" s="82"/>
    </row>
    <row r="32" spans="1:27" ht="30" customHeight="1">
      <c r="A32" s="71"/>
      <c r="B32" s="460"/>
      <c r="C32" s="429"/>
      <c r="D32" s="429"/>
      <c r="E32" s="429"/>
      <c r="F32" s="429"/>
      <c r="G32" s="429"/>
      <c r="H32" s="429"/>
      <c r="I32" s="78"/>
      <c r="J32" s="464"/>
      <c r="K32" s="465"/>
      <c r="L32" s="430"/>
      <c r="M32" s="430"/>
      <c r="N32" s="430"/>
      <c r="O32" s="430"/>
      <c r="P32" s="430"/>
      <c r="Q32" s="430"/>
      <c r="R32" s="80"/>
      <c r="S32" s="39"/>
      <c r="T32" s="290"/>
      <c r="U32" s="299"/>
      <c r="V32" s="291"/>
      <c r="W32" s="290"/>
      <c r="X32" s="291"/>
      <c r="Y32" s="290"/>
      <c r="Z32" s="285"/>
      <c r="AA32" s="82"/>
    </row>
    <row r="33" spans="1:27" ht="30" customHeight="1">
      <c r="A33" s="71"/>
      <c r="B33" s="460"/>
      <c r="C33" s="429"/>
      <c r="D33" s="429"/>
      <c r="E33" s="429"/>
      <c r="F33" s="429"/>
      <c r="G33" s="429"/>
      <c r="H33" s="429"/>
      <c r="I33" s="78"/>
      <c r="J33" s="464"/>
      <c r="K33" s="465"/>
      <c r="L33" s="430"/>
      <c r="M33" s="430"/>
      <c r="N33" s="430"/>
      <c r="O33" s="430"/>
      <c r="P33" s="430"/>
      <c r="Q33" s="430"/>
      <c r="R33" s="80"/>
      <c r="S33" s="39"/>
      <c r="T33" s="381" t="s">
        <v>1633</v>
      </c>
      <c r="U33" s="382"/>
      <c r="V33" s="383"/>
      <c r="W33" s="381" t="s">
        <v>1634</v>
      </c>
      <c r="X33" s="383"/>
      <c r="Y33" s="414">
        <v>45533</v>
      </c>
      <c r="Z33" s="380" t="s">
        <v>1627</v>
      </c>
      <c r="AA33" s="82"/>
    </row>
    <row r="34" spans="1:27" ht="30" customHeight="1">
      <c r="A34" s="71"/>
      <c r="B34" s="460"/>
      <c r="C34" s="429"/>
      <c r="D34" s="429"/>
      <c r="E34" s="429"/>
      <c r="F34" s="429"/>
      <c r="G34" s="429"/>
      <c r="H34" s="429"/>
      <c r="I34" s="78"/>
      <c r="J34" s="464"/>
      <c r="K34" s="465"/>
      <c r="L34" s="430"/>
      <c r="M34" s="430"/>
      <c r="N34" s="430"/>
      <c r="O34" s="430"/>
      <c r="P34" s="430"/>
      <c r="Q34" s="430"/>
      <c r="R34" s="80"/>
      <c r="S34" s="39"/>
      <c r="T34" s="384"/>
      <c r="U34" s="385"/>
      <c r="V34" s="386"/>
      <c r="W34" s="384"/>
      <c r="X34" s="386"/>
      <c r="Y34" s="412"/>
      <c r="Z34" s="285"/>
      <c r="AA34" s="82"/>
    </row>
    <row r="35" spans="1:27" ht="30" customHeight="1">
      <c r="A35" s="71"/>
      <c r="B35" s="460"/>
      <c r="C35" s="429"/>
      <c r="D35" s="429"/>
      <c r="E35" s="429"/>
      <c r="F35" s="429"/>
      <c r="G35" s="429"/>
      <c r="H35" s="429"/>
      <c r="I35" s="78"/>
      <c r="J35" s="464"/>
      <c r="K35" s="465"/>
      <c r="L35" s="430"/>
      <c r="M35" s="430"/>
      <c r="N35" s="430"/>
      <c r="O35" s="430"/>
      <c r="P35" s="430"/>
      <c r="Q35" s="430"/>
      <c r="R35" s="80"/>
      <c r="S35" s="39"/>
      <c r="T35" s="381" t="s">
        <v>1635</v>
      </c>
      <c r="U35" s="382"/>
      <c r="V35" s="383"/>
      <c r="W35" s="381" t="s">
        <v>1634</v>
      </c>
      <c r="X35" s="383"/>
      <c r="Y35" s="411">
        <v>45533</v>
      </c>
      <c r="Z35" s="400" t="s">
        <v>1627</v>
      </c>
      <c r="AA35" s="82"/>
    </row>
    <row r="36" spans="1:27" ht="30" customHeight="1">
      <c r="A36" s="71"/>
      <c r="B36" s="460"/>
      <c r="C36" s="429"/>
      <c r="D36" s="429"/>
      <c r="E36" s="429"/>
      <c r="F36" s="429"/>
      <c r="G36" s="429"/>
      <c r="H36" s="429"/>
      <c r="I36" s="78"/>
      <c r="J36" s="464"/>
      <c r="K36" s="465"/>
      <c r="L36" s="430"/>
      <c r="M36" s="430"/>
      <c r="N36" s="430"/>
      <c r="O36" s="430"/>
      <c r="P36" s="430"/>
      <c r="Q36" s="430"/>
      <c r="R36" s="80"/>
      <c r="S36" s="39"/>
      <c r="T36" s="384"/>
      <c r="U36" s="385"/>
      <c r="V36" s="386"/>
      <c r="W36" s="384"/>
      <c r="X36" s="386"/>
      <c r="Y36" s="412"/>
      <c r="Z36" s="285"/>
      <c r="AA36" s="82"/>
    </row>
    <row r="37" spans="1:27" ht="30" customHeight="1">
      <c r="A37" s="71"/>
      <c r="B37" s="460"/>
      <c r="C37" s="429"/>
      <c r="D37" s="429"/>
      <c r="E37" s="429"/>
      <c r="F37" s="429"/>
      <c r="G37" s="429"/>
      <c r="H37" s="429"/>
      <c r="I37" s="78"/>
      <c r="J37" s="464"/>
      <c r="K37" s="465"/>
      <c r="L37" s="430"/>
      <c r="M37" s="430"/>
      <c r="N37" s="430"/>
      <c r="O37" s="430"/>
      <c r="P37" s="430"/>
      <c r="Q37" s="430"/>
      <c r="R37" s="80"/>
      <c r="S37" s="39"/>
      <c r="T37" s="387" t="s">
        <v>1636</v>
      </c>
      <c r="U37" s="388"/>
      <c r="V37" s="389"/>
      <c r="W37" s="381" t="s">
        <v>1634</v>
      </c>
      <c r="X37" s="383"/>
      <c r="Y37" s="411">
        <v>45533</v>
      </c>
      <c r="Z37" s="400" t="s">
        <v>1627</v>
      </c>
      <c r="AA37" s="82"/>
    </row>
    <row r="38" spans="1:27" ht="30" customHeight="1">
      <c r="A38" s="71"/>
      <c r="B38" s="460"/>
      <c r="C38" s="429"/>
      <c r="D38" s="429"/>
      <c r="E38" s="429"/>
      <c r="F38" s="429"/>
      <c r="G38" s="429"/>
      <c r="H38" s="429"/>
      <c r="I38" s="78"/>
      <c r="J38" s="464"/>
      <c r="K38" s="465"/>
      <c r="L38" s="430"/>
      <c r="M38" s="430"/>
      <c r="N38" s="430"/>
      <c r="O38" s="430"/>
      <c r="P38" s="430"/>
      <c r="Q38" s="430"/>
      <c r="R38" s="80"/>
      <c r="S38" s="39"/>
      <c r="T38" s="390"/>
      <c r="U38" s="391"/>
      <c r="V38" s="392"/>
      <c r="W38" s="384"/>
      <c r="X38" s="386"/>
      <c r="Y38" s="412"/>
      <c r="Z38" s="285"/>
      <c r="AA38" s="82"/>
    </row>
    <row r="39" spans="1:27" ht="30" customHeight="1">
      <c r="A39" s="71"/>
      <c r="B39" s="460"/>
      <c r="C39" s="429"/>
      <c r="D39" s="429"/>
      <c r="E39" s="429"/>
      <c r="F39" s="429"/>
      <c r="G39" s="429"/>
      <c r="H39" s="429"/>
      <c r="I39" s="78"/>
      <c r="J39" s="464"/>
      <c r="K39" s="465"/>
      <c r="L39" s="430"/>
      <c r="M39" s="430"/>
      <c r="N39" s="430"/>
      <c r="O39" s="430"/>
      <c r="P39" s="430"/>
      <c r="Q39" s="430"/>
      <c r="R39" s="80"/>
      <c r="S39" s="39"/>
      <c r="T39" s="393" t="s">
        <v>1629</v>
      </c>
      <c r="U39" s="394"/>
      <c r="V39" s="395"/>
      <c r="W39" s="404" t="s">
        <v>1628</v>
      </c>
      <c r="X39" s="405"/>
      <c r="Y39" s="408">
        <v>45540</v>
      </c>
      <c r="Z39" s="410" t="s">
        <v>1627</v>
      </c>
      <c r="AA39" s="82"/>
    </row>
    <row r="40" spans="1:27" ht="30" customHeight="1" thickBot="1">
      <c r="A40" s="71"/>
      <c r="B40" s="461"/>
      <c r="C40" s="83"/>
      <c r="D40" s="84"/>
      <c r="E40" s="468"/>
      <c r="F40" s="467"/>
      <c r="G40" s="85"/>
      <c r="H40" s="85"/>
      <c r="I40" s="86"/>
      <c r="J40" s="466"/>
      <c r="K40" s="467"/>
      <c r="L40" s="449"/>
      <c r="M40" s="450"/>
      <c r="N40" s="449"/>
      <c r="O40" s="450"/>
      <c r="P40" s="87"/>
      <c r="Q40" s="451"/>
      <c r="R40" s="452"/>
      <c r="S40" s="39"/>
      <c r="T40" s="396"/>
      <c r="U40" s="397"/>
      <c r="V40" s="398"/>
      <c r="W40" s="406"/>
      <c r="X40" s="407"/>
      <c r="Y40" s="409"/>
      <c r="Z40" s="409"/>
      <c r="AA40" s="82"/>
    </row>
    <row r="41" spans="1:27" ht="30" customHeight="1" thickTop="1">
      <c r="A41" s="88"/>
      <c r="B41" s="89"/>
      <c r="I41" s="27"/>
      <c r="J41" s="472"/>
      <c r="K41" s="298"/>
      <c r="S41" s="39"/>
      <c r="T41" s="393"/>
      <c r="U41" s="296"/>
      <c r="V41" s="287"/>
      <c r="W41" s="334"/>
      <c r="X41" s="287"/>
      <c r="Y41" s="399"/>
      <c r="Z41" s="400"/>
      <c r="AA41" s="90"/>
    </row>
    <row r="42" spans="1:27" ht="30" customHeight="1">
      <c r="A42" s="50"/>
      <c r="B42" s="415" t="s">
        <v>109</v>
      </c>
      <c r="C42" s="296"/>
      <c r="D42" s="296"/>
      <c r="E42" s="296"/>
      <c r="F42" s="296"/>
      <c r="G42" s="296"/>
      <c r="H42" s="296"/>
      <c r="I42" s="296"/>
      <c r="J42" s="296"/>
      <c r="K42" s="296"/>
      <c r="L42" s="296"/>
      <c r="M42" s="296"/>
      <c r="N42" s="296"/>
      <c r="O42" s="296"/>
      <c r="P42" s="296"/>
      <c r="Q42" s="296"/>
      <c r="R42" s="287"/>
      <c r="S42" s="39"/>
      <c r="T42" s="290"/>
      <c r="U42" s="299"/>
      <c r="V42" s="291"/>
      <c r="W42" s="290"/>
      <c r="X42" s="291"/>
      <c r="Y42" s="285"/>
      <c r="Z42" s="285"/>
      <c r="AA42" s="91"/>
    </row>
    <row r="43" spans="1:27" ht="30" customHeight="1">
      <c r="A43" s="50"/>
      <c r="B43" s="290"/>
      <c r="C43" s="299"/>
      <c r="D43" s="299"/>
      <c r="E43" s="299"/>
      <c r="F43" s="299"/>
      <c r="G43" s="299"/>
      <c r="H43" s="299"/>
      <c r="I43" s="299"/>
      <c r="J43" s="299"/>
      <c r="K43" s="299"/>
      <c r="L43" s="299"/>
      <c r="M43" s="299"/>
      <c r="N43" s="299"/>
      <c r="O43" s="299"/>
      <c r="P43" s="299"/>
      <c r="Q43" s="299"/>
      <c r="R43" s="291"/>
      <c r="S43" s="39"/>
      <c r="T43" s="2"/>
      <c r="U43" s="2"/>
      <c r="V43" s="2"/>
      <c r="W43" s="2"/>
      <c r="X43" s="2"/>
      <c r="Y43" s="2"/>
      <c r="Z43" s="2"/>
      <c r="AA43" s="91"/>
    </row>
    <row r="44" spans="1:27" ht="15" customHeight="1">
      <c r="A44" s="92"/>
      <c r="B44" s="93"/>
      <c r="C44" s="93"/>
      <c r="D44" s="94"/>
      <c r="E44" s="95"/>
      <c r="F44" s="95"/>
      <c r="G44" s="95"/>
      <c r="H44" s="94"/>
      <c r="I44" s="94"/>
      <c r="J44" s="94"/>
      <c r="K44" s="94"/>
      <c r="L44" s="95"/>
      <c r="M44" s="95"/>
      <c r="N44" s="95"/>
      <c r="O44" s="95"/>
      <c r="P44" s="95"/>
      <c r="Q44" s="95"/>
      <c r="R44" s="96"/>
      <c r="S44" s="97"/>
      <c r="T44" s="2"/>
      <c r="U44" s="2"/>
      <c r="V44" s="2"/>
      <c r="W44" s="2"/>
      <c r="X44" s="2"/>
      <c r="Y44" s="2"/>
      <c r="Z44" s="2"/>
      <c r="AA44" s="98"/>
    </row>
    <row r="45" spans="1:27" ht="30" customHeight="1">
      <c r="A45" s="92"/>
      <c r="B45" s="99"/>
      <c r="C45" s="100"/>
      <c r="D45" s="101"/>
      <c r="E45" s="102" t="s">
        <v>110</v>
      </c>
      <c r="F45" s="103"/>
      <c r="G45" s="104" t="s">
        <v>111</v>
      </c>
      <c r="H45" s="105"/>
      <c r="I45" s="473" t="s">
        <v>112</v>
      </c>
      <c r="J45" s="282"/>
      <c r="K45" s="106"/>
      <c r="L45" s="107" t="s">
        <v>113</v>
      </c>
      <c r="M45" s="104" t="s">
        <v>106</v>
      </c>
      <c r="N45" s="103"/>
      <c r="O45" s="421" t="s">
        <v>114</v>
      </c>
      <c r="P45" s="293"/>
      <c r="Q45" s="282"/>
      <c r="R45" s="108"/>
      <c r="S45" s="97"/>
      <c r="T45" s="401" t="s">
        <v>1594</v>
      </c>
      <c r="U45" s="296"/>
      <c r="V45" s="287"/>
      <c r="W45" s="402" t="s">
        <v>106</v>
      </c>
      <c r="X45" s="287"/>
      <c r="Y45" s="403" t="s">
        <v>107</v>
      </c>
      <c r="Z45" s="403" t="s">
        <v>108</v>
      </c>
      <c r="AA45" s="82"/>
    </row>
    <row r="46" spans="1:27" ht="30" customHeight="1">
      <c r="A46" s="109"/>
      <c r="B46" s="419" t="s">
        <v>1590</v>
      </c>
      <c r="C46" s="293"/>
      <c r="D46" s="282"/>
      <c r="E46" s="110"/>
      <c r="F46" s="103"/>
      <c r="G46" s="110"/>
      <c r="H46" s="111" t="s">
        <v>115</v>
      </c>
      <c r="I46" s="420" t="str">
        <f t="shared" ref="I46:I54" si="0">IF(G46=0,"'----'",E46/G46*1000000)</f>
        <v>'----'</v>
      </c>
      <c r="J46" s="282"/>
      <c r="K46" s="112" t="s">
        <v>112</v>
      </c>
      <c r="L46" s="113"/>
      <c r="M46" s="114"/>
      <c r="N46" s="115"/>
      <c r="O46" s="431"/>
      <c r="P46" s="293"/>
      <c r="Q46" s="282"/>
      <c r="R46" s="108"/>
      <c r="S46" s="97"/>
      <c r="T46" s="290"/>
      <c r="U46" s="299"/>
      <c r="V46" s="291"/>
      <c r="W46" s="290"/>
      <c r="X46" s="291"/>
      <c r="Y46" s="285"/>
      <c r="Z46" s="285"/>
      <c r="AA46" s="82"/>
    </row>
    <row r="47" spans="1:27" ht="30" customHeight="1">
      <c r="A47" s="251"/>
      <c r="B47" s="419" t="s">
        <v>117</v>
      </c>
      <c r="C47" s="293"/>
      <c r="D47" s="282"/>
      <c r="E47" s="110"/>
      <c r="F47" s="103"/>
      <c r="G47" s="110"/>
      <c r="H47" s="252"/>
      <c r="I47" s="420" t="str">
        <f t="shared" ref="I47:I48" si="1">IF(G47=0,"'----'",E47/G47*1000000)</f>
        <v>'----'</v>
      </c>
      <c r="J47" s="282"/>
      <c r="K47" s="112" t="s">
        <v>112</v>
      </c>
      <c r="L47" s="113"/>
      <c r="M47" s="114"/>
      <c r="N47" s="115"/>
      <c r="O47" s="248"/>
      <c r="P47" s="247"/>
      <c r="Q47" s="245"/>
      <c r="R47" s="108"/>
      <c r="S47" s="120"/>
      <c r="T47" s="422"/>
      <c r="U47" s="423"/>
      <c r="V47" s="424"/>
      <c r="W47" s="253"/>
      <c r="X47" s="255"/>
      <c r="Y47" s="246"/>
      <c r="Z47" s="257"/>
      <c r="AA47" s="256"/>
    </row>
    <row r="48" spans="1:27" ht="30" customHeight="1">
      <c r="A48" s="251"/>
      <c r="B48" s="419" t="s">
        <v>1591</v>
      </c>
      <c r="C48" s="293"/>
      <c r="D48" s="282"/>
      <c r="E48" s="110">
        <v>0</v>
      </c>
      <c r="F48" s="103"/>
      <c r="G48" s="110">
        <v>5994</v>
      </c>
      <c r="H48" s="252"/>
      <c r="I48" s="420">
        <f t="shared" si="1"/>
        <v>0</v>
      </c>
      <c r="J48" s="282"/>
      <c r="K48" s="112" t="s">
        <v>112</v>
      </c>
      <c r="L48" s="113">
        <v>45542</v>
      </c>
      <c r="M48" s="114" t="s">
        <v>1630</v>
      </c>
      <c r="N48" s="115"/>
      <c r="O48" s="248"/>
      <c r="P48" s="247"/>
      <c r="Q48" s="245"/>
      <c r="R48" s="108"/>
      <c r="S48" s="120"/>
      <c r="T48" s="425"/>
      <c r="U48" s="426"/>
      <c r="V48" s="427"/>
      <c r="W48" s="253"/>
      <c r="X48" s="255"/>
      <c r="Y48" s="246"/>
      <c r="Z48" s="258"/>
      <c r="AA48" s="256"/>
    </row>
    <row r="49" spans="1:27" ht="30" customHeight="1">
      <c r="A49" s="109"/>
      <c r="B49" s="419" t="s">
        <v>116</v>
      </c>
      <c r="C49" s="293"/>
      <c r="D49" s="282"/>
      <c r="E49" s="110"/>
      <c r="F49" s="103"/>
      <c r="G49" s="110"/>
      <c r="H49" s="116" t="s">
        <v>115</v>
      </c>
      <c r="I49" s="420" t="str">
        <f t="shared" si="0"/>
        <v>'----'</v>
      </c>
      <c r="J49" s="282"/>
      <c r="K49" s="112" t="s">
        <v>112</v>
      </c>
      <c r="L49" s="113"/>
      <c r="M49" s="114"/>
      <c r="N49" s="115"/>
      <c r="O49" s="431"/>
      <c r="P49" s="293"/>
      <c r="Q49" s="282"/>
      <c r="R49" s="108"/>
      <c r="S49" s="97"/>
      <c r="T49" s="393"/>
      <c r="U49" s="296"/>
      <c r="V49" s="287"/>
      <c r="W49" s="334"/>
      <c r="X49" s="287"/>
      <c r="Y49" s="399"/>
      <c r="Z49" s="380"/>
      <c r="AA49" s="82"/>
    </row>
    <row r="50" spans="1:27" ht="30" customHeight="1">
      <c r="A50" s="251"/>
      <c r="B50" s="419" t="s">
        <v>1592</v>
      </c>
      <c r="C50" s="293"/>
      <c r="D50" s="282"/>
      <c r="E50" s="110"/>
      <c r="F50" s="103"/>
      <c r="G50" s="110"/>
      <c r="H50" s="259"/>
      <c r="I50" s="420" t="str">
        <f t="shared" ref="I50" si="2">IF(G50=0,"'----'",E50/G50*1000000)</f>
        <v>'----'</v>
      </c>
      <c r="J50" s="282"/>
      <c r="K50" s="112" t="s">
        <v>112</v>
      </c>
      <c r="L50" s="113"/>
      <c r="M50" s="114"/>
      <c r="N50" s="115"/>
      <c r="O50" s="248"/>
      <c r="P50" s="247"/>
      <c r="Q50" s="245"/>
      <c r="R50" s="108"/>
      <c r="S50" s="120"/>
      <c r="T50" s="417"/>
      <c r="U50" s="418"/>
      <c r="V50" s="331"/>
      <c r="W50" s="413"/>
      <c r="X50" s="331"/>
      <c r="Y50" s="416"/>
      <c r="Z50" s="380"/>
      <c r="AA50" s="256"/>
    </row>
    <row r="51" spans="1:27" ht="30" customHeight="1">
      <c r="A51" s="109"/>
      <c r="B51" s="419" t="s">
        <v>1588</v>
      </c>
      <c r="C51" s="293"/>
      <c r="D51" s="282"/>
      <c r="E51" s="110"/>
      <c r="F51" s="103"/>
      <c r="G51" s="110"/>
      <c r="H51" s="116" t="s">
        <v>115</v>
      </c>
      <c r="I51" s="420" t="str">
        <f t="shared" si="0"/>
        <v>'----'</v>
      </c>
      <c r="J51" s="282"/>
      <c r="K51" s="112" t="s">
        <v>112</v>
      </c>
      <c r="L51" s="113"/>
      <c r="M51" s="114"/>
      <c r="N51" s="115"/>
      <c r="O51" s="431"/>
      <c r="P51" s="293"/>
      <c r="Q51" s="282"/>
      <c r="R51" s="108"/>
      <c r="S51" s="97"/>
      <c r="T51" s="290"/>
      <c r="U51" s="299"/>
      <c r="V51" s="291"/>
      <c r="W51" s="290"/>
      <c r="X51" s="291"/>
      <c r="Y51" s="285"/>
      <c r="Z51" s="285"/>
      <c r="AA51" s="82"/>
    </row>
    <row r="52" spans="1:27" ht="30" customHeight="1">
      <c r="A52" s="109"/>
      <c r="B52" s="419" t="s">
        <v>1589</v>
      </c>
      <c r="C52" s="293"/>
      <c r="D52" s="282"/>
      <c r="E52" s="110">
        <v>0</v>
      </c>
      <c r="F52" s="103"/>
      <c r="G52" s="110">
        <v>36584</v>
      </c>
      <c r="H52" s="116" t="s">
        <v>115</v>
      </c>
      <c r="I52" s="420">
        <f t="shared" si="0"/>
        <v>0</v>
      </c>
      <c r="J52" s="282"/>
      <c r="K52" s="112" t="s">
        <v>112</v>
      </c>
      <c r="L52" s="113">
        <v>45533</v>
      </c>
      <c r="M52" s="114" t="s">
        <v>1631</v>
      </c>
      <c r="N52" s="115"/>
      <c r="O52" s="431"/>
      <c r="P52" s="293"/>
      <c r="Q52" s="282"/>
      <c r="R52" s="108"/>
      <c r="S52" s="97"/>
      <c r="T52" s="393"/>
      <c r="U52" s="296"/>
      <c r="V52" s="287"/>
      <c r="W52" s="334"/>
      <c r="X52" s="287"/>
      <c r="Y52" s="399"/>
      <c r="Z52" s="380"/>
      <c r="AA52" s="82"/>
    </row>
    <row r="53" spans="1:27" ht="30" customHeight="1">
      <c r="A53" s="109"/>
      <c r="B53" s="419" t="s">
        <v>118</v>
      </c>
      <c r="C53" s="293"/>
      <c r="D53" s="282"/>
      <c r="E53" s="110"/>
      <c r="F53" s="103"/>
      <c r="G53" s="110"/>
      <c r="H53" s="116" t="s">
        <v>115</v>
      </c>
      <c r="I53" s="420" t="str">
        <f t="shared" si="0"/>
        <v>'----'</v>
      </c>
      <c r="J53" s="282"/>
      <c r="K53" s="112" t="s">
        <v>112</v>
      </c>
      <c r="L53" s="113"/>
      <c r="M53" s="114"/>
      <c r="N53" s="115"/>
      <c r="O53" s="431"/>
      <c r="P53" s="293"/>
      <c r="Q53" s="282"/>
      <c r="R53" s="108"/>
      <c r="S53" s="97"/>
      <c r="T53" s="290"/>
      <c r="U53" s="299"/>
      <c r="V53" s="291"/>
      <c r="W53" s="290"/>
      <c r="X53" s="291"/>
      <c r="Y53" s="285"/>
      <c r="Z53" s="285"/>
      <c r="AA53" s="82"/>
    </row>
    <row r="54" spans="1:27" ht="30" customHeight="1">
      <c r="A54" s="109"/>
      <c r="B54" s="419" t="s">
        <v>119</v>
      </c>
      <c r="C54" s="293"/>
      <c r="D54" s="282"/>
      <c r="E54" s="110">
        <f>SUM(E46:E53)</f>
        <v>0</v>
      </c>
      <c r="F54" s="103"/>
      <c r="G54" s="110">
        <f>SUM(F46:G53)</f>
        <v>42578</v>
      </c>
      <c r="H54" s="116" t="s">
        <v>115</v>
      </c>
      <c r="I54" s="420">
        <f t="shared" si="0"/>
        <v>0</v>
      </c>
      <c r="J54" s="282"/>
      <c r="K54" s="112" t="s">
        <v>112</v>
      </c>
      <c r="L54" s="113"/>
      <c r="M54" s="114"/>
      <c r="N54" s="115"/>
      <c r="O54" s="431"/>
      <c r="P54" s="293"/>
      <c r="Q54" s="282"/>
      <c r="R54" s="108"/>
      <c r="S54" s="97"/>
      <c r="T54" s="393"/>
      <c r="U54" s="296"/>
      <c r="V54" s="287"/>
      <c r="W54" s="334"/>
      <c r="X54" s="287"/>
      <c r="Y54" s="399"/>
      <c r="Z54" s="380"/>
      <c r="AA54" s="82"/>
    </row>
    <row r="55" spans="1:27" ht="30" customHeight="1">
      <c r="A55" s="46"/>
      <c r="B55" s="79"/>
      <c r="C55" s="79"/>
      <c r="D55" s="79"/>
      <c r="E55" s="79"/>
      <c r="F55" s="79"/>
      <c r="G55" s="79"/>
      <c r="H55" s="79"/>
      <c r="I55" s="79"/>
      <c r="J55" s="79"/>
      <c r="K55" s="79"/>
      <c r="L55" s="79"/>
      <c r="M55" s="79"/>
      <c r="N55" s="79"/>
      <c r="O55" s="79"/>
      <c r="P55" s="79"/>
      <c r="Q55" s="79"/>
      <c r="R55" s="27"/>
      <c r="S55" s="97"/>
      <c r="T55" s="290"/>
      <c r="U55" s="299"/>
      <c r="V55" s="291"/>
      <c r="W55" s="290"/>
      <c r="X55" s="291"/>
      <c r="Y55" s="285"/>
      <c r="Z55" s="285"/>
      <c r="AA55" s="82"/>
    </row>
    <row r="56" spans="1:27" ht="30" customHeight="1">
      <c r="A56" s="117"/>
      <c r="B56" s="432" t="s">
        <v>120</v>
      </c>
      <c r="C56" s="287"/>
      <c r="D56" s="104" t="s">
        <v>121</v>
      </c>
      <c r="E56" s="421" t="s">
        <v>122</v>
      </c>
      <c r="F56" s="293"/>
      <c r="G56" s="282"/>
      <c r="H56" s="79"/>
      <c r="I56" s="79"/>
      <c r="J56" s="79"/>
      <c r="K56" s="471" t="s">
        <v>123</v>
      </c>
      <c r="L56" s="296"/>
      <c r="M56" s="287"/>
      <c r="N56" s="421" t="s">
        <v>124</v>
      </c>
      <c r="O56" s="293"/>
      <c r="P56" s="421" t="s">
        <v>125</v>
      </c>
      <c r="Q56" s="282"/>
      <c r="R56" s="108"/>
      <c r="S56" s="97"/>
      <c r="T56" s="393"/>
      <c r="U56" s="296"/>
      <c r="V56" s="287"/>
      <c r="W56" s="334"/>
      <c r="X56" s="287"/>
      <c r="Y56" s="399"/>
      <c r="Z56" s="380"/>
      <c r="AA56" s="82"/>
    </row>
    <row r="57" spans="1:27" ht="30" customHeight="1">
      <c r="A57" s="117"/>
      <c r="B57" s="290"/>
      <c r="C57" s="291"/>
      <c r="D57" s="118">
        <v>45530</v>
      </c>
      <c r="E57" s="475">
        <v>45535</v>
      </c>
      <c r="F57" s="293"/>
      <c r="G57" s="282"/>
      <c r="H57" s="79"/>
      <c r="I57" s="79"/>
      <c r="J57" s="79"/>
      <c r="K57" s="288"/>
      <c r="L57" s="298"/>
      <c r="M57" s="289"/>
      <c r="N57" s="476" t="s">
        <v>1632</v>
      </c>
      <c r="O57" s="282"/>
      <c r="P57" s="433">
        <v>45535</v>
      </c>
      <c r="Q57" s="282"/>
      <c r="R57" s="108"/>
      <c r="S57" s="97"/>
      <c r="T57" s="290"/>
      <c r="U57" s="299"/>
      <c r="V57" s="291"/>
      <c r="W57" s="290"/>
      <c r="X57" s="291"/>
      <c r="Y57" s="285"/>
      <c r="Z57" s="285"/>
      <c r="AA57" s="82"/>
    </row>
    <row r="58" spans="1:27" ht="30" customHeight="1">
      <c r="A58" s="117"/>
      <c r="B58" s="432" t="s">
        <v>126</v>
      </c>
      <c r="C58" s="287"/>
      <c r="D58" s="119" t="s">
        <v>127</v>
      </c>
      <c r="E58" s="474" t="s">
        <v>128</v>
      </c>
      <c r="F58" s="293"/>
      <c r="G58" s="282"/>
      <c r="H58" s="79"/>
      <c r="I58" s="79"/>
      <c r="J58" s="79"/>
      <c r="K58" s="288"/>
      <c r="L58" s="298"/>
      <c r="M58" s="289"/>
      <c r="N58" s="421" t="s">
        <v>129</v>
      </c>
      <c r="O58" s="293"/>
      <c r="P58" s="293"/>
      <c r="Q58" s="282"/>
      <c r="R58" s="108"/>
      <c r="S58" s="97"/>
      <c r="T58" s="393"/>
      <c r="U58" s="296"/>
      <c r="V58" s="287"/>
      <c r="W58" s="334"/>
      <c r="X58" s="287"/>
      <c r="Y58" s="399"/>
      <c r="Z58" s="380"/>
      <c r="AA58" s="82"/>
    </row>
    <row r="59" spans="1:27" ht="30" customHeight="1">
      <c r="A59" s="117"/>
      <c r="B59" s="290"/>
      <c r="C59" s="291"/>
      <c r="D59" s="118"/>
      <c r="E59" s="475"/>
      <c r="F59" s="293"/>
      <c r="G59" s="282"/>
      <c r="H59" s="79"/>
      <c r="I59" s="79"/>
      <c r="J59" s="79"/>
      <c r="K59" s="290"/>
      <c r="L59" s="299"/>
      <c r="M59" s="291"/>
      <c r="N59" s="431"/>
      <c r="O59" s="293"/>
      <c r="P59" s="293"/>
      <c r="Q59" s="282"/>
      <c r="R59" s="108"/>
      <c r="S59" s="97"/>
      <c r="T59" s="290"/>
      <c r="U59" s="299"/>
      <c r="V59" s="291"/>
      <c r="W59" s="290"/>
      <c r="X59" s="291"/>
      <c r="Y59" s="285"/>
      <c r="Z59" s="285"/>
      <c r="AA59" s="82"/>
    </row>
    <row r="60" spans="1:27" ht="30" customHeight="1">
      <c r="A60" s="46"/>
      <c r="B60" s="434"/>
      <c r="C60" s="298"/>
      <c r="D60" s="298"/>
      <c r="E60" s="298"/>
      <c r="F60" s="298"/>
      <c r="G60" s="298"/>
      <c r="H60" s="298"/>
      <c r="I60" s="298"/>
      <c r="J60" s="298"/>
      <c r="K60" s="298"/>
      <c r="L60" s="298"/>
      <c r="M60" s="298"/>
      <c r="N60" s="298"/>
      <c r="O60" s="298"/>
      <c r="P60" s="298"/>
      <c r="Q60" s="298"/>
      <c r="R60" s="298"/>
      <c r="S60" s="120"/>
      <c r="T60" s="93"/>
      <c r="AA60" s="121"/>
    </row>
    <row r="61" spans="1:27" ht="30" customHeight="1">
      <c r="A61" s="122"/>
      <c r="B61" s="435" t="s">
        <v>1595</v>
      </c>
      <c r="C61" s="293"/>
      <c r="D61" s="293"/>
      <c r="E61" s="293"/>
      <c r="F61" s="293"/>
      <c r="G61" s="293"/>
      <c r="H61" s="293"/>
      <c r="I61" s="293"/>
      <c r="J61" s="293"/>
      <c r="K61" s="293"/>
      <c r="L61" s="293"/>
      <c r="M61" s="282"/>
      <c r="N61" s="477" t="s">
        <v>1596</v>
      </c>
      <c r="O61" s="298"/>
      <c r="P61" s="298"/>
      <c r="Q61" s="298"/>
      <c r="R61" s="298"/>
      <c r="S61" s="298"/>
      <c r="T61" s="298"/>
      <c r="V61" s="94"/>
      <c r="W61" s="94"/>
      <c r="X61" s="94"/>
      <c r="Y61" s="94"/>
      <c r="Z61" s="94"/>
      <c r="AA61" s="123"/>
    </row>
    <row r="62" spans="1:27" ht="15" customHeight="1">
      <c r="A62" s="124"/>
      <c r="B62" s="469"/>
      <c r="C62" s="470"/>
      <c r="D62" s="470"/>
      <c r="E62" s="470"/>
      <c r="F62" s="470"/>
      <c r="G62" s="470"/>
      <c r="H62" s="470"/>
      <c r="I62" s="470"/>
      <c r="J62" s="470"/>
      <c r="K62" s="470"/>
      <c r="L62" s="470"/>
      <c r="M62" s="470"/>
      <c r="N62" s="470"/>
      <c r="O62" s="470"/>
      <c r="P62" s="470"/>
      <c r="Q62" s="470"/>
      <c r="R62" s="470"/>
      <c r="S62" s="125"/>
      <c r="T62" s="126"/>
      <c r="U62" s="127"/>
      <c r="V62" s="127"/>
      <c r="W62" s="127"/>
      <c r="X62" s="127"/>
      <c r="Y62" s="127"/>
      <c r="Z62" s="127"/>
      <c r="AA62" s="128"/>
    </row>
  </sheetData>
  <mergeCells count="182">
    <mergeCell ref="B62:R62"/>
    <mergeCell ref="I46:J46"/>
    <mergeCell ref="I49:J49"/>
    <mergeCell ref="I51:J51"/>
    <mergeCell ref="I52:J52"/>
    <mergeCell ref="I53:J53"/>
    <mergeCell ref="I54:J54"/>
    <mergeCell ref="K56:M59"/>
    <mergeCell ref="J41:K41"/>
    <mergeCell ref="B42:R43"/>
    <mergeCell ref="I45:J45"/>
    <mergeCell ref="B46:D46"/>
    <mergeCell ref="O49:Q49"/>
    <mergeCell ref="E58:G58"/>
    <mergeCell ref="E59:G59"/>
    <mergeCell ref="N58:Q58"/>
    <mergeCell ref="E56:G56"/>
    <mergeCell ref="E57:G57"/>
    <mergeCell ref="B52:D52"/>
    <mergeCell ref="B53:D53"/>
    <mergeCell ref="B54:D54"/>
    <mergeCell ref="N56:O56"/>
    <mergeCell ref="N57:O57"/>
    <mergeCell ref="N61:T61"/>
    <mergeCell ref="B60:R60"/>
    <mergeCell ref="B61:M61"/>
    <mergeCell ref="T3:V3"/>
    <mergeCell ref="T4:V8"/>
    <mergeCell ref="X3:Z3"/>
    <mergeCell ref="Y4:Z4"/>
    <mergeCell ref="Y5:Z5"/>
    <mergeCell ref="Y6:Z6"/>
    <mergeCell ref="X7:X8"/>
    <mergeCell ref="Y7:Z8"/>
    <mergeCell ref="B51:D51"/>
    <mergeCell ref="M21:R22"/>
    <mergeCell ref="M23:R24"/>
    <mergeCell ref="N40:O40"/>
    <mergeCell ref="Q40:R40"/>
    <mergeCell ref="B23:C24"/>
    <mergeCell ref="B25:C26"/>
    <mergeCell ref="D25:I26"/>
    <mergeCell ref="J25:L26"/>
    <mergeCell ref="M25:R26"/>
    <mergeCell ref="B28:B40"/>
    <mergeCell ref="J28:K40"/>
    <mergeCell ref="E40:F40"/>
    <mergeCell ref="L40:M40"/>
    <mergeCell ref="C29:H39"/>
    <mergeCell ref="L29:Q39"/>
    <mergeCell ref="N59:Q59"/>
    <mergeCell ref="B56:C57"/>
    <mergeCell ref="B58:C59"/>
    <mergeCell ref="B49:D49"/>
    <mergeCell ref="O46:Q46"/>
    <mergeCell ref="O51:Q51"/>
    <mergeCell ref="O52:Q52"/>
    <mergeCell ref="O53:Q53"/>
    <mergeCell ref="O54:Q54"/>
    <mergeCell ref="P56:Q56"/>
    <mergeCell ref="P57:Q57"/>
    <mergeCell ref="Z52:Z53"/>
    <mergeCell ref="T49:V51"/>
    <mergeCell ref="B47:D47"/>
    <mergeCell ref="B48:D48"/>
    <mergeCell ref="I47:J47"/>
    <mergeCell ref="I48:J48"/>
    <mergeCell ref="B50:D50"/>
    <mergeCell ref="I50:J50"/>
    <mergeCell ref="O45:Q45"/>
    <mergeCell ref="T47:V48"/>
    <mergeCell ref="W18:W20"/>
    <mergeCell ref="X18:X20"/>
    <mergeCell ref="Y18:Z20"/>
    <mergeCell ref="W15:W17"/>
    <mergeCell ref="X15:X17"/>
    <mergeCell ref="T28:Z29"/>
    <mergeCell ref="T31:V32"/>
    <mergeCell ref="W31:X32"/>
    <mergeCell ref="Y58:Y59"/>
    <mergeCell ref="Z58:Z59"/>
    <mergeCell ref="T54:V55"/>
    <mergeCell ref="T56:V57"/>
    <mergeCell ref="W56:X57"/>
    <mergeCell ref="Y56:Y57"/>
    <mergeCell ref="Z56:Z57"/>
    <mergeCell ref="T58:V59"/>
    <mergeCell ref="W58:X59"/>
    <mergeCell ref="Y49:Y51"/>
    <mergeCell ref="Z49:Z51"/>
    <mergeCell ref="T52:V53"/>
    <mergeCell ref="W52:X53"/>
    <mergeCell ref="Y52:Y53"/>
    <mergeCell ref="Y31:Y32"/>
    <mergeCell ref="Z31:Z32"/>
    <mergeCell ref="Z37:Z38"/>
    <mergeCell ref="W24:W26"/>
    <mergeCell ref="X24:X26"/>
    <mergeCell ref="T21:T23"/>
    <mergeCell ref="U21:U23"/>
    <mergeCell ref="V21:V23"/>
    <mergeCell ref="W21:W23"/>
    <mergeCell ref="X21:X23"/>
    <mergeCell ref="Y21:Z23"/>
    <mergeCell ref="T24:T26"/>
    <mergeCell ref="Y24:Z26"/>
    <mergeCell ref="Z33:Z34"/>
    <mergeCell ref="Z35:Z36"/>
    <mergeCell ref="Y37:Y38"/>
    <mergeCell ref="Y33:Y34"/>
    <mergeCell ref="J21:L22"/>
    <mergeCell ref="Z54:Z55"/>
    <mergeCell ref="T33:V34"/>
    <mergeCell ref="T35:V36"/>
    <mergeCell ref="T37:V38"/>
    <mergeCell ref="T39:V40"/>
    <mergeCell ref="W41:X42"/>
    <mergeCell ref="Y41:Y42"/>
    <mergeCell ref="Z41:Z42"/>
    <mergeCell ref="T41:V42"/>
    <mergeCell ref="T45:V46"/>
    <mergeCell ref="W45:X46"/>
    <mergeCell ref="Y45:Y46"/>
    <mergeCell ref="Z45:Z46"/>
    <mergeCell ref="W37:X38"/>
    <mergeCell ref="W39:X40"/>
    <mergeCell ref="Y39:Y40"/>
    <mergeCell ref="Z39:Z40"/>
    <mergeCell ref="W33:X34"/>
    <mergeCell ref="W35:X36"/>
    <mergeCell ref="Y35:Y36"/>
    <mergeCell ref="W49:X51"/>
    <mergeCell ref="W54:X55"/>
    <mergeCell ref="Y54:Y55"/>
    <mergeCell ref="B15:C16"/>
    <mergeCell ref="D15:I16"/>
    <mergeCell ref="J15:L16"/>
    <mergeCell ref="M15:R16"/>
    <mergeCell ref="T15:T17"/>
    <mergeCell ref="U15:U17"/>
    <mergeCell ref="V15:V17"/>
    <mergeCell ref="Y15:Z17"/>
    <mergeCell ref="D23:I24"/>
    <mergeCell ref="J23:L24"/>
    <mergeCell ref="U24:U26"/>
    <mergeCell ref="V24:V26"/>
    <mergeCell ref="B17:C17"/>
    <mergeCell ref="J17:L18"/>
    <mergeCell ref="M17:R18"/>
    <mergeCell ref="B18:C18"/>
    <mergeCell ref="B19:C20"/>
    <mergeCell ref="M19:R20"/>
    <mergeCell ref="B21:C22"/>
    <mergeCell ref="D21:I22"/>
    <mergeCell ref="D17:I18"/>
    <mergeCell ref="T18:T20"/>
    <mergeCell ref="U18:U20"/>
    <mergeCell ref="V18:V20"/>
    <mergeCell ref="D4:E7"/>
    <mergeCell ref="G4:K7"/>
    <mergeCell ref="T10:Z10"/>
    <mergeCell ref="B11:I11"/>
    <mergeCell ref="D19:I20"/>
    <mergeCell ref="J19:L20"/>
    <mergeCell ref="A1:AA1"/>
    <mergeCell ref="D3:E3"/>
    <mergeCell ref="G3:K3"/>
    <mergeCell ref="M3:P3"/>
    <mergeCell ref="U12:U14"/>
    <mergeCell ref="V12:V14"/>
    <mergeCell ref="W12:W14"/>
    <mergeCell ref="X12:X14"/>
    <mergeCell ref="Y12:Z14"/>
    <mergeCell ref="B12:C14"/>
    <mergeCell ref="D12:I14"/>
    <mergeCell ref="J12:L14"/>
    <mergeCell ref="M12:R14"/>
    <mergeCell ref="T12:T14"/>
    <mergeCell ref="B8:D8"/>
    <mergeCell ref="B10:R10"/>
    <mergeCell ref="J11:R11"/>
    <mergeCell ref="Y11:Z11"/>
  </mergeCells>
  <conditionalFormatting sqref="D4 G4">
    <cfRule type="cellIs" dxfId="63" priority="7" operator="equal">
      <formula>"data to be synchronized from VIM database"</formula>
    </cfRule>
  </conditionalFormatting>
  <conditionalFormatting sqref="D12:I16">
    <cfRule type="cellIs" dxfId="62" priority="5" operator="equal">
      <formula>"data to be synchronized from VIM database"</formula>
    </cfRule>
  </conditionalFormatting>
  <conditionalFormatting sqref="D19:I26">
    <cfRule type="cellIs" dxfId="61" priority="3" operator="equal">
      <formula>"data to be synchronized from VIM database"</formula>
    </cfRule>
  </conditionalFormatting>
  <conditionalFormatting sqref="M12 M23:R26">
    <cfRule type="cellIs" dxfId="60" priority="2" operator="equal">
      <formula>"data to be synchronized from VIM database"</formula>
    </cfRule>
  </conditionalFormatting>
  <conditionalFormatting sqref="M17:R20">
    <cfRule type="cellIs" dxfId="59" priority="1" operator="equal">
      <formula>"data to be synchronized from VIM database"</formula>
    </cfRule>
  </conditionalFormatting>
  <dataValidations count="1">
    <dataValidation type="custom" allowBlank="1" showDropDown="1" showErrorMessage="1" sqref="Y54 Y56 Y58 Y52 Y41 Y49:Y50 Y33 Y35 Y37" xr:uid="{00000000-0002-0000-0200-000000000000}">
      <formula1>OR(NOT(ISERROR(DATEVALUE(Y33))), AND(ISNUMBER(Y33), LEFT(CELL("format", Y33))="D"))</formula1>
    </dataValidation>
  </dataValidations>
  <pageMargins left="0.25" right="0.25" top="0.75" bottom="0.75" header="0" footer="0"/>
  <pageSetup paperSize="8"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2E600"/>
    <pageSetUpPr fitToPage="1"/>
  </sheetPr>
  <dimension ref="A1:F32"/>
  <sheetViews>
    <sheetView topLeftCell="A4" zoomScale="60" zoomScaleNormal="60" workbookViewId="0">
      <selection activeCell="E6" sqref="E6"/>
    </sheetView>
  </sheetViews>
  <sheetFormatPr baseColWidth="10" defaultColWidth="12.59765625" defaultRowHeight="15" customHeight="1"/>
  <cols>
    <col min="1" max="1" width="8" customWidth="1"/>
    <col min="2" max="3" width="72.69921875" customWidth="1"/>
    <col min="4" max="4" width="29.19921875" customWidth="1"/>
    <col min="5" max="5" width="22.8984375" customWidth="1"/>
    <col min="6" max="6" width="24.69921875" customWidth="1"/>
  </cols>
  <sheetData>
    <row r="1" spans="1:6" ht="39.75" customHeight="1">
      <c r="A1" s="478" t="s">
        <v>130</v>
      </c>
      <c r="B1" s="293"/>
      <c r="C1" s="293"/>
      <c r="D1" s="293"/>
      <c r="E1" s="293"/>
      <c r="F1" s="282"/>
    </row>
    <row r="2" spans="1:6" ht="57" customHeight="1">
      <c r="A2" s="129" t="s">
        <v>131</v>
      </c>
      <c r="B2" s="130" t="s">
        <v>132</v>
      </c>
      <c r="C2" s="130" t="s">
        <v>133</v>
      </c>
      <c r="D2" s="130" t="s">
        <v>134</v>
      </c>
      <c r="E2" s="131" t="s">
        <v>135</v>
      </c>
      <c r="F2" s="131" t="s">
        <v>136</v>
      </c>
    </row>
    <row r="3" spans="1:6" ht="65.400000000000006" customHeight="1">
      <c r="A3" s="132">
        <v>1</v>
      </c>
      <c r="B3" s="133" t="s">
        <v>1637</v>
      </c>
      <c r="C3" s="133" t="s">
        <v>1638</v>
      </c>
      <c r="D3" s="134" t="s">
        <v>1639</v>
      </c>
      <c r="E3" s="135">
        <v>45534</v>
      </c>
      <c r="F3" s="135">
        <v>45534</v>
      </c>
    </row>
    <row r="4" spans="1:6" ht="65.400000000000006" customHeight="1">
      <c r="A4" s="132">
        <v>2</v>
      </c>
      <c r="B4" s="133" t="s">
        <v>1640</v>
      </c>
      <c r="C4" s="133" t="s">
        <v>1641</v>
      </c>
      <c r="D4" s="134" t="s">
        <v>1639</v>
      </c>
      <c r="E4" s="135">
        <v>45538</v>
      </c>
      <c r="F4" s="135">
        <v>45538</v>
      </c>
    </row>
    <row r="5" spans="1:6" ht="65.400000000000006" customHeight="1">
      <c r="A5" s="132">
        <v>3</v>
      </c>
      <c r="B5" s="133" t="s">
        <v>1642</v>
      </c>
      <c r="C5" s="133" t="s">
        <v>1643</v>
      </c>
      <c r="D5" s="136" t="s">
        <v>1639</v>
      </c>
      <c r="E5" s="135">
        <v>45538</v>
      </c>
      <c r="F5" s="135">
        <v>45538</v>
      </c>
    </row>
    <row r="6" spans="1:6" ht="65.400000000000006" customHeight="1">
      <c r="A6" s="132">
        <v>4</v>
      </c>
      <c r="B6" s="133" t="s">
        <v>1644</v>
      </c>
      <c r="C6" s="270" t="s">
        <v>1645</v>
      </c>
      <c r="D6" s="136" t="s">
        <v>1639</v>
      </c>
      <c r="E6" s="135">
        <v>45538</v>
      </c>
      <c r="F6" s="135">
        <v>45538</v>
      </c>
    </row>
    <row r="7" spans="1:6" ht="65.400000000000006" customHeight="1">
      <c r="A7" s="132">
        <v>5</v>
      </c>
      <c r="B7" s="133" t="s">
        <v>1646</v>
      </c>
      <c r="C7" s="133" t="s">
        <v>1647</v>
      </c>
      <c r="D7" s="136" t="s">
        <v>1648</v>
      </c>
      <c r="E7" s="135">
        <v>45538</v>
      </c>
      <c r="F7" s="135">
        <v>45538</v>
      </c>
    </row>
    <row r="8" spans="1:6" ht="65.400000000000006" customHeight="1">
      <c r="A8" s="132">
        <v>6</v>
      </c>
      <c r="B8" s="133" t="s">
        <v>1649</v>
      </c>
      <c r="C8" s="133" t="s">
        <v>1650</v>
      </c>
      <c r="D8" s="136" t="s">
        <v>1634</v>
      </c>
      <c r="E8" s="135">
        <v>45539</v>
      </c>
      <c r="F8" s="135">
        <v>45539</v>
      </c>
    </row>
    <row r="9" spans="1:6" ht="65.400000000000006" customHeight="1">
      <c r="A9" s="132">
        <v>7</v>
      </c>
      <c r="B9" s="133" t="s">
        <v>1651</v>
      </c>
      <c r="C9" s="133" t="s">
        <v>1652</v>
      </c>
      <c r="D9" s="136" t="s">
        <v>1639</v>
      </c>
      <c r="E9" s="135">
        <v>45539</v>
      </c>
      <c r="F9" s="135">
        <v>45540</v>
      </c>
    </row>
    <row r="10" spans="1:6" ht="65.400000000000006" customHeight="1">
      <c r="A10" s="132">
        <v>8</v>
      </c>
      <c r="B10" s="133" t="s">
        <v>1653</v>
      </c>
      <c r="C10" s="133" t="s">
        <v>1654</v>
      </c>
      <c r="D10" s="136" t="s">
        <v>1634</v>
      </c>
      <c r="E10" s="135">
        <v>45539</v>
      </c>
      <c r="F10" s="135">
        <v>45539</v>
      </c>
    </row>
    <row r="11" spans="1:6" ht="65.400000000000006" customHeight="1">
      <c r="A11" s="132">
        <v>9</v>
      </c>
      <c r="B11" s="133" t="s">
        <v>1655</v>
      </c>
      <c r="C11" s="133" t="s">
        <v>1656</v>
      </c>
      <c r="D11" s="136" t="s">
        <v>1657</v>
      </c>
      <c r="E11" s="135">
        <v>45541</v>
      </c>
      <c r="F11" s="135">
        <v>45541</v>
      </c>
    </row>
    <row r="12" spans="1:6" ht="37.5" customHeight="1">
      <c r="A12" s="132">
        <v>10</v>
      </c>
      <c r="B12" s="133"/>
      <c r="C12" s="133"/>
      <c r="D12" s="136"/>
      <c r="E12" s="135"/>
      <c r="F12" s="135"/>
    </row>
    <row r="13" spans="1:6" ht="37.5" customHeight="1">
      <c r="A13" s="132">
        <v>11</v>
      </c>
      <c r="B13" s="133"/>
      <c r="C13" s="133"/>
      <c r="D13" s="136"/>
      <c r="E13" s="135"/>
      <c r="F13" s="135"/>
    </row>
    <row r="14" spans="1:6" ht="37.5" customHeight="1">
      <c r="A14" s="132">
        <v>12</v>
      </c>
      <c r="B14" s="133"/>
      <c r="C14" s="133"/>
      <c r="D14" s="136"/>
      <c r="E14" s="135"/>
      <c r="F14" s="135"/>
    </row>
    <row r="15" spans="1:6" ht="37.5" customHeight="1">
      <c r="A15" s="132">
        <v>13</v>
      </c>
      <c r="B15" s="133"/>
      <c r="C15" s="133"/>
      <c r="D15" s="136"/>
      <c r="E15" s="135"/>
      <c r="F15" s="135"/>
    </row>
    <row r="16" spans="1:6" ht="37.5" customHeight="1">
      <c r="A16" s="132">
        <v>14</v>
      </c>
      <c r="B16" s="133"/>
      <c r="C16" s="133"/>
      <c r="D16" s="136"/>
      <c r="E16" s="135"/>
      <c r="F16" s="135"/>
    </row>
    <row r="17" spans="1:6" ht="37.5" customHeight="1">
      <c r="A17" s="132">
        <v>15</v>
      </c>
      <c r="B17" s="133"/>
      <c r="C17" s="133"/>
      <c r="D17" s="136"/>
      <c r="E17" s="135"/>
      <c r="F17" s="135"/>
    </row>
    <row r="18" spans="1:6" ht="37.5" customHeight="1">
      <c r="A18" s="132">
        <v>16</v>
      </c>
      <c r="B18" s="133"/>
      <c r="C18" s="133"/>
      <c r="D18" s="136"/>
      <c r="E18" s="135"/>
      <c r="F18" s="135"/>
    </row>
    <row r="19" spans="1:6" ht="37.5" customHeight="1">
      <c r="A19" s="132">
        <v>17</v>
      </c>
      <c r="B19" s="133"/>
      <c r="C19" s="133"/>
      <c r="D19" s="136"/>
      <c r="E19" s="135"/>
      <c r="F19" s="135"/>
    </row>
    <row r="20" spans="1:6" ht="37.5" customHeight="1">
      <c r="A20" s="132">
        <v>18</v>
      </c>
      <c r="B20" s="133"/>
      <c r="C20" s="133"/>
      <c r="D20" s="136"/>
      <c r="E20" s="135"/>
      <c r="F20" s="135"/>
    </row>
    <row r="21" spans="1:6" ht="37.5" customHeight="1">
      <c r="A21" s="132">
        <v>19</v>
      </c>
      <c r="B21" s="133"/>
      <c r="C21" s="133"/>
      <c r="D21" s="136"/>
      <c r="E21" s="135"/>
      <c r="F21" s="135"/>
    </row>
    <row r="22" spans="1:6" ht="37.5" customHeight="1">
      <c r="A22" s="132">
        <v>20</v>
      </c>
      <c r="B22" s="133"/>
      <c r="C22" s="133"/>
      <c r="D22" s="136"/>
      <c r="E22" s="135"/>
      <c r="F22" s="135"/>
    </row>
    <row r="23" spans="1:6" ht="37.5" customHeight="1">
      <c r="A23" s="132">
        <v>21</v>
      </c>
      <c r="B23" s="133"/>
      <c r="C23" s="133"/>
      <c r="D23" s="136"/>
      <c r="E23" s="135"/>
      <c r="F23" s="135"/>
    </row>
    <row r="24" spans="1:6" ht="37.5" customHeight="1">
      <c r="A24" s="132">
        <v>22</v>
      </c>
      <c r="B24" s="133"/>
      <c r="C24" s="133"/>
      <c r="D24" s="136"/>
      <c r="E24" s="135"/>
      <c r="F24" s="135"/>
    </row>
    <row r="25" spans="1:6" ht="37.5" customHeight="1">
      <c r="A25" s="132">
        <v>23</v>
      </c>
      <c r="B25" s="133"/>
      <c r="C25" s="133"/>
      <c r="D25" s="136"/>
      <c r="E25" s="135"/>
      <c r="F25" s="135"/>
    </row>
    <row r="26" spans="1:6" ht="37.5" customHeight="1">
      <c r="A26" s="132">
        <v>24</v>
      </c>
      <c r="B26" s="133"/>
      <c r="C26" s="133"/>
      <c r="D26" s="136"/>
      <c r="E26" s="135"/>
      <c r="F26" s="135"/>
    </row>
    <row r="27" spans="1:6" ht="37.5" customHeight="1">
      <c r="A27" s="132">
        <v>25</v>
      </c>
      <c r="B27" s="133"/>
      <c r="C27" s="133"/>
      <c r="D27" s="136"/>
      <c r="E27" s="135"/>
      <c r="F27" s="135"/>
    </row>
    <row r="28" spans="1:6" ht="37.5" customHeight="1">
      <c r="A28" s="132">
        <v>26</v>
      </c>
      <c r="B28" s="133"/>
      <c r="C28" s="133"/>
      <c r="D28" s="136"/>
      <c r="E28" s="135"/>
      <c r="F28" s="135"/>
    </row>
    <row r="29" spans="1:6" ht="37.5" customHeight="1">
      <c r="A29" s="132">
        <v>27</v>
      </c>
      <c r="B29" s="133"/>
      <c r="C29" s="133"/>
      <c r="D29" s="136"/>
      <c r="E29" s="135"/>
      <c r="F29" s="135"/>
    </row>
    <row r="30" spans="1:6" ht="37.5" customHeight="1">
      <c r="A30" s="132">
        <v>28</v>
      </c>
      <c r="B30" s="133"/>
      <c r="C30" s="133"/>
      <c r="D30" s="136"/>
      <c r="E30" s="135"/>
      <c r="F30" s="135"/>
    </row>
    <row r="31" spans="1:6" ht="37.5" customHeight="1">
      <c r="A31" s="132">
        <v>29</v>
      </c>
      <c r="B31" s="133"/>
      <c r="C31" s="133"/>
      <c r="D31" s="136"/>
      <c r="E31" s="135"/>
      <c r="F31" s="135"/>
    </row>
    <row r="32" spans="1:6" ht="37.5" customHeight="1">
      <c r="A32" s="132">
        <v>30</v>
      </c>
      <c r="B32" s="133"/>
      <c r="C32" s="133"/>
      <c r="D32" s="136"/>
      <c r="E32" s="135"/>
      <c r="F32" s="135"/>
    </row>
  </sheetData>
  <mergeCells count="1">
    <mergeCell ref="A1:F1"/>
  </mergeCells>
  <dataValidations count="1">
    <dataValidation type="custom" allowBlank="1" showDropDown="1" sqref="E3:F32" xr:uid="{00000000-0002-0000-0300-000000000000}">
      <formula1>OR(NOT(ISERROR(DATEVALUE(E3))), AND(ISNUMBER(E3), LEFT(CELL("format", E3))="D"))</formula1>
    </dataValidation>
  </dataValidations>
  <pageMargins left="0.25" right="0.25" top="0.75" bottom="0.75" header="0" footer="0"/>
  <pageSetup paperSize="9" orientation="portrait"/>
  <headerFooter>
    <oddFooter>&amp;L&amp;R /</oddFooter>
  </headerFooter>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2E600"/>
    <outlinePr summaryBelow="0" summaryRight="0"/>
  </sheetPr>
  <dimension ref="A1:AC25"/>
  <sheetViews>
    <sheetView zoomScale="90" zoomScaleNormal="90" workbookViewId="0">
      <selection activeCell="Z10" sqref="Z10"/>
    </sheetView>
  </sheetViews>
  <sheetFormatPr baseColWidth="10" defaultColWidth="12.59765625" defaultRowHeight="15" customHeight="1"/>
  <cols>
    <col min="1" max="1" width="15.3984375" customWidth="1"/>
    <col min="2" max="18" width="5.19921875" customWidth="1"/>
    <col min="19" max="19" width="8.09765625" bestFit="1" customWidth="1"/>
    <col min="20" max="21" width="5.59765625" customWidth="1"/>
    <col min="22" max="22" width="8.09765625" bestFit="1" customWidth="1"/>
    <col min="23" max="26" width="5.59765625" customWidth="1"/>
    <col min="27" max="27" width="11.69921875" bestFit="1" customWidth="1"/>
    <col min="28" max="28" width="5.59765625" customWidth="1"/>
    <col min="29" max="29" width="5.19921875" customWidth="1"/>
  </cols>
  <sheetData>
    <row r="1" spans="1:29" ht="36">
      <c r="A1" s="481" t="s">
        <v>137</v>
      </c>
      <c r="B1" s="293"/>
      <c r="C1" s="293"/>
      <c r="D1" s="293"/>
      <c r="E1" s="293"/>
      <c r="F1" s="293"/>
      <c r="G1" s="293"/>
      <c r="H1" s="293"/>
      <c r="I1" s="293"/>
      <c r="J1" s="293"/>
      <c r="K1" s="293"/>
      <c r="L1" s="293"/>
      <c r="M1" s="293"/>
      <c r="N1" s="293"/>
      <c r="O1" s="293"/>
      <c r="P1" s="293"/>
      <c r="Q1" s="293"/>
      <c r="R1" s="293"/>
      <c r="S1" s="293"/>
      <c r="T1" s="293"/>
      <c r="U1" s="293"/>
      <c r="V1" s="293"/>
      <c r="W1" s="293"/>
      <c r="X1" s="293"/>
      <c r="Y1" s="293"/>
      <c r="Z1" s="293"/>
      <c r="AA1" s="293"/>
      <c r="AB1" s="293"/>
      <c r="AC1" s="282"/>
    </row>
    <row r="2" spans="1:29" ht="13.8">
      <c r="A2" s="482"/>
      <c r="B2" s="298"/>
      <c r="C2" s="298"/>
      <c r="D2" s="298"/>
      <c r="E2" s="298"/>
      <c r="F2" s="298"/>
      <c r="G2" s="298"/>
      <c r="H2" s="298"/>
      <c r="I2" s="298"/>
      <c r="J2" s="298"/>
      <c r="K2" s="298"/>
      <c r="L2" s="298"/>
      <c r="M2" s="298"/>
      <c r="N2" s="298"/>
      <c r="O2" s="298"/>
      <c r="P2" s="298"/>
      <c r="Q2" s="298"/>
      <c r="R2" s="298"/>
      <c r="S2" s="298"/>
      <c r="T2" s="298"/>
      <c r="U2" s="298"/>
      <c r="V2" s="298"/>
      <c r="W2" s="298"/>
      <c r="X2" s="298"/>
      <c r="Y2" s="298"/>
      <c r="Z2" s="298"/>
      <c r="AA2" s="298"/>
      <c r="AB2" s="298"/>
      <c r="AC2" s="289"/>
    </row>
    <row r="3" spans="1:29" ht="13.8">
      <c r="A3" s="288"/>
      <c r="B3" s="298"/>
      <c r="C3" s="298"/>
      <c r="D3" s="298"/>
      <c r="E3" s="298"/>
      <c r="F3" s="298"/>
      <c r="G3" s="298"/>
      <c r="H3" s="298"/>
      <c r="I3" s="298"/>
      <c r="J3" s="298"/>
      <c r="K3" s="298"/>
      <c r="L3" s="298"/>
      <c r="M3" s="298"/>
      <c r="N3" s="298"/>
      <c r="O3" s="298"/>
      <c r="P3" s="298"/>
      <c r="Q3" s="298"/>
      <c r="R3" s="298"/>
      <c r="S3" s="298"/>
      <c r="T3" s="298"/>
      <c r="U3" s="298"/>
      <c r="V3" s="298"/>
      <c r="W3" s="298"/>
      <c r="X3" s="298"/>
      <c r="Y3" s="298"/>
      <c r="Z3" s="298"/>
      <c r="AA3" s="298"/>
      <c r="AB3" s="298"/>
      <c r="AC3" s="289"/>
    </row>
    <row r="4" spans="1:29" ht="13.8">
      <c r="A4" s="288"/>
      <c r="B4" s="298"/>
      <c r="C4" s="298"/>
      <c r="D4" s="298"/>
      <c r="E4" s="298"/>
      <c r="F4" s="298"/>
      <c r="G4" s="298"/>
      <c r="H4" s="298"/>
      <c r="I4" s="298"/>
      <c r="J4" s="298"/>
      <c r="K4" s="298"/>
      <c r="L4" s="298"/>
      <c r="M4" s="298"/>
      <c r="N4" s="298"/>
      <c r="O4" s="298"/>
      <c r="P4" s="298"/>
      <c r="Q4" s="298"/>
      <c r="R4" s="298"/>
      <c r="S4" s="298"/>
      <c r="T4" s="298"/>
      <c r="U4" s="298"/>
      <c r="V4" s="298"/>
      <c r="W4" s="298"/>
      <c r="X4" s="298"/>
      <c r="Y4" s="298"/>
      <c r="Z4" s="298"/>
      <c r="AA4" s="298"/>
      <c r="AB4" s="298"/>
      <c r="AC4" s="289"/>
    </row>
    <row r="5" spans="1:29" ht="30.75" customHeight="1">
      <c r="A5" s="137" t="s">
        <v>138</v>
      </c>
      <c r="B5" s="138"/>
      <c r="C5" s="138"/>
      <c r="D5" s="138"/>
      <c r="E5" s="138"/>
      <c r="F5" s="138"/>
      <c r="G5" s="138"/>
      <c r="H5" s="138"/>
      <c r="I5" s="138"/>
      <c r="J5" s="138"/>
      <c r="K5" s="138"/>
      <c r="L5" s="138"/>
      <c r="M5" s="138"/>
      <c r="N5" s="138"/>
      <c r="O5" s="138"/>
      <c r="P5" s="138"/>
      <c r="Q5" s="138"/>
      <c r="R5" s="138"/>
      <c r="S5" s="838">
        <v>45178</v>
      </c>
      <c r="T5" s="138"/>
      <c r="U5" s="138"/>
      <c r="V5" s="834">
        <v>45566</v>
      </c>
      <c r="W5" s="138"/>
      <c r="X5" s="138" t="s">
        <v>1758</v>
      </c>
      <c r="Y5" s="138"/>
      <c r="Z5" s="138"/>
      <c r="AA5" s="836">
        <v>45531</v>
      </c>
      <c r="AB5" s="138"/>
      <c r="AC5" s="139"/>
    </row>
    <row r="6" spans="1:29" ht="18">
      <c r="A6" s="137"/>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0"/>
      <c r="AC6" s="139"/>
    </row>
    <row r="7" spans="1:29" ht="18">
      <c r="A7" s="137"/>
      <c r="B7" s="140"/>
      <c r="C7" s="140"/>
      <c r="D7" s="140"/>
      <c r="E7" s="140"/>
      <c r="F7" s="140"/>
      <c r="G7" s="140"/>
      <c r="H7" s="140"/>
      <c r="I7" s="140"/>
      <c r="J7" s="140"/>
      <c r="K7" s="140"/>
      <c r="L7" s="140"/>
      <c r="M7" s="140"/>
      <c r="N7" s="140"/>
      <c r="O7" s="140"/>
      <c r="P7" s="140"/>
      <c r="Q7" s="140"/>
      <c r="R7" s="140"/>
      <c r="S7" s="140"/>
      <c r="T7" s="140"/>
      <c r="U7" s="140"/>
      <c r="V7" s="140"/>
      <c r="W7" s="140"/>
      <c r="X7" s="140"/>
      <c r="Y7" s="140"/>
      <c r="Z7" s="140"/>
      <c r="AA7" s="140"/>
      <c r="AB7" s="140"/>
      <c r="AC7" s="139"/>
    </row>
    <row r="8" spans="1:29" ht="18">
      <c r="A8" s="137"/>
      <c r="B8" s="140"/>
      <c r="C8" s="140"/>
      <c r="D8" s="140"/>
      <c r="E8" s="140"/>
      <c r="F8" s="140"/>
      <c r="G8" s="140"/>
      <c r="H8" s="140"/>
      <c r="I8" s="140"/>
      <c r="J8" s="140"/>
      <c r="K8" s="140"/>
      <c r="L8" s="140"/>
      <c r="M8" s="140"/>
      <c r="N8" s="140"/>
      <c r="O8" s="140"/>
      <c r="P8" s="140"/>
      <c r="Q8" s="140"/>
      <c r="R8" s="140"/>
      <c r="S8" s="140"/>
      <c r="T8" s="140"/>
      <c r="U8" s="140"/>
      <c r="V8" s="140"/>
      <c r="W8" s="140"/>
      <c r="X8" s="140"/>
      <c r="Y8" s="140"/>
      <c r="Z8" s="140"/>
      <c r="AA8" s="140"/>
      <c r="AB8" s="140"/>
      <c r="AC8" s="139"/>
    </row>
    <row r="9" spans="1:29" ht="18">
      <c r="A9" s="137"/>
      <c r="B9" s="141"/>
      <c r="C9" s="140"/>
      <c r="D9" s="140"/>
      <c r="E9" s="140"/>
      <c r="F9" s="140"/>
      <c r="G9" s="140"/>
      <c r="H9" s="140"/>
      <c r="I9" s="140"/>
      <c r="J9" s="141"/>
      <c r="K9" s="140"/>
      <c r="L9" s="140"/>
      <c r="M9" s="140"/>
      <c r="N9" s="140"/>
      <c r="O9" s="140"/>
      <c r="P9" s="140"/>
      <c r="Q9" s="140"/>
      <c r="R9" s="140"/>
      <c r="S9" s="140"/>
      <c r="T9" s="140"/>
      <c r="U9" s="140"/>
      <c r="V9" s="140"/>
      <c r="W9" s="140"/>
      <c r="X9" s="140"/>
      <c r="Y9" s="140"/>
      <c r="Z9" s="140"/>
      <c r="AA9" s="140"/>
      <c r="AB9" s="140"/>
      <c r="AC9" s="139"/>
    </row>
    <row r="10" spans="1:29" ht="180" customHeight="1">
      <c r="A10" s="142"/>
      <c r="B10" s="140"/>
      <c r="C10" s="138" t="s">
        <v>139</v>
      </c>
      <c r="D10" s="140"/>
      <c r="E10" s="140"/>
      <c r="F10" s="140"/>
      <c r="G10" s="138" t="s">
        <v>140</v>
      </c>
      <c r="H10" s="140"/>
      <c r="I10" s="143"/>
      <c r="J10" s="140"/>
      <c r="K10" s="144"/>
      <c r="L10" s="140"/>
      <c r="M10" s="138" t="s">
        <v>141</v>
      </c>
      <c r="N10" s="140"/>
      <c r="O10" s="140"/>
      <c r="P10" s="138" t="s">
        <v>142</v>
      </c>
      <c r="Q10" s="140"/>
      <c r="R10" s="140"/>
      <c r="S10" s="837" t="s">
        <v>143</v>
      </c>
      <c r="T10" s="140"/>
      <c r="U10" s="145"/>
      <c r="V10" s="146" t="s">
        <v>1757</v>
      </c>
      <c r="W10" s="140"/>
      <c r="X10" s="835" t="s">
        <v>1759</v>
      </c>
      <c r="Y10" s="140"/>
      <c r="Z10" s="140"/>
      <c r="AA10" s="835" t="s">
        <v>1760</v>
      </c>
      <c r="AB10" s="140"/>
      <c r="AC10" s="139"/>
    </row>
    <row r="11" spans="1:29" ht="18">
      <c r="A11" s="137"/>
      <c r="B11" s="147"/>
      <c r="C11" s="140"/>
      <c r="D11" s="140"/>
      <c r="E11" s="140"/>
      <c r="F11" s="140"/>
      <c r="G11" s="140"/>
      <c r="H11" s="140"/>
      <c r="I11" s="140"/>
      <c r="J11" s="147"/>
      <c r="K11" s="140"/>
      <c r="L11" s="140"/>
      <c r="M11" s="140"/>
      <c r="N11" s="140"/>
      <c r="O11" s="140"/>
      <c r="P11" s="140"/>
      <c r="Q11" s="140"/>
      <c r="R11" s="140"/>
      <c r="S11" s="140"/>
      <c r="T11" s="140"/>
      <c r="U11" s="140"/>
      <c r="V11" s="140"/>
      <c r="W11" s="140"/>
      <c r="X11" s="140"/>
      <c r="Y11" s="140"/>
      <c r="Z11" s="140"/>
      <c r="AA11" s="140"/>
      <c r="AB11" s="140"/>
      <c r="AC11" s="139"/>
    </row>
    <row r="12" spans="1:29" ht="18">
      <c r="A12" s="137"/>
      <c r="B12" s="140"/>
      <c r="C12" s="140"/>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39"/>
    </row>
    <row r="13" spans="1:29" ht="18">
      <c r="A13" s="137"/>
      <c r="B13" s="483" t="s">
        <v>144</v>
      </c>
      <c r="C13" s="282"/>
      <c r="D13" s="483" t="s">
        <v>145</v>
      </c>
      <c r="E13" s="293"/>
      <c r="F13" s="293"/>
      <c r="G13" s="293"/>
      <c r="H13" s="293"/>
      <c r="I13" s="293"/>
      <c r="J13" s="293"/>
      <c r="K13" s="293"/>
      <c r="L13" s="293"/>
      <c r="M13" s="293"/>
      <c r="N13" s="293"/>
      <c r="O13" s="293"/>
      <c r="P13" s="293"/>
      <c r="Q13" s="484" t="s">
        <v>146</v>
      </c>
      <c r="R13" s="293"/>
      <c r="S13" s="293"/>
      <c r="T13" s="484" t="s">
        <v>147</v>
      </c>
      <c r="U13" s="293"/>
      <c r="V13" s="293"/>
      <c r="W13" s="485" t="s">
        <v>148</v>
      </c>
      <c r="X13" s="293"/>
      <c r="Y13" s="293"/>
      <c r="Z13" s="293"/>
      <c r="AA13" s="293"/>
      <c r="AB13" s="282"/>
      <c r="AC13" s="148"/>
    </row>
    <row r="14" spans="1:29" ht="22.5" customHeight="1">
      <c r="A14" s="137"/>
      <c r="B14" s="479" t="s">
        <v>139</v>
      </c>
      <c r="C14" s="282"/>
      <c r="D14" s="480"/>
      <c r="E14" s="293"/>
      <c r="F14" s="293"/>
      <c r="G14" s="293"/>
      <c r="H14" s="293"/>
      <c r="I14" s="293"/>
      <c r="J14" s="293"/>
      <c r="K14" s="293"/>
      <c r="L14" s="293"/>
      <c r="M14" s="293"/>
      <c r="N14" s="293"/>
      <c r="O14" s="293"/>
      <c r="P14" s="282"/>
      <c r="Q14" s="480"/>
      <c r="R14" s="293"/>
      <c r="S14" s="282"/>
      <c r="T14" s="480"/>
      <c r="U14" s="293"/>
      <c r="V14" s="282"/>
      <c r="W14" s="480"/>
      <c r="X14" s="293"/>
      <c r="Y14" s="293"/>
      <c r="Z14" s="293"/>
      <c r="AA14" s="293"/>
      <c r="AB14" s="282"/>
      <c r="AC14" s="148"/>
    </row>
    <row r="15" spans="1:29" ht="22.5" customHeight="1">
      <c r="A15" s="137"/>
      <c r="B15" s="479" t="s">
        <v>140</v>
      </c>
      <c r="C15" s="282"/>
      <c r="D15" s="480"/>
      <c r="E15" s="293"/>
      <c r="F15" s="293"/>
      <c r="G15" s="293"/>
      <c r="H15" s="293"/>
      <c r="I15" s="293"/>
      <c r="J15" s="293"/>
      <c r="K15" s="293"/>
      <c r="L15" s="293"/>
      <c r="M15" s="293"/>
      <c r="N15" s="293"/>
      <c r="O15" s="293"/>
      <c r="P15" s="282"/>
      <c r="Q15" s="480"/>
      <c r="R15" s="293"/>
      <c r="S15" s="282"/>
      <c r="T15" s="480"/>
      <c r="U15" s="293"/>
      <c r="V15" s="282"/>
      <c r="W15" s="480"/>
      <c r="X15" s="293"/>
      <c r="Y15" s="293"/>
      <c r="Z15" s="293"/>
      <c r="AA15" s="293"/>
      <c r="AB15" s="282"/>
      <c r="AC15" s="148"/>
    </row>
    <row r="16" spans="1:29" ht="22.5" customHeight="1">
      <c r="A16" s="137"/>
      <c r="B16" s="479" t="s">
        <v>141</v>
      </c>
      <c r="C16" s="282"/>
      <c r="D16" s="480"/>
      <c r="E16" s="293"/>
      <c r="F16" s="293"/>
      <c r="G16" s="293"/>
      <c r="H16" s="293"/>
      <c r="I16" s="293"/>
      <c r="J16" s="293"/>
      <c r="K16" s="293"/>
      <c r="L16" s="293"/>
      <c r="M16" s="293"/>
      <c r="N16" s="293"/>
      <c r="O16" s="293"/>
      <c r="P16" s="282"/>
      <c r="Q16" s="480"/>
      <c r="R16" s="293"/>
      <c r="S16" s="282"/>
      <c r="T16" s="480"/>
      <c r="U16" s="293"/>
      <c r="V16" s="282"/>
      <c r="W16" s="480"/>
      <c r="X16" s="293"/>
      <c r="Y16" s="293"/>
      <c r="Z16" s="293"/>
      <c r="AA16" s="293"/>
      <c r="AB16" s="282"/>
      <c r="AC16" s="148"/>
    </row>
    <row r="17" spans="1:29" ht="22.5" customHeight="1">
      <c r="A17" s="137"/>
      <c r="B17" s="479" t="s">
        <v>142</v>
      </c>
      <c r="C17" s="282"/>
      <c r="D17" s="480"/>
      <c r="E17" s="293"/>
      <c r="F17" s="293"/>
      <c r="G17" s="293"/>
      <c r="H17" s="293"/>
      <c r="I17" s="293"/>
      <c r="J17" s="293"/>
      <c r="K17" s="293"/>
      <c r="L17" s="293"/>
      <c r="M17" s="293"/>
      <c r="N17" s="293"/>
      <c r="O17" s="293"/>
      <c r="P17" s="282"/>
      <c r="Q17" s="480"/>
      <c r="R17" s="293"/>
      <c r="S17" s="282"/>
      <c r="T17" s="480"/>
      <c r="U17" s="293"/>
      <c r="V17" s="282"/>
      <c r="W17" s="480"/>
      <c r="X17" s="293"/>
      <c r="Y17" s="293"/>
      <c r="Z17" s="293"/>
      <c r="AA17" s="293"/>
      <c r="AB17" s="282"/>
      <c r="AC17" s="148"/>
    </row>
    <row r="18" spans="1:29" ht="18">
      <c r="A18" s="137"/>
      <c r="B18" s="479"/>
      <c r="C18" s="282"/>
      <c r="D18" s="480"/>
      <c r="E18" s="293"/>
      <c r="F18" s="293"/>
      <c r="G18" s="293"/>
      <c r="H18" s="293"/>
      <c r="I18" s="293"/>
      <c r="J18" s="293"/>
      <c r="K18" s="293"/>
      <c r="L18" s="293"/>
      <c r="M18" s="293"/>
      <c r="N18" s="293"/>
      <c r="O18" s="293"/>
      <c r="P18" s="282"/>
      <c r="Q18" s="480"/>
      <c r="R18" s="293"/>
      <c r="S18" s="282"/>
      <c r="T18" s="480"/>
      <c r="U18" s="293"/>
      <c r="V18" s="282"/>
      <c r="W18" s="480"/>
      <c r="X18" s="293"/>
      <c r="Y18" s="293"/>
      <c r="Z18" s="293"/>
      <c r="AA18" s="293"/>
      <c r="AB18" s="282"/>
      <c r="AC18" s="148"/>
    </row>
    <row r="19" spans="1:29" ht="18">
      <c r="A19" s="137"/>
      <c r="B19" s="479"/>
      <c r="C19" s="282"/>
      <c r="D19" s="480"/>
      <c r="E19" s="293"/>
      <c r="F19" s="293"/>
      <c r="G19" s="293"/>
      <c r="H19" s="293"/>
      <c r="I19" s="293"/>
      <c r="J19" s="293"/>
      <c r="K19" s="293"/>
      <c r="L19" s="293"/>
      <c r="M19" s="293"/>
      <c r="N19" s="293"/>
      <c r="O19" s="293"/>
      <c r="P19" s="282"/>
      <c r="Q19" s="480"/>
      <c r="R19" s="293"/>
      <c r="S19" s="282"/>
      <c r="T19" s="480"/>
      <c r="U19" s="293"/>
      <c r="V19" s="282"/>
      <c r="W19" s="480"/>
      <c r="X19" s="293"/>
      <c r="Y19" s="293"/>
      <c r="Z19" s="293"/>
      <c r="AA19" s="293"/>
      <c r="AB19" s="282"/>
      <c r="AC19" s="148"/>
    </row>
    <row r="20" spans="1:29" ht="18">
      <c r="A20" s="137"/>
      <c r="B20" s="479"/>
      <c r="C20" s="282"/>
      <c r="D20" s="480"/>
      <c r="E20" s="293"/>
      <c r="F20" s="293"/>
      <c r="G20" s="293"/>
      <c r="H20" s="293"/>
      <c r="I20" s="293"/>
      <c r="J20" s="293"/>
      <c r="K20" s="293"/>
      <c r="L20" s="293"/>
      <c r="M20" s="293"/>
      <c r="N20" s="293"/>
      <c r="O20" s="293"/>
      <c r="P20" s="282"/>
      <c r="Q20" s="480"/>
      <c r="R20" s="293"/>
      <c r="S20" s="282"/>
      <c r="T20" s="480"/>
      <c r="U20" s="293"/>
      <c r="V20" s="282"/>
      <c r="W20" s="480"/>
      <c r="X20" s="293"/>
      <c r="Y20" s="293"/>
      <c r="Z20" s="293"/>
      <c r="AA20" s="293"/>
      <c r="AB20" s="282"/>
      <c r="AC20" s="148"/>
    </row>
    <row r="21" spans="1:29" ht="18">
      <c r="A21" s="137"/>
      <c r="B21" s="479"/>
      <c r="C21" s="282"/>
      <c r="D21" s="480"/>
      <c r="E21" s="293"/>
      <c r="F21" s="293"/>
      <c r="G21" s="293"/>
      <c r="H21" s="293"/>
      <c r="I21" s="293"/>
      <c r="J21" s="293"/>
      <c r="K21" s="293"/>
      <c r="L21" s="293"/>
      <c r="M21" s="293"/>
      <c r="N21" s="293"/>
      <c r="O21" s="293"/>
      <c r="P21" s="282"/>
      <c r="Q21" s="480"/>
      <c r="R21" s="293"/>
      <c r="S21" s="282"/>
      <c r="T21" s="480"/>
      <c r="U21" s="293"/>
      <c r="V21" s="282"/>
      <c r="W21" s="480"/>
      <c r="X21" s="293"/>
      <c r="Y21" s="293"/>
      <c r="Z21" s="293"/>
      <c r="AA21" s="293"/>
      <c r="AB21" s="282"/>
      <c r="AC21" s="148"/>
    </row>
    <row r="22" spans="1:29" ht="18">
      <c r="A22" s="137"/>
      <c r="B22" s="479"/>
      <c r="C22" s="282"/>
      <c r="D22" s="480"/>
      <c r="E22" s="293"/>
      <c r="F22" s="293"/>
      <c r="G22" s="293"/>
      <c r="H22" s="293"/>
      <c r="I22" s="293"/>
      <c r="J22" s="293"/>
      <c r="K22" s="293"/>
      <c r="L22" s="293"/>
      <c r="M22" s="293"/>
      <c r="N22" s="293"/>
      <c r="O22" s="293"/>
      <c r="P22" s="282"/>
      <c r="Q22" s="480"/>
      <c r="R22" s="293"/>
      <c r="S22" s="282"/>
      <c r="T22" s="480"/>
      <c r="U22" s="293"/>
      <c r="V22" s="282"/>
      <c r="W22" s="480"/>
      <c r="X22" s="293"/>
      <c r="Y22" s="293"/>
      <c r="Z22" s="293"/>
      <c r="AA22" s="293"/>
      <c r="AB22" s="282"/>
      <c r="AC22" s="148"/>
    </row>
    <row r="23" spans="1:29" ht="18">
      <c r="A23" s="137"/>
      <c r="B23" s="140"/>
      <c r="C23" s="140"/>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39"/>
    </row>
    <row r="24" spans="1:29" ht="18">
      <c r="A24" s="149"/>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1"/>
    </row>
    <row r="25" spans="1:29" ht="16.8">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sheetData>
  <mergeCells count="52">
    <mergeCell ref="Q22:S22"/>
    <mergeCell ref="T22:V22"/>
    <mergeCell ref="W22:AB22"/>
    <mergeCell ref="D20:P20"/>
    <mergeCell ref="Q20:S20"/>
    <mergeCell ref="T20:V20"/>
    <mergeCell ref="W20:AB20"/>
    <mergeCell ref="Q21:S21"/>
    <mergeCell ref="T21:V21"/>
    <mergeCell ref="W21:AB21"/>
    <mergeCell ref="B19:C19"/>
    <mergeCell ref="B20:C20"/>
    <mergeCell ref="B21:C21"/>
    <mergeCell ref="B22:C22"/>
    <mergeCell ref="D21:P21"/>
    <mergeCell ref="D22:P22"/>
    <mergeCell ref="W15:AB15"/>
    <mergeCell ref="T17:V17"/>
    <mergeCell ref="W17:AB17"/>
    <mergeCell ref="W18:AB18"/>
    <mergeCell ref="D19:P19"/>
    <mergeCell ref="Q19:S19"/>
    <mergeCell ref="W19:AB19"/>
    <mergeCell ref="T19:V19"/>
    <mergeCell ref="Q15:S15"/>
    <mergeCell ref="T15:V15"/>
    <mergeCell ref="D15:P15"/>
    <mergeCell ref="W16:AB16"/>
    <mergeCell ref="T18:V18"/>
    <mergeCell ref="A1:AC1"/>
    <mergeCell ref="A2:AC4"/>
    <mergeCell ref="B13:C13"/>
    <mergeCell ref="D13:P13"/>
    <mergeCell ref="Q13:S13"/>
    <mergeCell ref="T13:V13"/>
    <mergeCell ref="W13:AB13"/>
    <mergeCell ref="B14:C14"/>
    <mergeCell ref="D14:P14"/>
    <mergeCell ref="Q14:S14"/>
    <mergeCell ref="T14:V14"/>
    <mergeCell ref="W14:AB14"/>
    <mergeCell ref="B17:C17"/>
    <mergeCell ref="D17:P17"/>
    <mergeCell ref="Q17:S17"/>
    <mergeCell ref="B18:C18"/>
    <mergeCell ref="D18:P18"/>
    <mergeCell ref="Q18:S18"/>
    <mergeCell ref="B15:C15"/>
    <mergeCell ref="B16:C16"/>
    <mergeCell ref="D16:P16"/>
    <mergeCell ref="Q16:S16"/>
    <mergeCell ref="T16:V16"/>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FB14E-4C97-4BD2-9F8E-8B646A9D0804}">
  <sheetPr>
    <tabColor rgb="FF82E600"/>
    <outlinePr summaryBelow="0" summaryRight="0"/>
  </sheetPr>
  <dimension ref="A1:J27"/>
  <sheetViews>
    <sheetView topLeftCell="C9" zoomScale="85" zoomScaleNormal="85" workbookViewId="0">
      <selection activeCell="S9" sqref="S9"/>
    </sheetView>
  </sheetViews>
  <sheetFormatPr baseColWidth="10" defaultColWidth="12.59765625" defaultRowHeight="15" customHeight="1"/>
  <cols>
    <col min="1" max="16384" width="12.59765625" style="271"/>
  </cols>
  <sheetData>
    <row r="1" spans="1:10" ht="27" customHeight="1">
      <c r="A1" s="486" t="s">
        <v>149</v>
      </c>
      <c r="B1" s="487"/>
      <c r="C1" s="487"/>
      <c r="D1" s="487"/>
      <c r="E1" s="487"/>
      <c r="F1" s="487"/>
      <c r="G1" s="487"/>
      <c r="H1" s="487"/>
      <c r="I1" s="487"/>
      <c r="J1" s="488"/>
    </row>
    <row r="2" spans="1:10" ht="15" customHeight="1">
      <c r="A2" s="272"/>
      <c r="B2" s="273"/>
      <c r="C2" s="273"/>
      <c r="D2" s="273"/>
      <c r="E2" s="273"/>
      <c r="F2" s="273"/>
      <c r="G2" s="273"/>
      <c r="H2" s="273"/>
      <c r="I2" s="273"/>
      <c r="J2" s="274"/>
    </row>
    <row r="3" spans="1:10" ht="15" customHeight="1">
      <c r="A3" s="275"/>
      <c r="B3" s="276"/>
      <c r="C3" s="276"/>
      <c r="D3" s="276"/>
      <c r="E3" s="276"/>
      <c r="F3" s="276"/>
      <c r="G3" s="276"/>
      <c r="H3" s="276"/>
      <c r="I3" s="276"/>
      <c r="J3" s="277"/>
    </row>
    <row r="4" spans="1:10" ht="15" customHeight="1">
      <c r="A4" s="275"/>
      <c r="B4" s="276"/>
      <c r="C4" s="276"/>
      <c r="D4" s="276"/>
      <c r="E4" s="276"/>
      <c r="F4" s="276"/>
      <c r="G4" s="276"/>
      <c r="H4" s="276"/>
      <c r="I4" s="276"/>
      <c r="J4" s="277"/>
    </row>
    <row r="5" spans="1:10" ht="15" customHeight="1">
      <c r="A5" s="275"/>
      <c r="B5" s="276"/>
      <c r="C5" s="276"/>
      <c r="D5" s="276"/>
      <c r="E5" s="276"/>
      <c r="F5" s="276"/>
      <c r="G5" s="276"/>
      <c r="H5" s="276"/>
      <c r="I5" s="276"/>
      <c r="J5" s="277"/>
    </row>
    <row r="6" spans="1:10" ht="15" customHeight="1">
      <c r="A6" s="275"/>
      <c r="B6" s="276"/>
      <c r="C6" s="276"/>
      <c r="D6" s="276"/>
      <c r="E6" s="276"/>
      <c r="F6" s="276"/>
      <c r="G6" s="276"/>
      <c r="H6" s="276"/>
      <c r="I6" s="276"/>
      <c r="J6" s="277"/>
    </row>
    <row r="7" spans="1:10" ht="15" customHeight="1">
      <c r="A7" s="275"/>
      <c r="B7" s="276"/>
      <c r="C7" s="276"/>
      <c r="D7" s="276"/>
      <c r="E7" s="276"/>
      <c r="F7" s="276"/>
      <c r="G7" s="276"/>
      <c r="H7" s="276"/>
      <c r="I7" s="276"/>
      <c r="J7" s="277"/>
    </row>
    <row r="8" spans="1:10" ht="15" customHeight="1">
      <c r="A8" s="275"/>
      <c r="B8" s="276"/>
      <c r="C8" s="276"/>
      <c r="D8" s="276"/>
      <c r="E8" s="276"/>
      <c r="F8" s="276"/>
      <c r="G8" s="276"/>
      <c r="H8" s="276"/>
      <c r="I8" s="276"/>
      <c r="J8" s="277"/>
    </row>
    <row r="9" spans="1:10" ht="15" customHeight="1">
      <c r="A9" s="275"/>
      <c r="B9" s="276"/>
      <c r="C9" s="276"/>
      <c r="D9" s="276"/>
      <c r="E9" s="276"/>
      <c r="F9" s="276"/>
      <c r="G9" s="276"/>
      <c r="H9" s="276"/>
      <c r="I9" s="276"/>
      <c r="J9" s="277"/>
    </row>
    <row r="10" spans="1:10" ht="15" customHeight="1">
      <c r="A10" s="275"/>
      <c r="B10" s="276"/>
      <c r="C10" s="276"/>
      <c r="D10" s="276"/>
      <c r="E10" s="276"/>
      <c r="F10" s="276"/>
      <c r="G10" s="276"/>
      <c r="H10" s="276"/>
      <c r="I10" s="276"/>
      <c r="J10" s="277"/>
    </row>
    <row r="11" spans="1:10" ht="15" customHeight="1">
      <c r="A11" s="275"/>
      <c r="B11" s="276"/>
      <c r="C11" s="276"/>
      <c r="D11" s="276"/>
      <c r="E11" s="276"/>
      <c r="F11" s="276"/>
      <c r="G11" s="276"/>
      <c r="H11" s="276"/>
      <c r="I11" s="276"/>
      <c r="J11" s="277"/>
    </row>
    <row r="12" spans="1:10" ht="15" customHeight="1">
      <c r="A12" s="275"/>
      <c r="B12" s="276"/>
      <c r="C12" s="276"/>
      <c r="D12" s="276"/>
      <c r="E12" s="276"/>
      <c r="F12" s="276"/>
      <c r="G12" s="276"/>
      <c r="H12" s="276"/>
      <c r="I12" s="276"/>
      <c r="J12" s="277"/>
    </row>
    <row r="13" spans="1:10" ht="15" customHeight="1">
      <c r="A13" s="275"/>
      <c r="B13" s="276"/>
      <c r="C13" s="276"/>
      <c r="D13" s="276"/>
      <c r="E13" s="276"/>
      <c r="F13" s="276"/>
      <c r="G13" s="276"/>
      <c r="H13" s="276"/>
      <c r="I13" s="276"/>
      <c r="J13" s="277"/>
    </row>
    <row r="14" spans="1:10" ht="15" customHeight="1">
      <c r="A14" s="275"/>
      <c r="B14" s="276"/>
      <c r="C14" s="276"/>
      <c r="D14" s="276"/>
      <c r="E14" s="276"/>
      <c r="F14" s="276"/>
      <c r="G14" s="276"/>
      <c r="H14" s="276"/>
      <c r="I14" s="276"/>
      <c r="J14" s="277"/>
    </row>
    <row r="15" spans="1:10" ht="15" customHeight="1">
      <c r="A15" s="275"/>
      <c r="B15" s="276"/>
      <c r="C15" s="276"/>
      <c r="D15" s="276"/>
      <c r="E15" s="276"/>
      <c r="F15" s="276"/>
      <c r="G15" s="276"/>
      <c r="H15" s="276"/>
      <c r="I15" s="276"/>
      <c r="J15" s="277"/>
    </row>
    <row r="16" spans="1:10" ht="15" customHeight="1">
      <c r="A16" s="275"/>
      <c r="B16" s="276"/>
      <c r="C16" s="276"/>
      <c r="D16" s="276"/>
      <c r="E16" s="276"/>
      <c r="F16" s="276"/>
      <c r="G16" s="276"/>
      <c r="H16" s="276"/>
      <c r="I16" s="276"/>
      <c r="J16" s="277"/>
    </row>
    <row r="17" spans="1:10" ht="15" customHeight="1">
      <c r="A17" s="275"/>
      <c r="B17" s="276"/>
      <c r="C17" s="276"/>
      <c r="D17" s="276"/>
      <c r="E17" s="276"/>
      <c r="F17" s="276"/>
      <c r="G17" s="276"/>
      <c r="H17" s="276"/>
      <c r="I17" s="276"/>
      <c r="J17" s="277"/>
    </row>
    <row r="18" spans="1:10" ht="15" customHeight="1">
      <c r="A18" s="275"/>
      <c r="B18" s="276"/>
      <c r="C18" s="276"/>
      <c r="D18" s="276"/>
      <c r="E18" s="276"/>
      <c r="F18" s="276"/>
      <c r="G18" s="276"/>
      <c r="H18" s="276"/>
      <c r="I18" s="276"/>
      <c r="J18" s="277"/>
    </row>
    <row r="19" spans="1:10" ht="15" customHeight="1">
      <c r="A19" s="275"/>
      <c r="B19" s="276"/>
      <c r="C19" s="276"/>
      <c r="D19" s="276"/>
      <c r="E19" s="276"/>
      <c r="F19" s="276"/>
      <c r="G19" s="276"/>
      <c r="H19" s="276"/>
      <c r="I19" s="276"/>
      <c r="J19" s="277"/>
    </row>
    <row r="20" spans="1:10" ht="15" customHeight="1">
      <c r="A20" s="275"/>
      <c r="B20" s="276"/>
      <c r="C20" s="276"/>
      <c r="D20" s="276"/>
      <c r="E20" s="276"/>
      <c r="F20" s="276"/>
      <c r="G20" s="276"/>
      <c r="H20" s="276"/>
      <c r="I20" s="276"/>
      <c r="J20" s="277"/>
    </row>
    <row r="21" spans="1:10" ht="15" customHeight="1">
      <c r="A21" s="275"/>
      <c r="B21" s="276"/>
      <c r="C21" s="276"/>
      <c r="D21" s="276"/>
      <c r="E21" s="276"/>
      <c r="F21" s="276"/>
      <c r="G21" s="276"/>
      <c r="H21" s="276"/>
      <c r="I21" s="276"/>
      <c r="J21" s="277"/>
    </row>
    <row r="22" spans="1:10" ht="15" customHeight="1">
      <c r="A22" s="275"/>
      <c r="B22" s="276"/>
      <c r="C22" s="276"/>
      <c r="D22" s="276"/>
      <c r="E22" s="276"/>
      <c r="F22" s="276"/>
      <c r="G22" s="276"/>
      <c r="H22" s="276"/>
      <c r="I22" s="276"/>
      <c r="J22" s="277"/>
    </row>
    <row r="23" spans="1:10" ht="15" customHeight="1">
      <c r="A23" s="275"/>
      <c r="B23" s="276"/>
      <c r="C23" s="276"/>
      <c r="D23" s="276"/>
      <c r="E23" s="276"/>
      <c r="F23" s="276"/>
      <c r="G23" s="276"/>
      <c r="H23" s="276"/>
      <c r="I23" s="276"/>
      <c r="J23" s="277"/>
    </row>
    <row r="24" spans="1:10" ht="15" customHeight="1">
      <c r="A24" s="275"/>
      <c r="B24" s="276"/>
      <c r="C24" s="276"/>
      <c r="D24" s="276"/>
      <c r="E24" s="276"/>
      <c r="F24" s="276"/>
      <c r="G24" s="276"/>
      <c r="H24" s="276"/>
      <c r="I24" s="276"/>
      <c r="J24" s="277"/>
    </row>
    <row r="25" spans="1:10" ht="15" customHeight="1">
      <c r="A25" s="275"/>
      <c r="B25" s="276"/>
      <c r="C25" s="276"/>
      <c r="D25" s="276"/>
      <c r="E25" s="276"/>
      <c r="F25" s="276"/>
      <c r="G25" s="276"/>
      <c r="H25" s="276"/>
      <c r="I25" s="276"/>
      <c r="J25" s="277"/>
    </row>
    <row r="26" spans="1:10" ht="15" customHeight="1">
      <c r="A26" s="275"/>
      <c r="B26" s="276"/>
      <c r="C26" s="276"/>
      <c r="D26" s="276"/>
      <c r="E26" s="276"/>
      <c r="F26" s="276"/>
      <c r="G26" s="276"/>
      <c r="H26" s="276"/>
      <c r="I26" s="276"/>
      <c r="J26" s="277"/>
    </row>
    <row r="27" spans="1:10" ht="15" customHeight="1">
      <c r="A27" s="278"/>
      <c r="B27" s="279"/>
      <c r="C27" s="279"/>
      <c r="D27" s="279"/>
      <c r="E27" s="279"/>
      <c r="F27" s="279"/>
      <c r="G27" s="279"/>
      <c r="H27" s="279"/>
      <c r="I27" s="279"/>
      <c r="J27" s="280"/>
    </row>
  </sheetData>
  <mergeCells count="1">
    <mergeCell ref="A1:J1"/>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DDFC8-BFF4-4F85-8A64-D41EA26D06DC}">
  <sheetPr>
    <tabColor rgb="FF82E600"/>
    <pageSetUpPr fitToPage="1"/>
  </sheetPr>
  <dimension ref="A1:S50"/>
  <sheetViews>
    <sheetView topLeftCell="G18" zoomScale="85" zoomScaleNormal="85" workbookViewId="0">
      <selection activeCell="P21" sqref="P21:P25"/>
    </sheetView>
  </sheetViews>
  <sheetFormatPr baseColWidth="10" defaultColWidth="12.59765625" defaultRowHeight="15" customHeight="1"/>
  <cols>
    <col min="1" max="1" width="14.19921875" style="645" customWidth="1"/>
    <col min="2" max="2" width="20.09765625" style="645" customWidth="1"/>
    <col min="3" max="6" width="28.8984375" style="645" customWidth="1"/>
    <col min="7" max="7" width="30.5" style="645" customWidth="1"/>
    <col min="8" max="8" width="24.3984375" style="645" customWidth="1"/>
    <col min="9" max="11" width="6.19921875" style="645" customWidth="1"/>
    <col min="12" max="12" width="1.69921875" style="645" customWidth="1"/>
    <col min="13" max="13" width="27.796875" style="645" customWidth="1"/>
    <col min="14" max="14" width="19.8984375" style="645" customWidth="1"/>
    <col min="15" max="15" width="29.19921875" style="645" customWidth="1"/>
    <col min="16" max="18" width="19.8984375" style="645" customWidth="1"/>
    <col min="19" max="19" width="3.3984375" style="645" customWidth="1"/>
    <col min="20" max="16384" width="12.59765625" style="645"/>
  </cols>
  <sheetData>
    <row r="1" spans="1:19" ht="66" customHeight="1" thickBot="1">
      <c r="A1" s="641" t="s">
        <v>150</v>
      </c>
      <c r="B1" s="642"/>
      <c r="C1" s="642"/>
      <c r="D1" s="642"/>
      <c r="E1" s="642"/>
      <c r="F1" s="642"/>
      <c r="G1" s="642"/>
      <c r="H1" s="642"/>
      <c r="I1" s="642"/>
      <c r="J1" s="642"/>
      <c r="K1" s="642"/>
      <c r="L1" s="642"/>
      <c r="M1" s="642"/>
      <c r="N1" s="642"/>
      <c r="O1" s="642"/>
      <c r="P1" s="642"/>
      <c r="Q1" s="642"/>
      <c r="R1" s="643"/>
      <c r="S1" s="644"/>
    </row>
    <row r="2" spans="1:19" ht="21.75" customHeight="1">
      <c r="A2" s="646"/>
      <c r="B2" s="647"/>
      <c r="C2" s="647"/>
      <c r="D2" s="647"/>
      <c r="E2" s="647"/>
      <c r="F2" s="647"/>
      <c r="G2" s="647"/>
      <c r="H2" s="647"/>
      <c r="I2" s="647"/>
      <c r="J2" s="647"/>
      <c r="K2" s="647"/>
      <c r="L2" s="647"/>
      <c r="M2" s="647"/>
      <c r="N2" s="647"/>
      <c r="O2" s="647"/>
      <c r="P2" s="647"/>
      <c r="Q2" s="647"/>
      <c r="R2" s="648"/>
      <c r="S2" s="644"/>
    </row>
    <row r="3" spans="1:19" ht="45" customHeight="1">
      <c r="A3" s="649" t="s">
        <v>151</v>
      </c>
      <c r="B3" s="650"/>
      <c r="C3" s="650"/>
      <c r="D3" s="650"/>
      <c r="E3" s="650"/>
      <c r="F3" s="651"/>
      <c r="G3" s="652"/>
      <c r="H3" s="652"/>
      <c r="I3" s="652"/>
      <c r="J3" s="652"/>
      <c r="K3" s="652"/>
      <c r="L3" s="652"/>
      <c r="M3" s="652"/>
      <c r="N3" s="652"/>
      <c r="O3" s="652"/>
      <c r="P3" s="652"/>
      <c r="Q3" s="652"/>
      <c r="R3" s="653"/>
      <c r="S3" s="654"/>
    </row>
    <row r="4" spans="1:19" ht="15" customHeight="1">
      <c r="A4" s="655"/>
      <c r="B4" s="656"/>
      <c r="C4" s="656"/>
      <c r="D4" s="657"/>
      <c r="E4" s="657"/>
      <c r="F4" s="658"/>
      <c r="G4" s="658"/>
      <c r="H4" s="658"/>
      <c r="I4" s="658"/>
      <c r="J4" s="658"/>
      <c r="K4" s="658"/>
      <c r="L4" s="658"/>
      <c r="M4" s="658"/>
      <c r="N4" s="658"/>
      <c r="O4" s="658"/>
      <c r="P4" s="658"/>
      <c r="Q4" s="657"/>
      <c r="R4" s="659"/>
      <c r="S4" s="657"/>
    </row>
    <row r="5" spans="1:19" ht="26.25" customHeight="1">
      <c r="A5" s="660" t="s">
        <v>152</v>
      </c>
      <c r="B5" s="661" t="s">
        <v>153</v>
      </c>
      <c r="C5" s="662" t="s">
        <v>154</v>
      </c>
      <c r="D5" s="663"/>
      <c r="E5" s="664" t="s">
        <v>155</v>
      </c>
      <c r="F5" s="663"/>
      <c r="G5" s="665" t="s">
        <v>156</v>
      </c>
      <c r="H5" s="665" t="s">
        <v>157</v>
      </c>
      <c r="I5" s="666" t="s">
        <v>158</v>
      </c>
      <c r="J5" s="652"/>
      <c r="K5" s="653"/>
      <c r="L5" s="667"/>
      <c r="M5" s="668" t="s">
        <v>159</v>
      </c>
      <c r="N5" s="662" t="s">
        <v>160</v>
      </c>
      <c r="O5" s="669"/>
      <c r="P5" s="669"/>
      <c r="Q5" s="669"/>
      <c r="R5" s="663"/>
      <c r="S5" s="670"/>
    </row>
    <row r="6" spans="1:19" ht="50.25" customHeight="1">
      <c r="A6" s="671"/>
      <c r="B6" s="671"/>
      <c r="C6" s="672"/>
      <c r="D6" s="673"/>
      <c r="E6" s="672"/>
      <c r="F6" s="673"/>
      <c r="G6" s="674"/>
      <c r="H6" s="674"/>
      <c r="I6" s="675" t="s">
        <v>161</v>
      </c>
      <c r="J6" s="675" t="s">
        <v>162</v>
      </c>
      <c r="K6" s="675" t="s">
        <v>163</v>
      </c>
      <c r="L6" s="667"/>
      <c r="M6" s="650"/>
      <c r="N6" s="672"/>
      <c r="O6" s="650"/>
      <c r="P6" s="650"/>
      <c r="Q6" s="650"/>
      <c r="R6" s="673"/>
      <c r="S6" s="644"/>
    </row>
    <row r="7" spans="1:19" ht="69" customHeight="1">
      <c r="A7" s="676"/>
      <c r="B7" s="676"/>
      <c r="C7" s="677"/>
      <c r="D7" s="678"/>
      <c r="E7" s="677"/>
      <c r="F7" s="678"/>
      <c r="G7" s="679" t="s">
        <v>164</v>
      </c>
      <c r="H7" s="680" t="s">
        <v>165</v>
      </c>
      <c r="I7" s="676"/>
      <c r="J7" s="676"/>
      <c r="K7" s="676"/>
      <c r="L7" s="667"/>
      <c r="M7" s="650"/>
      <c r="N7" s="677"/>
      <c r="O7" s="681"/>
      <c r="P7" s="681"/>
      <c r="Q7" s="681"/>
      <c r="R7" s="678"/>
      <c r="S7" s="644"/>
    </row>
    <row r="8" spans="1:19" ht="21.75" customHeight="1">
      <c r="A8" s="682" t="s">
        <v>1661</v>
      </c>
      <c r="B8" s="683" t="s">
        <v>1662</v>
      </c>
      <c r="C8" s="684" t="s">
        <v>166</v>
      </c>
      <c r="D8" s="685" t="s">
        <v>1663</v>
      </c>
      <c r="E8" s="686" t="s">
        <v>167</v>
      </c>
      <c r="F8" s="687" t="s">
        <v>1664</v>
      </c>
      <c r="G8" s="688" t="s">
        <v>1665</v>
      </c>
      <c r="H8" s="688" t="s">
        <v>1666</v>
      </c>
      <c r="I8" s="689" t="s">
        <v>1667</v>
      </c>
      <c r="J8" s="689" t="s">
        <v>1667</v>
      </c>
      <c r="K8" s="690" t="s">
        <v>1668</v>
      </c>
      <c r="L8" s="667"/>
      <c r="M8" s="691"/>
      <c r="N8" s="692" t="s">
        <v>168</v>
      </c>
      <c r="O8" s="693" t="s">
        <v>169</v>
      </c>
      <c r="P8" s="693" t="s">
        <v>170</v>
      </c>
      <c r="Q8" s="693" t="s">
        <v>171</v>
      </c>
      <c r="R8" s="693" t="s">
        <v>172</v>
      </c>
      <c r="S8" s="644"/>
    </row>
    <row r="9" spans="1:19" ht="31.95" customHeight="1">
      <c r="A9" s="671"/>
      <c r="B9" s="671"/>
      <c r="C9" s="694" t="s">
        <v>173</v>
      </c>
      <c r="D9" s="695" t="s">
        <v>1669</v>
      </c>
      <c r="E9" s="696"/>
      <c r="F9" s="697"/>
      <c r="G9" s="671"/>
      <c r="H9" s="671"/>
      <c r="I9" s="671"/>
      <c r="J9" s="671"/>
      <c r="K9" s="698"/>
      <c r="L9" s="667"/>
      <c r="M9" s="671"/>
      <c r="N9" s="699"/>
      <c r="O9" s="700"/>
      <c r="P9" s="700"/>
      <c r="Q9" s="700"/>
      <c r="R9" s="700"/>
      <c r="S9" s="644"/>
    </row>
    <row r="10" spans="1:19" ht="21.75" customHeight="1">
      <c r="A10" s="671"/>
      <c r="B10" s="671"/>
      <c r="C10" s="694" t="s">
        <v>174</v>
      </c>
      <c r="D10" s="695" t="s">
        <v>1670</v>
      </c>
      <c r="E10" s="701" t="s">
        <v>175</v>
      </c>
      <c r="F10" s="702" t="s">
        <v>1671</v>
      </c>
      <c r="G10" s="671"/>
      <c r="H10" s="671"/>
      <c r="I10" s="671"/>
      <c r="J10" s="671"/>
      <c r="K10" s="698"/>
      <c r="L10" s="667"/>
      <c r="M10" s="671"/>
      <c r="N10" s="673"/>
      <c r="O10" s="671"/>
      <c r="P10" s="671"/>
      <c r="Q10" s="671"/>
      <c r="R10" s="671"/>
      <c r="S10" s="644"/>
    </row>
    <row r="11" spans="1:19" ht="21.75" customHeight="1">
      <c r="A11" s="671"/>
      <c r="B11" s="671"/>
      <c r="C11" s="694" t="s">
        <v>176</v>
      </c>
      <c r="D11" s="695" t="s">
        <v>1672</v>
      </c>
      <c r="E11" s="696"/>
      <c r="F11" s="697"/>
      <c r="G11" s="671"/>
      <c r="H11" s="671"/>
      <c r="I11" s="671"/>
      <c r="J11" s="671"/>
      <c r="K11" s="698"/>
      <c r="L11" s="667"/>
      <c r="M11" s="671"/>
      <c r="N11" s="673"/>
      <c r="O11" s="671"/>
      <c r="P11" s="671"/>
      <c r="Q11" s="671"/>
      <c r="R11" s="671"/>
      <c r="S11" s="644"/>
    </row>
    <row r="12" spans="1:19" ht="21.75" customHeight="1">
      <c r="A12" s="671"/>
      <c r="B12" s="671"/>
      <c r="C12" s="694" t="s">
        <v>177</v>
      </c>
      <c r="D12" s="695" t="s">
        <v>1673</v>
      </c>
      <c r="E12" s="703" t="s">
        <v>178</v>
      </c>
      <c r="F12" s="702" t="s">
        <v>1674</v>
      </c>
      <c r="G12" s="671"/>
      <c r="H12" s="671"/>
      <c r="I12" s="671"/>
      <c r="J12" s="671"/>
      <c r="K12" s="698"/>
      <c r="L12" s="667"/>
      <c r="M12" s="671"/>
      <c r="N12" s="673"/>
      <c r="O12" s="671"/>
      <c r="P12" s="671"/>
      <c r="Q12" s="671"/>
      <c r="R12" s="671"/>
      <c r="S12" s="644"/>
    </row>
    <row r="13" spans="1:19" ht="21.75" customHeight="1">
      <c r="A13" s="676"/>
      <c r="B13" s="676"/>
      <c r="C13" s="704" t="s">
        <v>179</v>
      </c>
      <c r="D13" s="705">
        <v>1</v>
      </c>
      <c r="E13" s="706"/>
      <c r="F13" s="707"/>
      <c r="G13" s="676"/>
      <c r="H13" s="676"/>
      <c r="I13" s="676"/>
      <c r="J13" s="676"/>
      <c r="K13" s="708"/>
      <c r="L13" s="667"/>
      <c r="M13" s="676"/>
      <c r="N13" s="678"/>
      <c r="O13" s="676"/>
      <c r="P13" s="676"/>
      <c r="Q13" s="676"/>
      <c r="R13" s="676"/>
      <c r="S13" s="644"/>
    </row>
    <row r="14" spans="1:19" ht="33.6" customHeight="1">
      <c r="A14" s="682" t="s">
        <v>1675</v>
      </c>
      <c r="B14" s="683" t="s">
        <v>1676</v>
      </c>
      <c r="C14" s="684" t="s">
        <v>166</v>
      </c>
      <c r="D14" s="685" t="s">
        <v>1677</v>
      </c>
      <c r="E14" s="686" t="s">
        <v>167</v>
      </c>
      <c r="F14" s="687" t="s">
        <v>1678</v>
      </c>
      <c r="G14" s="688" t="s">
        <v>1679</v>
      </c>
      <c r="H14" s="688" t="s">
        <v>1666</v>
      </c>
      <c r="I14" s="689" t="s">
        <v>1667</v>
      </c>
      <c r="J14" s="689" t="s">
        <v>1667</v>
      </c>
      <c r="K14" s="709" t="s">
        <v>1668</v>
      </c>
      <c r="L14" s="667"/>
      <c r="M14" s="691"/>
      <c r="N14" s="692" t="s">
        <v>168</v>
      </c>
      <c r="O14" s="693" t="s">
        <v>169</v>
      </c>
      <c r="P14" s="693" t="s">
        <v>170</v>
      </c>
      <c r="Q14" s="693" t="s">
        <v>171</v>
      </c>
      <c r="R14" s="693" t="s">
        <v>172</v>
      </c>
      <c r="S14" s="644"/>
    </row>
    <row r="15" spans="1:19" ht="42.6" customHeight="1">
      <c r="A15" s="671"/>
      <c r="B15" s="671"/>
      <c r="C15" s="694" t="s">
        <v>173</v>
      </c>
      <c r="D15" s="695" t="s">
        <v>1680</v>
      </c>
      <c r="E15" s="696"/>
      <c r="F15" s="697"/>
      <c r="G15" s="671"/>
      <c r="H15" s="671"/>
      <c r="I15" s="671"/>
      <c r="J15" s="671"/>
      <c r="K15" s="710"/>
      <c r="L15" s="667"/>
      <c r="M15" s="671"/>
      <c r="N15" s="699"/>
      <c r="O15" s="700"/>
      <c r="P15" s="700"/>
      <c r="Q15" s="700"/>
      <c r="R15" s="700"/>
      <c r="S15" s="644"/>
    </row>
    <row r="16" spans="1:19" ht="33.6" customHeight="1">
      <c r="A16" s="671"/>
      <c r="B16" s="671"/>
      <c r="C16" s="694" t="s">
        <v>174</v>
      </c>
      <c r="D16" s="695" t="s">
        <v>1681</v>
      </c>
      <c r="E16" s="701" t="s">
        <v>175</v>
      </c>
      <c r="F16" s="702" t="s">
        <v>1682</v>
      </c>
      <c r="G16" s="671"/>
      <c r="H16" s="671"/>
      <c r="I16" s="671"/>
      <c r="J16" s="671"/>
      <c r="K16" s="710"/>
      <c r="L16" s="667"/>
      <c r="M16" s="671"/>
      <c r="N16" s="673"/>
      <c r="O16" s="671"/>
      <c r="P16" s="671"/>
      <c r="Q16" s="671"/>
      <c r="R16" s="671"/>
      <c r="S16" s="644"/>
    </row>
    <row r="17" spans="1:19" ht="33.6" customHeight="1">
      <c r="A17" s="671"/>
      <c r="B17" s="671"/>
      <c r="C17" s="694" t="s">
        <v>176</v>
      </c>
      <c r="D17" s="695" t="s">
        <v>1677</v>
      </c>
      <c r="E17" s="696"/>
      <c r="F17" s="711"/>
      <c r="G17" s="671"/>
      <c r="H17" s="671"/>
      <c r="I17" s="671"/>
      <c r="J17" s="671"/>
      <c r="K17" s="710"/>
      <c r="L17" s="667"/>
      <c r="M17" s="671"/>
      <c r="N17" s="673"/>
      <c r="O17" s="671"/>
      <c r="P17" s="671"/>
      <c r="Q17" s="671"/>
      <c r="R17" s="671"/>
      <c r="S17" s="644"/>
    </row>
    <row r="18" spans="1:19" ht="33.6" customHeight="1">
      <c r="A18" s="671"/>
      <c r="B18" s="671"/>
      <c r="C18" s="694" t="s">
        <v>177</v>
      </c>
      <c r="D18" s="695" t="s">
        <v>1673</v>
      </c>
      <c r="E18" s="703" t="s">
        <v>178</v>
      </c>
      <c r="F18" s="712" t="s">
        <v>1683</v>
      </c>
      <c r="G18" s="671"/>
      <c r="H18" s="671"/>
      <c r="I18" s="671"/>
      <c r="J18" s="671"/>
      <c r="K18" s="710"/>
      <c r="L18" s="667"/>
      <c r="M18" s="671"/>
      <c r="N18" s="673"/>
      <c r="O18" s="671"/>
      <c r="P18" s="671"/>
      <c r="Q18" s="671"/>
      <c r="R18" s="671"/>
      <c r="S18" s="644"/>
    </row>
    <row r="19" spans="1:19" ht="33.6" customHeight="1">
      <c r="A19" s="676"/>
      <c r="B19" s="676"/>
      <c r="C19" s="704" t="s">
        <v>179</v>
      </c>
      <c r="D19" s="705">
        <v>1</v>
      </c>
      <c r="E19" s="706"/>
      <c r="F19" s="713"/>
      <c r="G19" s="676"/>
      <c r="H19" s="676"/>
      <c r="I19" s="676"/>
      <c r="J19" s="676"/>
      <c r="K19" s="714"/>
      <c r="L19" s="667"/>
      <c r="M19" s="676"/>
      <c r="N19" s="678"/>
      <c r="O19" s="676"/>
      <c r="P19" s="676"/>
      <c r="Q19" s="676"/>
      <c r="R19" s="676"/>
      <c r="S19" s="644"/>
    </row>
    <row r="20" spans="1:19" ht="33.6" customHeight="1">
      <c r="A20" s="715" t="s">
        <v>1675</v>
      </c>
      <c r="B20" s="716" t="s">
        <v>1684</v>
      </c>
      <c r="C20" s="717" t="s">
        <v>166</v>
      </c>
      <c r="D20" s="718" t="s">
        <v>1685</v>
      </c>
      <c r="E20" s="719" t="s">
        <v>167</v>
      </c>
      <c r="F20" s="720" t="s">
        <v>1686</v>
      </c>
      <c r="G20" s="721" t="s">
        <v>1687</v>
      </c>
      <c r="H20" s="722" t="s">
        <v>1688</v>
      </c>
      <c r="I20" s="689" t="s">
        <v>1667</v>
      </c>
      <c r="J20" s="689" t="s">
        <v>1667</v>
      </c>
      <c r="K20" s="723" t="s">
        <v>1689</v>
      </c>
      <c r="L20" s="667"/>
      <c r="M20" s="691" t="s">
        <v>1690</v>
      </c>
      <c r="N20" s="724" t="s">
        <v>168</v>
      </c>
      <c r="O20" s="725" t="s">
        <v>169</v>
      </c>
      <c r="P20" s="725" t="s">
        <v>170</v>
      </c>
      <c r="Q20" s="725" t="s">
        <v>171</v>
      </c>
      <c r="R20" s="692" t="s">
        <v>172</v>
      </c>
      <c r="S20" s="644"/>
    </row>
    <row r="21" spans="1:19" ht="60" customHeight="1">
      <c r="A21" s="671"/>
      <c r="B21" s="671"/>
      <c r="C21" s="726" t="s">
        <v>173</v>
      </c>
      <c r="D21" s="727" t="s">
        <v>1691</v>
      </c>
      <c r="E21" s="696"/>
      <c r="F21" s="697"/>
      <c r="G21" s="728"/>
      <c r="H21" s="729"/>
      <c r="I21" s="671"/>
      <c r="J21" s="671"/>
      <c r="K21" s="730"/>
      <c r="L21" s="667"/>
      <c r="M21" s="671"/>
      <c r="N21" s="731" t="s">
        <v>1692</v>
      </c>
      <c r="O21" s="732" t="s">
        <v>1693</v>
      </c>
      <c r="P21" s="732" t="s">
        <v>1694</v>
      </c>
      <c r="Q21" s="733"/>
      <c r="R21" s="733"/>
      <c r="S21" s="644"/>
    </row>
    <row r="22" spans="1:19" ht="49.2" customHeight="1">
      <c r="A22" s="671"/>
      <c r="B22" s="671"/>
      <c r="C22" s="726" t="s">
        <v>174</v>
      </c>
      <c r="D22" s="727" t="s">
        <v>1695</v>
      </c>
      <c r="E22" s="734" t="s">
        <v>175</v>
      </c>
      <c r="F22" s="735" t="s">
        <v>1682</v>
      </c>
      <c r="G22" s="728"/>
      <c r="H22" s="729"/>
      <c r="I22" s="671"/>
      <c r="J22" s="671"/>
      <c r="K22" s="730"/>
      <c r="L22" s="667"/>
      <c r="M22" s="671"/>
      <c r="N22" s="736"/>
      <c r="O22" s="737"/>
      <c r="P22" s="737"/>
      <c r="Q22" s="673"/>
      <c r="R22" s="673"/>
      <c r="S22" s="644"/>
    </row>
    <row r="23" spans="1:19" ht="33.6" customHeight="1">
      <c r="A23" s="671"/>
      <c r="B23" s="671"/>
      <c r="C23" s="726" t="s">
        <v>176</v>
      </c>
      <c r="D23" s="727" t="s">
        <v>1696</v>
      </c>
      <c r="E23" s="696"/>
      <c r="F23" s="711"/>
      <c r="G23" s="728"/>
      <c r="H23" s="729"/>
      <c r="I23" s="671"/>
      <c r="J23" s="671"/>
      <c r="K23" s="730"/>
      <c r="L23" s="667"/>
      <c r="M23" s="671"/>
      <c r="N23" s="736"/>
      <c r="O23" s="737"/>
      <c r="P23" s="737"/>
      <c r="Q23" s="673"/>
      <c r="R23" s="673"/>
      <c r="S23" s="644"/>
    </row>
    <row r="24" spans="1:19" ht="33.6" customHeight="1">
      <c r="A24" s="671"/>
      <c r="B24" s="671"/>
      <c r="C24" s="726" t="s">
        <v>177</v>
      </c>
      <c r="D24" s="727" t="s">
        <v>1697</v>
      </c>
      <c r="E24" s="738" t="s">
        <v>178</v>
      </c>
      <c r="F24" s="739" t="s">
        <v>1683</v>
      </c>
      <c r="G24" s="728"/>
      <c r="H24" s="729"/>
      <c r="I24" s="671"/>
      <c r="J24" s="671"/>
      <c r="K24" s="730"/>
      <c r="L24" s="667"/>
      <c r="M24" s="671"/>
      <c r="N24" s="736"/>
      <c r="O24" s="737"/>
      <c r="P24" s="737"/>
      <c r="Q24" s="673"/>
      <c r="R24" s="673"/>
      <c r="S24" s="644"/>
    </row>
    <row r="25" spans="1:19" ht="33.6" customHeight="1">
      <c r="A25" s="676"/>
      <c r="B25" s="676"/>
      <c r="C25" s="740" t="s">
        <v>179</v>
      </c>
      <c r="D25" s="741">
        <v>1</v>
      </c>
      <c r="E25" s="706"/>
      <c r="F25" s="742"/>
      <c r="G25" s="743"/>
      <c r="H25" s="744"/>
      <c r="I25" s="676"/>
      <c r="J25" s="676"/>
      <c r="K25" s="745"/>
      <c r="L25" s="667"/>
      <c r="M25" s="676"/>
      <c r="N25" s="746"/>
      <c r="O25" s="747"/>
      <c r="P25" s="747"/>
      <c r="Q25" s="678"/>
      <c r="R25" s="678"/>
      <c r="S25" s="644"/>
    </row>
    <row r="26" spans="1:19" ht="42" customHeight="1">
      <c r="A26" s="682" t="s">
        <v>1698</v>
      </c>
      <c r="B26" s="683" t="s">
        <v>1699</v>
      </c>
      <c r="C26" s="684" t="s">
        <v>166</v>
      </c>
      <c r="D26" s="685" t="s">
        <v>1700</v>
      </c>
      <c r="E26" s="686" t="s">
        <v>167</v>
      </c>
      <c r="F26" s="687" t="s">
        <v>1701</v>
      </c>
      <c r="G26" s="688" t="s">
        <v>1702</v>
      </c>
      <c r="H26" s="688" t="s">
        <v>1703</v>
      </c>
      <c r="I26" s="689" t="s">
        <v>1668</v>
      </c>
      <c r="J26" s="689" t="s">
        <v>1667</v>
      </c>
      <c r="K26" s="723" t="s">
        <v>1667</v>
      </c>
      <c r="L26" s="667"/>
      <c r="M26" s="691" t="s">
        <v>1704</v>
      </c>
      <c r="N26" s="724" t="s">
        <v>168</v>
      </c>
      <c r="O26" s="725" t="s">
        <v>169</v>
      </c>
      <c r="P26" s="725" t="s">
        <v>170</v>
      </c>
      <c r="Q26" s="725" t="s">
        <v>171</v>
      </c>
      <c r="R26" s="692" t="s">
        <v>172</v>
      </c>
      <c r="S26" s="644"/>
    </row>
    <row r="27" spans="1:19" ht="42" customHeight="1">
      <c r="A27" s="671"/>
      <c r="B27" s="671"/>
      <c r="C27" s="694" t="s">
        <v>173</v>
      </c>
      <c r="D27" s="695" t="s">
        <v>1705</v>
      </c>
      <c r="E27" s="696"/>
      <c r="F27" s="697"/>
      <c r="G27" s="671"/>
      <c r="H27" s="671"/>
      <c r="I27" s="671"/>
      <c r="J27" s="671"/>
      <c r="K27" s="748"/>
      <c r="L27" s="667"/>
      <c r="M27" s="671"/>
      <c r="N27" s="749" t="s">
        <v>1706</v>
      </c>
      <c r="O27" s="749" t="s">
        <v>1707</v>
      </c>
      <c r="P27" s="749"/>
      <c r="Q27" s="749"/>
      <c r="R27" s="749"/>
      <c r="S27" s="644"/>
    </row>
    <row r="28" spans="1:19" ht="42" customHeight="1">
      <c r="A28" s="671"/>
      <c r="B28" s="671"/>
      <c r="C28" s="694" t="s">
        <v>174</v>
      </c>
      <c r="D28" s="695" t="s">
        <v>1708</v>
      </c>
      <c r="E28" s="701" t="s">
        <v>175</v>
      </c>
      <c r="F28" s="702" t="s">
        <v>1709</v>
      </c>
      <c r="G28" s="671"/>
      <c r="H28" s="671"/>
      <c r="I28" s="671"/>
      <c r="J28" s="671"/>
      <c r="K28" s="748"/>
      <c r="L28" s="667"/>
      <c r="M28" s="671"/>
      <c r="N28" s="750"/>
      <c r="O28" s="750"/>
      <c r="P28" s="750"/>
      <c r="Q28" s="750"/>
      <c r="R28" s="750"/>
      <c r="S28" s="644"/>
    </row>
    <row r="29" spans="1:19" ht="42" customHeight="1">
      <c r="A29" s="671"/>
      <c r="B29" s="671"/>
      <c r="C29" s="694" t="s">
        <v>176</v>
      </c>
      <c r="D29" s="695" t="s">
        <v>1710</v>
      </c>
      <c r="E29" s="696"/>
      <c r="F29" s="697"/>
      <c r="G29" s="671"/>
      <c r="H29" s="671"/>
      <c r="I29" s="671"/>
      <c r="J29" s="671"/>
      <c r="K29" s="748"/>
      <c r="L29" s="667"/>
      <c r="M29" s="671"/>
      <c r="N29" s="750"/>
      <c r="O29" s="750"/>
      <c r="P29" s="750"/>
      <c r="Q29" s="750"/>
      <c r="R29" s="750"/>
      <c r="S29" s="644"/>
    </row>
    <row r="30" spans="1:19" ht="42" customHeight="1">
      <c r="A30" s="671"/>
      <c r="B30" s="671"/>
      <c r="C30" s="694" t="s">
        <v>177</v>
      </c>
      <c r="D30" s="695" t="s">
        <v>1711</v>
      </c>
      <c r="E30" s="703" t="s">
        <v>178</v>
      </c>
      <c r="F30" s="751" t="s">
        <v>1712</v>
      </c>
      <c r="G30" s="671"/>
      <c r="H30" s="671"/>
      <c r="I30" s="671"/>
      <c r="J30" s="671"/>
      <c r="K30" s="748"/>
      <c r="L30" s="667"/>
      <c r="M30" s="671"/>
      <c r="N30" s="750"/>
      <c r="O30" s="750"/>
      <c r="P30" s="750"/>
      <c r="Q30" s="750"/>
      <c r="R30" s="750"/>
      <c r="S30" s="644"/>
    </row>
    <row r="31" spans="1:19" ht="42" customHeight="1">
      <c r="A31" s="676"/>
      <c r="B31" s="676"/>
      <c r="C31" s="704" t="s">
        <v>179</v>
      </c>
      <c r="D31" s="752" t="s">
        <v>1670</v>
      </c>
      <c r="E31" s="706"/>
      <c r="F31" s="707"/>
      <c r="G31" s="676"/>
      <c r="H31" s="676"/>
      <c r="I31" s="676"/>
      <c r="J31" s="676"/>
      <c r="K31" s="753"/>
      <c r="L31" s="754"/>
      <c r="M31" s="676"/>
      <c r="N31" s="755"/>
      <c r="O31" s="755"/>
      <c r="P31" s="755"/>
      <c r="Q31" s="755"/>
      <c r="R31" s="755"/>
      <c r="S31" s="644"/>
    </row>
    <row r="32" spans="1:19" ht="21.75" customHeight="1">
      <c r="A32" s="682"/>
      <c r="B32" s="683"/>
      <c r="C32" s="684" t="s">
        <v>166</v>
      </c>
      <c r="D32" s="685"/>
      <c r="E32" s="686" t="s">
        <v>167</v>
      </c>
      <c r="F32" s="687"/>
      <c r="G32" s="688"/>
      <c r="H32" s="688"/>
      <c r="I32" s="689"/>
      <c r="J32" s="689"/>
      <c r="K32" s="689"/>
      <c r="L32" s="667"/>
      <c r="M32" s="691"/>
      <c r="N32" s="724" t="s">
        <v>168</v>
      </c>
      <c r="O32" s="725" t="s">
        <v>169</v>
      </c>
      <c r="P32" s="725" t="s">
        <v>170</v>
      </c>
      <c r="Q32" s="725" t="s">
        <v>171</v>
      </c>
      <c r="R32" s="692" t="s">
        <v>172</v>
      </c>
      <c r="S32" s="644"/>
    </row>
    <row r="33" spans="1:19" ht="21.75" customHeight="1">
      <c r="A33" s="671"/>
      <c r="B33" s="671"/>
      <c r="C33" s="694" t="s">
        <v>173</v>
      </c>
      <c r="D33" s="695"/>
      <c r="E33" s="696"/>
      <c r="F33" s="697"/>
      <c r="G33" s="671"/>
      <c r="H33" s="671"/>
      <c r="I33" s="671"/>
      <c r="J33" s="671"/>
      <c r="K33" s="671"/>
      <c r="L33" s="667"/>
      <c r="M33" s="671"/>
      <c r="N33" s="756"/>
      <c r="O33" s="733"/>
      <c r="P33" s="733"/>
      <c r="Q33" s="733"/>
      <c r="R33" s="733"/>
      <c r="S33" s="644"/>
    </row>
    <row r="34" spans="1:19" ht="21.75" customHeight="1">
      <c r="A34" s="671"/>
      <c r="B34" s="671"/>
      <c r="C34" s="694" t="s">
        <v>174</v>
      </c>
      <c r="D34" s="695"/>
      <c r="E34" s="701" t="s">
        <v>175</v>
      </c>
      <c r="F34" s="702"/>
      <c r="G34" s="671"/>
      <c r="H34" s="671"/>
      <c r="I34" s="671"/>
      <c r="J34" s="671"/>
      <c r="K34" s="671"/>
      <c r="L34" s="667"/>
      <c r="M34" s="671"/>
      <c r="N34" s="671"/>
      <c r="O34" s="673"/>
      <c r="P34" s="673"/>
      <c r="Q34" s="673"/>
      <c r="R34" s="673"/>
      <c r="S34" s="644"/>
    </row>
    <row r="35" spans="1:19" ht="21.75" customHeight="1">
      <c r="A35" s="671"/>
      <c r="B35" s="671"/>
      <c r="C35" s="694" t="s">
        <v>176</v>
      </c>
      <c r="D35" s="695"/>
      <c r="E35" s="696"/>
      <c r="F35" s="697"/>
      <c r="G35" s="671"/>
      <c r="H35" s="671"/>
      <c r="I35" s="671"/>
      <c r="J35" s="671"/>
      <c r="K35" s="671"/>
      <c r="L35" s="667"/>
      <c r="M35" s="671"/>
      <c r="N35" s="671"/>
      <c r="O35" s="673"/>
      <c r="P35" s="673"/>
      <c r="Q35" s="673"/>
      <c r="R35" s="673"/>
      <c r="S35" s="644"/>
    </row>
    <row r="36" spans="1:19" ht="21.75" customHeight="1">
      <c r="A36" s="671"/>
      <c r="B36" s="671"/>
      <c r="C36" s="694" t="s">
        <v>177</v>
      </c>
      <c r="D36" s="695"/>
      <c r="E36" s="703" t="s">
        <v>178</v>
      </c>
      <c r="F36" s="702"/>
      <c r="G36" s="671"/>
      <c r="H36" s="671"/>
      <c r="I36" s="671"/>
      <c r="J36" s="671"/>
      <c r="K36" s="671"/>
      <c r="L36" s="667"/>
      <c r="M36" s="671"/>
      <c r="N36" s="671"/>
      <c r="O36" s="673"/>
      <c r="P36" s="673"/>
      <c r="Q36" s="673"/>
      <c r="R36" s="673"/>
      <c r="S36" s="644"/>
    </row>
    <row r="37" spans="1:19" ht="21.75" customHeight="1">
      <c r="A37" s="676"/>
      <c r="B37" s="676"/>
      <c r="C37" s="704" t="s">
        <v>179</v>
      </c>
      <c r="D37" s="752"/>
      <c r="E37" s="706"/>
      <c r="F37" s="707"/>
      <c r="G37" s="676"/>
      <c r="H37" s="676"/>
      <c r="I37" s="676"/>
      <c r="J37" s="676"/>
      <c r="K37" s="676"/>
      <c r="L37" s="667"/>
      <c r="M37" s="676"/>
      <c r="N37" s="676"/>
      <c r="O37" s="678"/>
      <c r="P37" s="678"/>
      <c r="Q37" s="678"/>
      <c r="R37" s="678"/>
      <c r="S37" s="644"/>
    </row>
    <row r="38" spans="1:19" ht="21.75" customHeight="1">
      <c r="A38" s="682"/>
      <c r="B38" s="683"/>
      <c r="C38" s="684" t="s">
        <v>166</v>
      </c>
      <c r="D38" s="685"/>
      <c r="E38" s="686" t="s">
        <v>167</v>
      </c>
      <c r="F38" s="687"/>
      <c r="G38" s="688"/>
      <c r="H38" s="688"/>
      <c r="I38" s="689"/>
      <c r="J38" s="689"/>
      <c r="K38" s="689"/>
      <c r="L38" s="667"/>
      <c r="M38" s="691"/>
      <c r="N38" s="724" t="s">
        <v>168</v>
      </c>
      <c r="O38" s="725" t="s">
        <v>169</v>
      </c>
      <c r="P38" s="725" t="s">
        <v>170</v>
      </c>
      <c r="Q38" s="725" t="s">
        <v>171</v>
      </c>
      <c r="R38" s="692" t="s">
        <v>172</v>
      </c>
      <c r="S38" s="644"/>
    </row>
    <row r="39" spans="1:19" ht="21.75" customHeight="1">
      <c r="A39" s="671"/>
      <c r="B39" s="671"/>
      <c r="C39" s="694" t="s">
        <v>173</v>
      </c>
      <c r="D39" s="695"/>
      <c r="E39" s="696"/>
      <c r="F39" s="697"/>
      <c r="G39" s="671"/>
      <c r="H39" s="671"/>
      <c r="I39" s="671"/>
      <c r="J39" s="671"/>
      <c r="K39" s="671"/>
      <c r="L39" s="667"/>
      <c r="M39" s="671"/>
      <c r="N39" s="756"/>
      <c r="O39" s="733"/>
      <c r="P39" s="733"/>
      <c r="Q39" s="733"/>
      <c r="R39" s="733"/>
      <c r="S39" s="644"/>
    </row>
    <row r="40" spans="1:19" ht="21.75" customHeight="1">
      <c r="A40" s="671"/>
      <c r="B40" s="671"/>
      <c r="C40" s="694" t="s">
        <v>174</v>
      </c>
      <c r="D40" s="695"/>
      <c r="E40" s="701" t="s">
        <v>175</v>
      </c>
      <c r="F40" s="702"/>
      <c r="G40" s="671"/>
      <c r="H40" s="671"/>
      <c r="I40" s="671"/>
      <c r="J40" s="671"/>
      <c r="K40" s="671"/>
      <c r="L40" s="667"/>
      <c r="M40" s="671"/>
      <c r="N40" s="671"/>
      <c r="O40" s="673"/>
      <c r="P40" s="673"/>
      <c r="Q40" s="673"/>
      <c r="R40" s="673"/>
      <c r="S40" s="644"/>
    </row>
    <row r="41" spans="1:19" ht="21.75" customHeight="1">
      <c r="A41" s="671"/>
      <c r="B41" s="671"/>
      <c r="C41" s="694" t="s">
        <v>176</v>
      </c>
      <c r="D41" s="695"/>
      <c r="E41" s="696"/>
      <c r="F41" s="697"/>
      <c r="G41" s="671"/>
      <c r="H41" s="671"/>
      <c r="I41" s="671"/>
      <c r="J41" s="671"/>
      <c r="K41" s="671"/>
      <c r="L41" s="667"/>
      <c r="M41" s="671"/>
      <c r="N41" s="671"/>
      <c r="O41" s="673"/>
      <c r="P41" s="673"/>
      <c r="Q41" s="673"/>
      <c r="R41" s="673"/>
      <c r="S41" s="644"/>
    </row>
    <row r="42" spans="1:19" ht="21.75" customHeight="1">
      <c r="A42" s="671"/>
      <c r="B42" s="671"/>
      <c r="C42" s="694" t="s">
        <v>177</v>
      </c>
      <c r="D42" s="695"/>
      <c r="E42" s="703" t="s">
        <v>178</v>
      </c>
      <c r="F42" s="702"/>
      <c r="G42" s="671"/>
      <c r="H42" s="671"/>
      <c r="I42" s="671"/>
      <c r="J42" s="671"/>
      <c r="K42" s="671"/>
      <c r="L42" s="667"/>
      <c r="M42" s="671"/>
      <c r="N42" s="671"/>
      <c r="O42" s="673"/>
      <c r="P42" s="673"/>
      <c r="Q42" s="673"/>
      <c r="R42" s="673"/>
      <c r="S42" s="644"/>
    </row>
    <row r="43" spans="1:19" ht="21.75" customHeight="1">
      <c r="A43" s="676"/>
      <c r="B43" s="676"/>
      <c r="C43" s="704" t="s">
        <v>179</v>
      </c>
      <c r="D43" s="752"/>
      <c r="E43" s="706"/>
      <c r="F43" s="707"/>
      <c r="G43" s="676"/>
      <c r="H43" s="676"/>
      <c r="I43" s="676"/>
      <c r="J43" s="676"/>
      <c r="K43" s="676"/>
      <c r="L43" s="754"/>
      <c r="M43" s="676"/>
      <c r="N43" s="676"/>
      <c r="O43" s="678"/>
      <c r="P43" s="678"/>
      <c r="Q43" s="678"/>
      <c r="R43" s="678"/>
      <c r="S43" s="644"/>
    </row>
    <row r="44" spans="1:19" ht="21.75" customHeight="1">
      <c r="A44" s="682"/>
      <c r="B44" s="683"/>
      <c r="C44" s="684" t="s">
        <v>166</v>
      </c>
      <c r="D44" s="685"/>
      <c r="E44" s="686" t="s">
        <v>167</v>
      </c>
      <c r="F44" s="687"/>
      <c r="G44" s="688"/>
      <c r="H44" s="688"/>
      <c r="I44" s="689"/>
      <c r="J44" s="689"/>
      <c r="K44" s="689"/>
      <c r="L44" s="667"/>
      <c r="M44" s="691"/>
      <c r="N44" s="724" t="s">
        <v>168</v>
      </c>
      <c r="O44" s="725" t="s">
        <v>169</v>
      </c>
      <c r="P44" s="725" t="s">
        <v>170</v>
      </c>
      <c r="Q44" s="725" t="s">
        <v>171</v>
      </c>
      <c r="R44" s="692" t="s">
        <v>172</v>
      </c>
      <c r="S44" s="644"/>
    </row>
    <row r="45" spans="1:19" ht="21.75" customHeight="1">
      <c r="A45" s="671"/>
      <c r="B45" s="671"/>
      <c r="C45" s="694" t="s">
        <v>173</v>
      </c>
      <c r="D45" s="695"/>
      <c r="E45" s="696"/>
      <c r="F45" s="697"/>
      <c r="G45" s="671"/>
      <c r="H45" s="671"/>
      <c r="I45" s="671"/>
      <c r="J45" s="671"/>
      <c r="K45" s="671"/>
      <c r="L45" s="667"/>
      <c r="M45" s="671"/>
      <c r="N45" s="756"/>
      <c r="O45" s="733"/>
      <c r="P45" s="733"/>
      <c r="Q45" s="733"/>
      <c r="R45" s="733"/>
      <c r="S45" s="644"/>
    </row>
    <row r="46" spans="1:19" ht="21.75" customHeight="1">
      <c r="A46" s="671"/>
      <c r="B46" s="671"/>
      <c r="C46" s="694" t="s">
        <v>174</v>
      </c>
      <c r="D46" s="695"/>
      <c r="E46" s="701" t="s">
        <v>175</v>
      </c>
      <c r="F46" s="702"/>
      <c r="G46" s="671"/>
      <c r="H46" s="671"/>
      <c r="I46" s="671"/>
      <c r="J46" s="671"/>
      <c r="K46" s="671"/>
      <c r="L46" s="667"/>
      <c r="M46" s="671"/>
      <c r="N46" s="671"/>
      <c r="O46" s="673"/>
      <c r="P46" s="673"/>
      <c r="Q46" s="673"/>
      <c r="R46" s="673"/>
      <c r="S46" s="644"/>
    </row>
    <row r="47" spans="1:19" ht="21.75" customHeight="1">
      <c r="A47" s="671"/>
      <c r="B47" s="671"/>
      <c r="C47" s="694" t="s">
        <v>176</v>
      </c>
      <c r="D47" s="695"/>
      <c r="E47" s="696"/>
      <c r="F47" s="697"/>
      <c r="G47" s="671"/>
      <c r="H47" s="671"/>
      <c r="I47" s="671"/>
      <c r="J47" s="671"/>
      <c r="K47" s="671"/>
      <c r="L47" s="667"/>
      <c r="M47" s="671"/>
      <c r="N47" s="671"/>
      <c r="O47" s="673"/>
      <c r="P47" s="673"/>
      <c r="Q47" s="673"/>
      <c r="R47" s="673"/>
      <c r="S47" s="644"/>
    </row>
    <row r="48" spans="1:19" ht="21.75" customHeight="1">
      <c r="A48" s="671"/>
      <c r="B48" s="671"/>
      <c r="C48" s="694" t="s">
        <v>177</v>
      </c>
      <c r="D48" s="695"/>
      <c r="E48" s="703" t="s">
        <v>178</v>
      </c>
      <c r="F48" s="702"/>
      <c r="G48" s="671"/>
      <c r="H48" s="671"/>
      <c r="I48" s="671"/>
      <c r="J48" s="671"/>
      <c r="K48" s="671"/>
      <c r="L48" s="667"/>
      <c r="M48" s="671"/>
      <c r="N48" s="671"/>
      <c r="O48" s="673"/>
      <c r="P48" s="673"/>
      <c r="Q48" s="673"/>
      <c r="R48" s="673"/>
      <c r="S48" s="644"/>
    </row>
    <row r="49" spans="1:19" ht="21.75" customHeight="1">
      <c r="A49" s="676"/>
      <c r="B49" s="676"/>
      <c r="C49" s="704" t="s">
        <v>179</v>
      </c>
      <c r="D49" s="752"/>
      <c r="E49" s="706"/>
      <c r="F49" s="707"/>
      <c r="G49" s="676"/>
      <c r="H49" s="676"/>
      <c r="I49" s="676"/>
      <c r="J49" s="676"/>
      <c r="K49" s="676"/>
      <c r="L49" s="754"/>
      <c r="M49" s="676"/>
      <c r="N49" s="676"/>
      <c r="O49" s="678"/>
      <c r="P49" s="678"/>
      <c r="Q49" s="678"/>
      <c r="R49" s="678"/>
      <c r="S49" s="644"/>
    </row>
    <row r="50" spans="1:19" ht="12.75" customHeight="1">
      <c r="A50" s="757"/>
      <c r="B50" s="644"/>
      <c r="C50" s="644"/>
      <c r="D50" s="644"/>
      <c r="E50" s="644"/>
      <c r="F50" s="644"/>
      <c r="G50" s="644"/>
      <c r="H50" s="644"/>
      <c r="I50" s="644"/>
      <c r="J50" s="644"/>
      <c r="K50" s="644"/>
      <c r="L50" s="644"/>
      <c r="M50" s="644"/>
      <c r="N50" s="644"/>
      <c r="O50" s="644"/>
      <c r="P50" s="644"/>
      <c r="Q50" s="644"/>
      <c r="R50" s="644"/>
      <c r="S50" s="644"/>
    </row>
  </sheetData>
  <mergeCells count="149">
    <mergeCell ref="P45:P49"/>
    <mergeCell ref="Q45:Q49"/>
    <mergeCell ref="R45:R49"/>
    <mergeCell ref="E46:E47"/>
    <mergeCell ref="F46:F47"/>
    <mergeCell ref="E48:E49"/>
    <mergeCell ref="F48:F49"/>
    <mergeCell ref="I44:I49"/>
    <mergeCell ref="J44:J49"/>
    <mergeCell ref="K44:K49"/>
    <mergeCell ref="M44:M49"/>
    <mergeCell ref="N45:N49"/>
    <mergeCell ref="O45:O49"/>
    <mergeCell ref="A44:A49"/>
    <mergeCell ref="B44:B49"/>
    <mergeCell ref="E44:E45"/>
    <mergeCell ref="F44:F45"/>
    <mergeCell ref="G44:G49"/>
    <mergeCell ref="H44:H49"/>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I8:K8 I44:K44 I20:K20 I26:K26 I32:K32 I38:K38 I14:K14" xr:uid="{0BFC0BAB-3A7A-439C-8AB9-7D689CF23B9A}">
      <formula1>"Y,N,D"</formula1>
    </dataValidation>
    <dataValidation type="list" allowBlank="1" showInputMessage="1" showErrorMessage="1" prompt=" - " sqref="A8 A14 A20 A26 A32 A38 A44" xr:uid="{98091330-D1B7-427D-8C9D-EFC92A9FC4DF}">
      <formula1>"MATERIAL,MACHINE,METHOD,MAN"</formula1>
    </dataValidation>
  </dataValidations>
  <pageMargins left="0.25" right="0.25" top="0.75" bottom="0.75" header="0" footer="0"/>
  <pageSetup paperSize="9" orientation="landscape"/>
  <headerFooter>
    <oddFooter>&amp;L&amp;R /</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41E7-E155-4841-BD61-20C0F1FBED23}">
  <sheetPr>
    <tabColor rgb="FF82E600"/>
    <pageSetUpPr fitToPage="1"/>
  </sheetPr>
  <dimension ref="A1:S50"/>
  <sheetViews>
    <sheetView topLeftCell="G6" zoomScale="60" zoomScaleNormal="60" workbookViewId="0">
      <selection activeCell="E20" sqref="E20:E21"/>
    </sheetView>
  </sheetViews>
  <sheetFormatPr baseColWidth="10" defaultColWidth="12.59765625" defaultRowHeight="15" customHeight="1"/>
  <cols>
    <col min="1" max="1" width="14.19921875" style="645" customWidth="1"/>
    <col min="2" max="2" width="20.09765625" style="645" customWidth="1"/>
    <col min="3" max="3" width="28.8984375" style="645" customWidth="1"/>
    <col min="4" max="4" width="33.3984375" style="645" customWidth="1"/>
    <col min="5" max="5" width="28.8984375" style="645" customWidth="1"/>
    <col min="6" max="6" width="53.296875" style="645" customWidth="1"/>
    <col min="7" max="7" width="55.8984375" style="645" bestFit="1" customWidth="1"/>
    <col min="8" max="8" width="45.296875" style="645" customWidth="1"/>
    <col min="9" max="11" width="6.8984375" style="645" customWidth="1"/>
    <col min="12" max="12" width="2.8984375" style="645" customWidth="1"/>
    <col min="13" max="13" width="37.19921875" style="645" customWidth="1"/>
    <col min="14" max="14" width="33.59765625" style="645" customWidth="1"/>
    <col min="15" max="18" width="28.296875" style="645" customWidth="1"/>
    <col min="19" max="19" width="3.09765625" style="645" customWidth="1"/>
    <col min="20" max="16384" width="12.59765625" style="645"/>
  </cols>
  <sheetData>
    <row r="1" spans="1:19" ht="60" customHeight="1" thickBot="1">
      <c r="A1" s="758" t="s">
        <v>180</v>
      </c>
      <c r="B1" s="652"/>
      <c r="C1" s="652"/>
      <c r="D1" s="652"/>
      <c r="E1" s="652"/>
      <c r="F1" s="652"/>
      <c r="G1" s="652"/>
      <c r="H1" s="652"/>
      <c r="I1" s="652"/>
      <c r="J1" s="652"/>
      <c r="K1" s="652"/>
      <c r="L1" s="652"/>
      <c r="M1" s="652"/>
      <c r="N1" s="652"/>
      <c r="O1" s="652"/>
      <c r="P1" s="652"/>
      <c r="Q1" s="652"/>
      <c r="R1" s="653"/>
      <c r="S1" s="644"/>
    </row>
    <row r="2" spans="1:19" ht="21.75" customHeight="1">
      <c r="A2" s="646"/>
      <c r="B2" s="647"/>
      <c r="C2" s="647"/>
      <c r="D2" s="647"/>
      <c r="E2" s="647"/>
      <c r="F2" s="647"/>
      <c r="G2" s="647"/>
      <c r="H2" s="647"/>
      <c r="I2" s="647"/>
      <c r="J2" s="647"/>
      <c r="K2" s="647"/>
      <c r="L2" s="647"/>
      <c r="M2" s="647"/>
      <c r="N2" s="647"/>
      <c r="O2" s="647"/>
      <c r="P2" s="647"/>
      <c r="Q2" s="647"/>
      <c r="R2" s="648"/>
      <c r="S2" s="644"/>
    </row>
    <row r="3" spans="1:19" ht="45" customHeight="1">
      <c r="A3" s="649" t="s">
        <v>151</v>
      </c>
      <c r="B3" s="650"/>
      <c r="C3" s="650"/>
      <c r="D3" s="650"/>
      <c r="E3" s="650"/>
      <c r="F3" s="651"/>
      <c r="G3" s="652"/>
      <c r="H3" s="652"/>
      <c r="I3" s="652"/>
      <c r="J3" s="652"/>
      <c r="K3" s="652"/>
      <c r="L3" s="652"/>
      <c r="M3" s="652"/>
      <c r="N3" s="652"/>
      <c r="O3" s="652"/>
      <c r="P3" s="652"/>
      <c r="Q3" s="652"/>
      <c r="R3" s="653"/>
      <c r="S3" s="654"/>
    </row>
    <row r="4" spans="1:19" ht="15" customHeight="1">
      <c r="A4" s="655"/>
      <c r="B4" s="656"/>
      <c r="C4" s="656"/>
      <c r="D4" s="657"/>
      <c r="E4" s="657"/>
      <c r="F4" s="658"/>
      <c r="G4" s="658"/>
      <c r="H4" s="658"/>
      <c r="I4" s="658"/>
      <c r="J4" s="658"/>
      <c r="K4" s="658"/>
      <c r="L4" s="658"/>
      <c r="M4" s="658"/>
      <c r="N4" s="658"/>
      <c r="O4" s="658"/>
      <c r="P4" s="658"/>
      <c r="Q4" s="657"/>
      <c r="R4" s="659"/>
      <c r="S4" s="657"/>
    </row>
    <row r="5" spans="1:19" ht="26.25" customHeight="1">
      <c r="A5" s="660" t="s">
        <v>152</v>
      </c>
      <c r="B5" s="661" t="s">
        <v>153</v>
      </c>
      <c r="C5" s="662" t="s">
        <v>154</v>
      </c>
      <c r="D5" s="663"/>
      <c r="E5" s="664" t="s">
        <v>155</v>
      </c>
      <c r="F5" s="663"/>
      <c r="G5" s="665" t="s">
        <v>156</v>
      </c>
      <c r="H5" s="665" t="s">
        <v>157</v>
      </c>
      <c r="I5" s="666" t="s">
        <v>158</v>
      </c>
      <c r="J5" s="652"/>
      <c r="K5" s="653"/>
      <c r="L5" s="667"/>
      <c r="M5" s="668" t="s">
        <v>159</v>
      </c>
      <c r="N5" s="662" t="s">
        <v>160</v>
      </c>
      <c r="O5" s="669"/>
      <c r="P5" s="669"/>
      <c r="Q5" s="669"/>
      <c r="R5" s="663"/>
      <c r="S5" s="670"/>
    </row>
    <row r="6" spans="1:19" ht="50.25" customHeight="1">
      <c r="A6" s="671"/>
      <c r="B6" s="671"/>
      <c r="C6" s="672"/>
      <c r="D6" s="673"/>
      <c r="E6" s="672"/>
      <c r="F6" s="673"/>
      <c r="G6" s="674"/>
      <c r="H6" s="674"/>
      <c r="I6" s="675" t="s">
        <v>161</v>
      </c>
      <c r="J6" s="675" t="s">
        <v>162</v>
      </c>
      <c r="K6" s="675" t="s">
        <v>163</v>
      </c>
      <c r="L6" s="667"/>
      <c r="M6" s="650"/>
      <c r="N6" s="672"/>
      <c r="O6" s="650"/>
      <c r="P6" s="650"/>
      <c r="Q6" s="650"/>
      <c r="R6" s="673"/>
      <c r="S6" s="644"/>
    </row>
    <row r="7" spans="1:19" ht="76.5" customHeight="1">
      <c r="A7" s="676"/>
      <c r="B7" s="676"/>
      <c r="C7" s="677"/>
      <c r="D7" s="678"/>
      <c r="E7" s="677"/>
      <c r="F7" s="678"/>
      <c r="G7" s="679" t="s">
        <v>164</v>
      </c>
      <c r="H7" s="680" t="s">
        <v>165</v>
      </c>
      <c r="I7" s="676"/>
      <c r="J7" s="676"/>
      <c r="K7" s="676"/>
      <c r="L7" s="667"/>
      <c r="M7" s="650"/>
      <c r="N7" s="677"/>
      <c r="O7" s="681"/>
      <c r="P7" s="681"/>
      <c r="Q7" s="681"/>
      <c r="R7" s="678"/>
      <c r="S7" s="644"/>
    </row>
    <row r="8" spans="1:19" ht="53.4" customHeight="1">
      <c r="A8" s="759" t="s">
        <v>1675</v>
      </c>
      <c r="B8" s="760" t="s">
        <v>1713</v>
      </c>
      <c r="C8" s="761" t="s">
        <v>166</v>
      </c>
      <c r="D8" s="762" t="s">
        <v>1714</v>
      </c>
      <c r="E8" s="763" t="s">
        <v>167</v>
      </c>
      <c r="F8" s="764" t="s">
        <v>1715</v>
      </c>
      <c r="G8" s="765" t="s">
        <v>1716</v>
      </c>
      <c r="H8" s="765" t="s">
        <v>1717</v>
      </c>
      <c r="I8" s="766" t="s">
        <v>1667</v>
      </c>
      <c r="J8" s="766" t="s">
        <v>1667</v>
      </c>
      <c r="K8" s="767" t="s">
        <v>1668</v>
      </c>
      <c r="L8" s="667"/>
      <c r="M8" s="691"/>
      <c r="N8" s="724" t="s">
        <v>168</v>
      </c>
      <c r="O8" s="725" t="s">
        <v>169</v>
      </c>
      <c r="P8" s="725" t="s">
        <v>170</v>
      </c>
      <c r="Q8" s="725" t="s">
        <v>171</v>
      </c>
      <c r="R8" s="692" t="s">
        <v>172</v>
      </c>
      <c r="S8" s="644"/>
    </row>
    <row r="9" spans="1:19" ht="53.4" customHeight="1">
      <c r="A9" s="768"/>
      <c r="B9" s="768"/>
      <c r="C9" s="769" t="s">
        <v>173</v>
      </c>
      <c r="D9" s="770" t="s">
        <v>1718</v>
      </c>
      <c r="E9" s="771"/>
      <c r="F9" s="772"/>
      <c r="G9" s="768"/>
      <c r="H9" s="768"/>
      <c r="I9" s="768"/>
      <c r="J9" s="768"/>
      <c r="K9" s="773"/>
      <c r="L9" s="667"/>
      <c r="M9" s="671"/>
      <c r="N9" s="774"/>
      <c r="O9" s="775"/>
      <c r="P9" s="775"/>
      <c r="Q9" s="775"/>
      <c r="R9" s="775"/>
      <c r="S9" s="644"/>
    </row>
    <row r="10" spans="1:19" ht="53.4" customHeight="1">
      <c r="A10" s="768"/>
      <c r="B10" s="768"/>
      <c r="C10" s="769" t="s">
        <v>174</v>
      </c>
      <c r="D10" s="770" t="s">
        <v>1719</v>
      </c>
      <c r="E10" s="776" t="s">
        <v>175</v>
      </c>
      <c r="F10" s="777" t="s">
        <v>1720</v>
      </c>
      <c r="G10" s="768"/>
      <c r="H10" s="768"/>
      <c r="I10" s="768"/>
      <c r="J10" s="768"/>
      <c r="K10" s="773"/>
      <c r="L10" s="667"/>
      <c r="M10" s="671"/>
      <c r="N10" s="671"/>
      <c r="O10" s="673"/>
      <c r="P10" s="673"/>
      <c r="Q10" s="673"/>
      <c r="R10" s="673"/>
      <c r="S10" s="644"/>
    </row>
    <row r="11" spans="1:19" ht="53.4" customHeight="1">
      <c r="A11" s="768"/>
      <c r="B11" s="768"/>
      <c r="C11" s="769" t="s">
        <v>176</v>
      </c>
      <c r="D11" s="770" t="s">
        <v>1714</v>
      </c>
      <c r="E11" s="771"/>
      <c r="F11" s="772"/>
      <c r="G11" s="768"/>
      <c r="H11" s="768"/>
      <c r="I11" s="768"/>
      <c r="J11" s="768"/>
      <c r="K11" s="773"/>
      <c r="L11" s="667"/>
      <c r="M11" s="671"/>
      <c r="N11" s="671"/>
      <c r="O11" s="673"/>
      <c r="P11" s="673"/>
      <c r="Q11" s="673"/>
      <c r="R11" s="673"/>
      <c r="S11" s="644"/>
    </row>
    <row r="12" spans="1:19" ht="53.4" customHeight="1">
      <c r="A12" s="768"/>
      <c r="B12" s="768"/>
      <c r="C12" s="769" t="s">
        <v>177</v>
      </c>
      <c r="D12" s="770" t="s">
        <v>1721</v>
      </c>
      <c r="E12" s="778" t="s">
        <v>178</v>
      </c>
      <c r="F12" s="777" t="s">
        <v>1722</v>
      </c>
      <c r="G12" s="768"/>
      <c r="H12" s="768"/>
      <c r="I12" s="768"/>
      <c r="J12" s="768"/>
      <c r="K12" s="773"/>
      <c r="L12" s="667"/>
      <c r="M12" s="671"/>
      <c r="N12" s="671"/>
      <c r="O12" s="673"/>
      <c r="P12" s="673"/>
      <c r="Q12" s="673"/>
      <c r="R12" s="673"/>
      <c r="S12" s="644"/>
    </row>
    <row r="13" spans="1:19" ht="53.4" customHeight="1">
      <c r="A13" s="779"/>
      <c r="B13" s="779"/>
      <c r="C13" s="780" t="s">
        <v>179</v>
      </c>
      <c r="D13" s="781">
        <v>1</v>
      </c>
      <c r="E13" s="782"/>
      <c r="F13" s="783"/>
      <c r="G13" s="779"/>
      <c r="H13" s="779"/>
      <c r="I13" s="779"/>
      <c r="J13" s="779"/>
      <c r="K13" s="784"/>
      <c r="L13" s="667"/>
      <c r="M13" s="676"/>
      <c r="N13" s="676"/>
      <c r="O13" s="678"/>
      <c r="P13" s="678"/>
      <c r="Q13" s="678"/>
      <c r="R13" s="678"/>
      <c r="S13" s="644"/>
    </row>
    <row r="14" spans="1:19" ht="53.4" customHeight="1">
      <c r="A14" s="759" t="s">
        <v>1675</v>
      </c>
      <c r="B14" s="760" t="s">
        <v>1723</v>
      </c>
      <c r="C14" s="761" t="s">
        <v>166</v>
      </c>
      <c r="D14" s="762" t="s">
        <v>1724</v>
      </c>
      <c r="E14" s="763" t="s">
        <v>167</v>
      </c>
      <c r="F14" s="764" t="s">
        <v>1725</v>
      </c>
      <c r="G14" s="765" t="s">
        <v>1726</v>
      </c>
      <c r="H14" s="765" t="s">
        <v>1727</v>
      </c>
      <c r="I14" s="766" t="s">
        <v>1667</v>
      </c>
      <c r="J14" s="766" t="s">
        <v>1668</v>
      </c>
      <c r="K14" s="785" t="s">
        <v>1667</v>
      </c>
      <c r="L14" s="667"/>
      <c r="M14" s="691" t="s">
        <v>1728</v>
      </c>
      <c r="N14" s="724" t="s">
        <v>168</v>
      </c>
      <c r="O14" s="725" t="s">
        <v>169</v>
      </c>
      <c r="P14" s="725" t="s">
        <v>170</v>
      </c>
      <c r="Q14" s="725" t="s">
        <v>171</v>
      </c>
      <c r="R14" s="692" t="s">
        <v>172</v>
      </c>
      <c r="S14" s="644"/>
    </row>
    <row r="15" spans="1:19" ht="53.4" customHeight="1">
      <c r="A15" s="768"/>
      <c r="B15" s="768"/>
      <c r="C15" s="769" t="s">
        <v>173</v>
      </c>
      <c r="D15" s="770" t="s">
        <v>1729</v>
      </c>
      <c r="E15" s="771"/>
      <c r="F15" s="772"/>
      <c r="G15" s="768"/>
      <c r="H15" s="768"/>
      <c r="I15" s="768"/>
      <c r="J15" s="768"/>
      <c r="K15" s="786"/>
      <c r="L15" s="667"/>
      <c r="M15" s="671"/>
      <c r="N15" s="787" t="s">
        <v>1730</v>
      </c>
      <c r="O15" s="788" t="s">
        <v>1731</v>
      </c>
      <c r="P15" s="788" t="s">
        <v>1732</v>
      </c>
      <c r="Q15" s="789"/>
      <c r="R15" s="789"/>
      <c r="S15" s="644"/>
    </row>
    <row r="16" spans="1:19" ht="53.4" customHeight="1">
      <c r="A16" s="768"/>
      <c r="B16" s="768"/>
      <c r="C16" s="769" t="s">
        <v>174</v>
      </c>
      <c r="D16" s="770" t="s">
        <v>1733</v>
      </c>
      <c r="E16" s="776" t="s">
        <v>175</v>
      </c>
      <c r="F16" s="777" t="s">
        <v>1734</v>
      </c>
      <c r="G16" s="768"/>
      <c r="H16" s="768"/>
      <c r="I16" s="768"/>
      <c r="J16" s="768"/>
      <c r="K16" s="786"/>
      <c r="L16" s="667"/>
      <c r="M16" s="671"/>
      <c r="N16" s="790"/>
      <c r="O16" s="791"/>
      <c r="P16" s="791"/>
      <c r="Q16" s="792"/>
      <c r="R16" s="792"/>
      <c r="S16" s="644"/>
    </row>
    <row r="17" spans="1:19" ht="53.4" customHeight="1">
      <c r="A17" s="768"/>
      <c r="B17" s="768"/>
      <c r="C17" s="769" t="s">
        <v>176</v>
      </c>
      <c r="D17" s="770" t="s">
        <v>1735</v>
      </c>
      <c r="E17" s="771"/>
      <c r="F17" s="772"/>
      <c r="G17" s="768"/>
      <c r="H17" s="768"/>
      <c r="I17" s="768"/>
      <c r="J17" s="768"/>
      <c r="K17" s="786"/>
      <c r="L17" s="667"/>
      <c r="M17" s="671"/>
      <c r="N17" s="790"/>
      <c r="O17" s="791"/>
      <c r="P17" s="791"/>
      <c r="Q17" s="792"/>
      <c r="R17" s="792"/>
      <c r="S17" s="644"/>
    </row>
    <row r="18" spans="1:19" ht="53.4" customHeight="1">
      <c r="A18" s="768"/>
      <c r="B18" s="768"/>
      <c r="C18" s="769" t="s">
        <v>177</v>
      </c>
      <c r="D18" s="770" t="s">
        <v>1736</v>
      </c>
      <c r="E18" s="778" t="s">
        <v>178</v>
      </c>
      <c r="F18" s="777" t="s">
        <v>1737</v>
      </c>
      <c r="G18" s="768"/>
      <c r="H18" s="768"/>
      <c r="I18" s="768"/>
      <c r="J18" s="768"/>
      <c r="K18" s="786"/>
      <c r="L18" s="667"/>
      <c r="M18" s="671"/>
      <c r="N18" s="790"/>
      <c r="O18" s="791"/>
      <c r="P18" s="791"/>
      <c r="Q18" s="792"/>
      <c r="R18" s="792"/>
      <c r="S18" s="644"/>
    </row>
    <row r="19" spans="1:19" ht="53.4" customHeight="1">
      <c r="A19" s="779"/>
      <c r="B19" s="779"/>
      <c r="C19" s="780" t="s">
        <v>179</v>
      </c>
      <c r="D19" s="781">
        <v>1</v>
      </c>
      <c r="E19" s="782"/>
      <c r="F19" s="783"/>
      <c r="G19" s="779"/>
      <c r="H19" s="779"/>
      <c r="I19" s="779"/>
      <c r="J19" s="779"/>
      <c r="K19" s="793"/>
      <c r="L19" s="667"/>
      <c r="M19" s="676"/>
      <c r="N19" s="794"/>
      <c r="O19" s="795"/>
      <c r="P19" s="795"/>
      <c r="Q19" s="796"/>
      <c r="R19" s="796"/>
      <c r="S19" s="644"/>
    </row>
    <row r="20" spans="1:19" s="803" customFormat="1" ht="57.6" customHeight="1">
      <c r="A20" s="759" t="s">
        <v>1675</v>
      </c>
      <c r="B20" s="760" t="s">
        <v>1738</v>
      </c>
      <c r="C20" s="761" t="s">
        <v>166</v>
      </c>
      <c r="D20" s="762" t="s">
        <v>1739</v>
      </c>
      <c r="E20" s="763" t="s">
        <v>167</v>
      </c>
      <c r="F20" s="764" t="s">
        <v>1740</v>
      </c>
      <c r="G20" s="765" t="s">
        <v>1726</v>
      </c>
      <c r="H20" s="765" t="s">
        <v>1727</v>
      </c>
      <c r="I20" s="766" t="s">
        <v>1667</v>
      </c>
      <c r="J20" s="766" t="s">
        <v>1668</v>
      </c>
      <c r="K20" s="785" t="s">
        <v>1667</v>
      </c>
      <c r="L20" s="797"/>
      <c r="M20" s="798" t="s">
        <v>1741</v>
      </c>
      <c r="N20" s="799" t="s">
        <v>168</v>
      </c>
      <c r="O20" s="800" t="s">
        <v>169</v>
      </c>
      <c r="P20" s="800" t="s">
        <v>170</v>
      </c>
      <c r="Q20" s="800" t="s">
        <v>171</v>
      </c>
      <c r="R20" s="801" t="s">
        <v>172</v>
      </c>
      <c r="S20" s="802"/>
    </row>
    <row r="21" spans="1:19" s="803" customFormat="1" ht="57.6" customHeight="1">
      <c r="A21" s="768"/>
      <c r="B21" s="768"/>
      <c r="C21" s="769" t="s">
        <v>173</v>
      </c>
      <c r="D21" s="770" t="s">
        <v>1742</v>
      </c>
      <c r="E21" s="771"/>
      <c r="F21" s="772"/>
      <c r="G21" s="768"/>
      <c r="H21" s="768"/>
      <c r="I21" s="768"/>
      <c r="J21" s="768"/>
      <c r="K21" s="786"/>
      <c r="L21" s="797"/>
      <c r="M21" s="768"/>
      <c r="N21" s="787" t="s">
        <v>1743</v>
      </c>
      <c r="O21" s="788" t="s">
        <v>1744</v>
      </c>
      <c r="P21" s="788" t="s">
        <v>1745</v>
      </c>
      <c r="Q21" s="804"/>
      <c r="R21" s="804"/>
      <c r="S21" s="802"/>
    </row>
    <row r="22" spans="1:19" s="803" customFormat="1" ht="57.6" customHeight="1">
      <c r="A22" s="768"/>
      <c r="B22" s="768"/>
      <c r="C22" s="769" t="s">
        <v>174</v>
      </c>
      <c r="D22" s="770" t="s">
        <v>1746</v>
      </c>
      <c r="E22" s="776" t="s">
        <v>175</v>
      </c>
      <c r="F22" s="777" t="s">
        <v>1747</v>
      </c>
      <c r="G22" s="768"/>
      <c r="H22" s="768"/>
      <c r="I22" s="768"/>
      <c r="J22" s="768"/>
      <c r="K22" s="786"/>
      <c r="L22" s="797"/>
      <c r="M22" s="768"/>
      <c r="N22" s="790"/>
      <c r="O22" s="791"/>
      <c r="P22" s="791"/>
      <c r="Q22" s="805"/>
      <c r="R22" s="805"/>
      <c r="S22" s="802"/>
    </row>
    <row r="23" spans="1:19" s="803" customFormat="1" ht="57.6" customHeight="1">
      <c r="A23" s="768"/>
      <c r="B23" s="768"/>
      <c r="C23" s="769" t="s">
        <v>176</v>
      </c>
      <c r="D23" s="770" t="s">
        <v>1748</v>
      </c>
      <c r="E23" s="771"/>
      <c r="F23" s="772"/>
      <c r="G23" s="768"/>
      <c r="H23" s="768"/>
      <c r="I23" s="768"/>
      <c r="J23" s="768"/>
      <c r="K23" s="786"/>
      <c r="L23" s="797"/>
      <c r="M23" s="768"/>
      <c r="N23" s="790"/>
      <c r="O23" s="791"/>
      <c r="P23" s="791"/>
      <c r="Q23" s="805"/>
      <c r="R23" s="805"/>
      <c r="S23" s="802"/>
    </row>
    <row r="24" spans="1:19" s="803" customFormat="1" ht="57.6" customHeight="1">
      <c r="A24" s="768"/>
      <c r="B24" s="768"/>
      <c r="C24" s="769" t="s">
        <v>177</v>
      </c>
      <c r="D24" s="770" t="s">
        <v>1736</v>
      </c>
      <c r="E24" s="778" t="s">
        <v>178</v>
      </c>
      <c r="F24" s="777" t="s">
        <v>1749</v>
      </c>
      <c r="G24" s="768"/>
      <c r="H24" s="768"/>
      <c r="I24" s="768"/>
      <c r="J24" s="768"/>
      <c r="K24" s="786"/>
      <c r="L24" s="797"/>
      <c r="M24" s="768"/>
      <c r="N24" s="790"/>
      <c r="O24" s="791"/>
      <c r="P24" s="791"/>
      <c r="Q24" s="805"/>
      <c r="R24" s="805"/>
      <c r="S24" s="802"/>
    </row>
    <row r="25" spans="1:19" s="803" customFormat="1" ht="57.6" customHeight="1">
      <c r="A25" s="779"/>
      <c r="B25" s="779"/>
      <c r="C25" s="780" t="s">
        <v>179</v>
      </c>
      <c r="D25" s="781">
        <v>1</v>
      </c>
      <c r="E25" s="782"/>
      <c r="F25" s="783"/>
      <c r="G25" s="779"/>
      <c r="H25" s="779"/>
      <c r="I25" s="779"/>
      <c r="J25" s="779"/>
      <c r="K25" s="793"/>
      <c r="L25" s="797"/>
      <c r="M25" s="779"/>
      <c r="N25" s="794"/>
      <c r="O25" s="795"/>
      <c r="P25" s="795"/>
      <c r="Q25" s="806"/>
      <c r="R25" s="806"/>
      <c r="S25" s="802"/>
    </row>
    <row r="26" spans="1:19" ht="20.25" customHeight="1">
      <c r="A26" s="682"/>
      <c r="B26" s="683"/>
      <c r="C26" s="684" t="s">
        <v>166</v>
      </c>
      <c r="D26" s="685"/>
      <c r="E26" s="686" t="s">
        <v>167</v>
      </c>
      <c r="F26" s="687"/>
      <c r="G26" s="688"/>
      <c r="H26" s="688"/>
      <c r="I26" s="689"/>
      <c r="J26" s="689"/>
      <c r="K26" s="689"/>
      <c r="L26" s="667"/>
      <c r="M26" s="691"/>
      <c r="N26" s="724" t="s">
        <v>168</v>
      </c>
      <c r="O26" s="725" t="s">
        <v>169</v>
      </c>
      <c r="P26" s="725" t="s">
        <v>170</v>
      </c>
      <c r="Q26" s="725" t="s">
        <v>171</v>
      </c>
      <c r="R26" s="692" t="s">
        <v>172</v>
      </c>
      <c r="S26" s="644"/>
    </row>
    <row r="27" spans="1:19" ht="20.25" customHeight="1">
      <c r="A27" s="671"/>
      <c r="B27" s="671"/>
      <c r="C27" s="694" t="s">
        <v>173</v>
      </c>
      <c r="D27" s="695"/>
      <c r="E27" s="696"/>
      <c r="F27" s="697"/>
      <c r="G27" s="671"/>
      <c r="H27" s="671"/>
      <c r="I27" s="671"/>
      <c r="J27" s="671"/>
      <c r="K27" s="671"/>
      <c r="L27" s="667"/>
      <c r="M27" s="671"/>
      <c r="N27" s="756"/>
      <c r="O27" s="733"/>
      <c r="P27" s="733"/>
      <c r="Q27" s="733"/>
      <c r="R27" s="733"/>
      <c r="S27" s="644"/>
    </row>
    <row r="28" spans="1:19" ht="20.25" customHeight="1">
      <c r="A28" s="671"/>
      <c r="B28" s="671"/>
      <c r="C28" s="694" t="s">
        <v>174</v>
      </c>
      <c r="D28" s="695"/>
      <c r="E28" s="701" t="s">
        <v>175</v>
      </c>
      <c r="F28" s="702"/>
      <c r="G28" s="671"/>
      <c r="H28" s="671"/>
      <c r="I28" s="671"/>
      <c r="J28" s="671"/>
      <c r="K28" s="671"/>
      <c r="L28" s="667"/>
      <c r="M28" s="671"/>
      <c r="N28" s="671"/>
      <c r="O28" s="673"/>
      <c r="P28" s="673"/>
      <c r="Q28" s="673"/>
      <c r="R28" s="673"/>
      <c r="S28" s="644"/>
    </row>
    <row r="29" spans="1:19" ht="20.25" customHeight="1">
      <c r="A29" s="671"/>
      <c r="B29" s="671"/>
      <c r="C29" s="694" t="s">
        <v>176</v>
      </c>
      <c r="D29" s="695"/>
      <c r="E29" s="696"/>
      <c r="F29" s="697"/>
      <c r="G29" s="671"/>
      <c r="H29" s="671"/>
      <c r="I29" s="671"/>
      <c r="J29" s="671"/>
      <c r="K29" s="671"/>
      <c r="L29" s="667"/>
      <c r="M29" s="671"/>
      <c r="N29" s="671"/>
      <c r="O29" s="673"/>
      <c r="P29" s="673"/>
      <c r="Q29" s="673"/>
      <c r="R29" s="673"/>
      <c r="S29" s="644"/>
    </row>
    <row r="30" spans="1:19" ht="20.25" customHeight="1">
      <c r="A30" s="671"/>
      <c r="B30" s="671"/>
      <c r="C30" s="694" t="s">
        <v>177</v>
      </c>
      <c r="D30" s="695"/>
      <c r="E30" s="703" t="s">
        <v>178</v>
      </c>
      <c r="F30" s="702"/>
      <c r="G30" s="671"/>
      <c r="H30" s="671"/>
      <c r="I30" s="671"/>
      <c r="J30" s="671"/>
      <c r="K30" s="671"/>
      <c r="L30" s="667"/>
      <c r="M30" s="671"/>
      <c r="N30" s="671"/>
      <c r="O30" s="673"/>
      <c r="P30" s="673"/>
      <c r="Q30" s="673"/>
      <c r="R30" s="673"/>
      <c r="S30" s="644"/>
    </row>
    <row r="31" spans="1:19" ht="20.25" customHeight="1">
      <c r="A31" s="676"/>
      <c r="B31" s="676"/>
      <c r="C31" s="704" t="s">
        <v>179</v>
      </c>
      <c r="D31" s="752"/>
      <c r="E31" s="706"/>
      <c r="F31" s="707"/>
      <c r="G31" s="676"/>
      <c r="H31" s="676"/>
      <c r="I31" s="676"/>
      <c r="J31" s="676"/>
      <c r="K31" s="676"/>
      <c r="L31" s="754"/>
      <c r="M31" s="676"/>
      <c r="N31" s="676"/>
      <c r="O31" s="678"/>
      <c r="P31" s="678"/>
      <c r="Q31" s="678"/>
      <c r="R31" s="678"/>
      <c r="S31" s="644"/>
    </row>
    <row r="32" spans="1:19" ht="20.25" customHeight="1">
      <c r="A32" s="682"/>
      <c r="B32" s="683"/>
      <c r="C32" s="684" t="s">
        <v>166</v>
      </c>
      <c r="D32" s="685"/>
      <c r="E32" s="686" t="s">
        <v>167</v>
      </c>
      <c r="F32" s="687"/>
      <c r="G32" s="688"/>
      <c r="H32" s="688"/>
      <c r="I32" s="689"/>
      <c r="J32" s="689"/>
      <c r="K32" s="689"/>
      <c r="L32" s="667"/>
      <c r="M32" s="691"/>
      <c r="N32" s="724" t="s">
        <v>168</v>
      </c>
      <c r="O32" s="725" t="s">
        <v>169</v>
      </c>
      <c r="P32" s="725" t="s">
        <v>170</v>
      </c>
      <c r="Q32" s="725" t="s">
        <v>171</v>
      </c>
      <c r="R32" s="692" t="s">
        <v>172</v>
      </c>
      <c r="S32" s="644"/>
    </row>
    <row r="33" spans="1:19" ht="20.25" customHeight="1">
      <c r="A33" s="671"/>
      <c r="B33" s="671"/>
      <c r="C33" s="694" t="s">
        <v>173</v>
      </c>
      <c r="D33" s="695"/>
      <c r="E33" s="696"/>
      <c r="F33" s="697"/>
      <c r="G33" s="671"/>
      <c r="H33" s="671"/>
      <c r="I33" s="671"/>
      <c r="J33" s="671"/>
      <c r="K33" s="671"/>
      <c r="L33" s="667"/>
      <c r="M33" s="671"/>
      <c r="N33" s="756"/>
      <c r="O33" s="733"/>
      <c r="P33" s="733"/>
      <c r="Q33" s="733"/>
      <c r="R33" s="733"/>
      <c r="S33" s="644"/>
    </row>
    <row r="34" spans="1:19" ht="20.25" customHeight="1">
      <c r="A34" s="671"/>
      <c r="B34" s="671"/>
      <c r="C34" s="694" t="s">
        <v>174</v>
      </c>
      <c r="D34" s="695"/>
      <c r="E34" s="701" t="s">
        <v>175</v>
      </c>
      <c r="F34" s="702"/>
      <c r="G34" s="671"/>
      <c r="H34" s="671"/>
      <c r="I34" s="671"/>
      <c r="J34" s="671"/>
      <c r="K34" s="671"/>
      <c r="L34" s="667"/>
      <c r="M34" s="671"/>
      <c r="N34" s="671"/>
      <c r="O34" s="673"/>
      <c r="P34" s="673"/>
      <c r="Q34" s="673"/>
      <c r="R34" s="673"/>
      <c r="S34" s="644"/>
    </row>
    <row r="35" spans="1:19" ht="20.25" customHeight="1">
      <c r="A35" s="671"/>
      <c r="B35" s="671"/>
      <c r="C35" s="694" t="s">
        <v>176</v>
      </c>
      <c r="D35" s="695"/>
      <c r="E35" s="696"/>
      <c r="F35" s="697"/>
      <c r="G35" s="671"/>
      <c r="H35" s="671"/>
      <c r="I35" s="671"/>
      <c r="J35" s="671"/>
      <c r="K35" s="671"/>
      <c r="L35" s="667"/>
      <c r="M35" s="671"/>
      <c r="N35" s="671"/>
      <c r="O35" s="673"/>
      <c r="P35" s="673"/>
      <c r="Q35" s="673"/>
      <c r="R35" s="673"/>
      <c r="S35" s="644"/>
    </row>
    <row r="36" spans="1:19" ht="20.25" customHeight="1">
      <c r="A36" s="671"/>
      <c r="B36" s="671"/>
      <c r="C36" s="694" t="s">
        <v>177</v>
      </c>
      <c r="D36" s="695"/>
      <c r="E36" s="703" t="s">
        <v>178</v>
      </c>
      <c r="F36" s="702"/>
      <c r="G36" s="671"/>
      <c r="H36" s="671"/>
      <c r="I36" s="671"/>
      <c r="J36" s="671"/>
      <c r="K36" s="671"/>
      <c r="L36" s="667"/>
      <c r="M36" s="671"/>
      <c r="N36" s="671"/>
      <c r="O36" s="673"/>
      <c r="P36" s="673"/>
      <c r="Q36" s="673"/>
      <c r="R36" s="673"/>
      <c r="S36" s="644"/>
    </row>
    <row r="37" spans="1:19" ht="20.25" customHeight="1">
      <c r="A37" s="676"/>
      <c r="B37" s="676"/>
      <c r="C37" s="704" t="s">
        <v>179</v>
      </c>
      <c r="D37" s="752"/>
      <c r="E37" s="706"/>
      <c r="F37" s="707"/>
      <c r="G37" s="676"/>
      <c r="H37" s="676"/>
      <c r="I37" s="676"/>
      <c r="J37" s="676"/>
      <c r="K37" s="676"/>
      <c r="L37" s="667"/>
      <c r="M37" s="676"/>
      <c r="N37" s="676"/>
      <c r="O37" s="678"/>
      <c r="P37" s="678"/>
      <c r="Q37" s="678"/>
      <c r="R37" s="678"/>
      <c r="S37" s="644"/>
    </row>
    <row r="38" spans="1:19" ht="20.25" customHeight="1">
      <c r="A38" s="682"/>
      <c r="B38" s="683"/>
      <c r="C38" s="684" t="s">
        <v>166</v>
      </c>
      <c r="D38" s="685"/>
      <c r="E38" s="686" t="s">
        <v>167</v>
      </c>
      <c r="F38" s="687"/>
      <c r="G38" s="688"/>
      <c r="H38" s="688"/>
      <c r="I38" s="689"/>
      <c r="J38" s="689"/>
      <c r="K38" s="689"/>
      <c r="L38" s="667"/>
      <c r="M38" s="691"/>
      <c r="N38" s="724" t="s">
        <v>168</v>
      </c>
      <c r="O38" s="725" t="s">
        <v>169</v>
      </c>
      <c r="P38" s="725" t="s">
        <v>170</v>
      </c>
      <c r="Q38" s="725" t="s">
        <v>171</v>
      </c>
      <c r="R38" s="692" t="s">
        <v>172</v>
      </c>
      <c r="S38" s="644"/>
    </row>
    <row r="39" spans="1:19" ht="20.25" customHeight="1">
      <c r="A39" s="671"/>
      <c r="B39" s="671"/>
      <c r="C39" s="694" t="s">
        <v>173</v>
      </c>
      <c r="D39" s="695"/>
      <c r="E39" s="696"/>
      <c r="F39" s="697"/>
      <c r="G39" s="671"/>
      <c r="H39" s="671"/>
      <c r="I39" s="671"/>
      <c r="J39" s="671"/>
      <c r="K39" s="671"/>
      <c r="L39" s="667"/>
      <c r="M39" s="671"/>
      <c r="N39" s="756"/>
      <c r="O39" s="733"/>
      <c r="P39" s="733"/>
      <c r="Q39" s="733"/>
      <c r="R39" s="733"/>
      <c r="S39" s="644"/>
    </row>
    <row r="40" spans="1:19" ht="20.25" customHeight="1">
      <c r="A40" s="671"/>
      <c r="B40" s="671"/>
      <c r="C40" s="694" t="s">
        <v>174</v>
      </c>
      <c r="D40" s="695"/>
      <c r="E40" s="701" t="s">
        <v>175</v>
      </c>
      <c r="F40" s="702"/>
      <c r="G40" s="671"/>
      <c r="H40" s="671"/>
      <c r="I40" s="671"/>
      <c r="J40" s="671"/>
      <c r="K40" s="671"/>
      <c r="L40" s="667"/>
      <c r="M40" s="671"/>
      <c r="N40" s="671"/>
      <c r="O40" s="673"/>
      <c r="P40" s="673"/>
      <c r="Q40" s="673"/>
      <c r="R40" s="673"/>
      <c r="S40" s="644"/>
    </row>
    <row r="41" spans="1:19" ht="20.25" customHeight="1">
      <c r="A41" s="671"/>
      <c r="B41" s="671"/>
      <c r="C41" s="694" t="s">
        <v>176</v>
      </c>
      <c r="D41" s="695"/>
      <c r="E41" s="696"/>
      <c r="F41" s="697"/>
      <c r="G41" s="671"/>
      <c r="H41" s="671"/>
      <c r="I41" s="671"/>
      <c r="J41" s="671"/>
      <c r="K41" s="671"/>
      <c r="L41" s="667"/>
      <c r="M41" s="671"/>
      <c r="N41" s="671"/>
      <c r="O41" s="673"/>
      <c r="P41" s="673"/>
      <c r="Q41" s="673"/>
      <c r="R41" s="673"/>
      <c r="S41" s="644"/>
    </row>
    <row r="42" spans="1:19" ht="20.25" customHeight="1">
      <c r="A42" s="671"/>
      <c r="B42" s="671"/>
      <c r="C42" s="694" t="s">
        <v>177</v>
      </c>
      <c r="D42" s="695"/>
      <c r="E42" s="703" t="s">
        <v>178</v>
      </c>
      <c r="F42" s="702"/>
      <c r="G42" s="671"/>
      <c r="H42" s="671"/>
      <c r="I42" s="671"/>
      <c r="J42" s="671"/>
      <c r="K42" s="671"/>
      <c r="L42" s="667"/>
      <c r="M42" s="671"/>
      <c r="N42" s="671"/>
      <c r="O42" s="673"/>
      <c r="P42" s="673"/>
      <c r="Q42" s="673"/>
      <c r="R42" s="673"/>
      <c r="S42" s="644"/>
    </row>
    <row r="43" spans="1:19" ht="20.25" customHeight="1">
      <c r="A43" s="676"/>
      <c r="B43" s="676"/>
      <c r="C43" s="704" t="s">
        <v>179</v>
      </c>
      <c r="D43" s="752"/>
      <c r="E43" s="706"/>
      <c r="F43" s="707"/>
      <c r="G43" s="676"/>
      <c r="H43" s="676"/>
      <c r="I43" s="676"/>
      <c r="J43" s="676"/>
      <c r="K43" s="676"/>
      <c r="L43" s="754"/>
      <c r="M43" s="676"/>
      <c r="N43" s="676"/>
      <c r="O43" s="678"/>
      <c r="P43" s="678"/>
      <c r="Q43" s="678"/>
      <c r="R43" s="678"/>
      <c r="S43" s="644"/>
    </row>
    <row r="44" spans="1:19" ht="20.25" customHeight="1">
      <c r="A44" s="682"/>
      <c r="B44" s="683"/>
      <c r="C44" s="684" t="s">
        <v>166</v>
      </c>
      <c r="D44" s="685"/>
      <c r="E44" s="686" t="s">
        <v>167</v>
      </c>
      <c r="F44" s="687"/>
      <c r="G44" s="688"/>
      <c r="H44" s="688"/>
      <c r="I44" s="689"/>
      <c r="J44" s="689"/>
      <c r="K44" s="689"/>
      <c r="L44" s="667"/>
      <c r="M44" s="691"/>
      <c r="N44" s="724" t="s">
        <v>168</v>
      </c>
      <c r="O44" s="725" t="s">
        <v>169</v>
      </c>
      <c r="P44" s="725" t="s">
        <v>170</v>
      </c>
      <c r="Q44" s="725" t="s">
        <v>171</v>
      </c>
      <c r="R44" s="692" t="s">
        <v>172</v>
      </c>
      <c r="S44" s="644"/>
    </row>
    <row r="45" spans="1:19" ht="20.25" customHeight="1">
      <c r="A45" s="671"/>
      <c r="B45" s="671"/>
      <c r="C45" s="694" t="s">
        <v>173</v>
      </c>
      <c r="D45" s="695"/>
      <c r="E45" s="696"/>
      <c r="F45" s="697"/>
      <c r="G45" s="671"/>
      <c r="H45" s="671"/>
      <c r="I45" s="671"/>
      <c r="J45" s="671"/>
      <c r="K45" s="671"/>
      <c r="L45" s="667"/>
      <c r="M45" s="671"/>
      <c r="N45" s="756"/>
      <c r="O45" s="733"/>
      <c r="P45" s="733"/>
      <c r="Q45" s="733"/>
      <c r="R45" s="733"/>
      <c r="S45" s="644"/>
    </row>
    <row r="46" spans="1:19" ht="20.25" customHeight="1">
      <c r="A46" s="671"/>
      <c r="B46" s="671"/>
      <c r="C46" s="694" t="s">
        <v>174</v>
      </c>
      <c r="D46" s="695"/>
      <c r="E46" s="701" t="s">
        <v>175</v>
      </c>
      <c r="F46" s="702"/>
      <c r="G46" s="671"/>
      <c r="H46" s="671"/>
      <c r="I46" s="671"/>
      <c r="J46" s="671"/>
      <c r="K46" s="671"/>
      <c r="L46" s="667"/>
      <c r="M46" s="671"/>
      <c r="N46" s="671"/>
      <c r="O46" s="673"/>
      <c r="P46" s="673"/>
      <c r="Q46" s="673"/>
      <c r="R46" s="673"/>
      <c r="S46" s="644"/>
    </row>
    <row r="47" spans="1:19" ht="20.25" customHeight="1">
      <c r="A47" s="671"/>
      <c r="B47" s="671"/>
      <c r="C47" s="694" t="s">
        <v>176</v>
      </c>
      <c r="D47" s="695"/>
      <c r="E47" s="696"/>
      <c r="F47" s="697"/>
      <c r="G47" s="671"/>
      <c r="H47" s="671"/>
      <c r="I47" s="671"/>
      <c r="J47" s="671"/>
      <c r="K47" s="671"/>
      <c r="L47" s="667"/>
      <c r="M47" s="671"/>
      <c r="N47" s="671"/>
      <c r="O47" s="673"/>
      <c r="P47" s="673"/>
      <c r="Q47" s="673"/>
      <c r="R47" s="673"/>
      <c r="S47" s="644"/>
    </row>
    <row r="48" spans="1:19" ht="20.25" customHeight="1">
      <c r="A48" s="671"/>
      <c r="B48" s="671"/>
      <c r="C48" s="694" t="s">
        <v>177</v>
      </c>
      <c r="D48" s="695"/>
      <c r="E48" s="703" t="s">
        <v>178</v>
      </c>
      <c r="F48" s="702"/>
      <c r="G48" s="671"/>
      <c r="H48" s="671"/>
      <c r="I48" s="671"/>
      <c r="J48" s="671"/>
      <c r="K48" s="671"/>
      <c r="L48" s="667"/>
      <c r="M48" s="671"/>
      <c r="N48" s="671"/>
      <c r="O48" s="673"/>
      <c r="P48" s="673"/>
      <c r="Q48" s="673"/>
      <c r="R48" s="673"/>
      <c r="S48" s="644"/>
    </row>
    <row r="49" spans="1:19" ht="20.25" customHeight="1">
      <c r="A49" s="676"/>
      <c r="B49" s="676"/>
      <c r="C49" s="704" t="s">
        <v>179</v>
      </c>
      <c r="D49" s="752"/>
      <c r="E49" s="706"/>
      <c r="F49" s="707"/>
      <c r="G49" s="676"/>
      <c r="H49" s="676"/>
      <c r="I49" s="676"/>
      <c r="J49" s="676"/>
      <c r="K49" s="676"/>
      <c r="L49" s="754"/>
      <c r="M49" s="676"/>
      <c r="N49" s="676"/>
      <c r="O49" s="678"/>
      <c r="P49" s="678"/>
      <c r="Q49" s="678"/>
      <c r="R49" s="678"/>
      <c r="S49" s="644"/>
    </row>
    <row r="50" spans="1:19" ht="12.75" customHeight="1">
      <c r="A50" s="757"/>
      <c r="B50" s="644"/>
      <c r="C50" s="644"/>
      <c r="D50" s="644"/>
      <c r="E50" s="644"/>
      <c r="F50" s="644"/>
      <c r="G50" s="644"/>
      <c r="H50" s="644"/>
      <c r="I50" s="644"/>
      <c r="J50" s="644"/>
      <c r="K50" s="644"/>
      <c r="L50" s="644"/>
      <c r="M50" s="644"/>
      <c r="N50" s="644"/>
      <c r="O50" s="644"/>
      <c r="P50" s="644"/>
      <c r="Q50" s="644"/>
      <c r="R50" s="644"/>
      <c r="S50" s="644"/>
    </row>
  </sheetData>
  <mergeCells count="149">
    <mergeCell ref="P45:P49"/>
    <mergeCell ref="Q45:Q49"/>
    <mergeCell ref="R45:R49"/>
    <mergeCell ref="E46:E47"/>
    <mergeCell ref="F46:F47"/>
    <mergeCell ref="E48:E49"/>
    <mergeCell ref="F48:F49"/>
    <mergeCell ref="I44:I49"/>
    <mergeCell ref="J44:J49"/>
    <mergeCell ref="K44:K49"/>
    <mergeCell ref="M44:M49"/>
    <mergeCell ref="N45:N49"/>
    <mergeCell ref="O45:O49"/>
    <mergeCell ref="A44:A49"/>
    <mergeCell ref="B44:B49"/>
    <mergeCell ref="E44:E45"/>
    <mergeCell ref="F44:F45"/>
    <mergeCell ref="G44:G49"/>
    <mergeCell ref="H44:H49"/>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I8:K8 I14:K14 I44:K44 I26:K26 I32:K32 I38:K38 I20:K20" xr:uid="{E3AD2F3E-0A62-4DD2-9BA3-F2DEBB4AEF51}">
      <formula1>"Y,N,D"</formula1>
    </dataValidation>
    <dataValidation type="list" allowBlank="1" showInputMessage="1" showErrorMessage="1" prompt=" - " sqref="A8 A14 A44 A26 A32 A38 A20" xr:uid="{9423D5D6-9E82-4719-965C-128BF941E3F4}">
      <formula1>"MATERIAL,MACHINE,METHOD,MAN"</formula1>
    </dataValidation>
  </dataValidations>
  <pageMargins left="0.25" right="0.25" top="0.75" bottom="0.75" header="0" footer="0"/>
  <pageSetup paperSize="9" orientation="landscape"/>
  <headerFooter>
    <oddFooter>&amp;L&amp;R /</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2247C-20C8-4F76-ACC5-C8164E4A0101}">
  <sheetPr>
    <tabColor rgb="FF82E600"/>
    <pageSetUpPr fitToPage="1"/>
  </sheetPr>
  <dimension ref="A1:K38"/>
  <sheetViews>
    <sheetView tabSelected="1" topLeftCell="A23" zoomScale="70" zoomScaleNormal="70" workbookViewId="0">
      <selection activeCell="F15" sqref="F15:F16"/>
    </sheetView>
  </sheetViews>
  <sheetFormatPr baseColWidth="10" defaultColWidth="12.59765625" defaultRowHeight="15" customHeight="1"/>
  <cols>
    <col min="1" max="1" width="52.09765625" style="645" customWidth="1"/>
    <col min="2" max="2" width="62.69921875" style="645" customWidth="1"/>
    <col min="3" max="3" width="35.3984375" style="645" customWidth="1"/>
    <col min="4" max="4" width="22.59765625" style="645" customWidth="1"/>
    <col min="5" max="7" width="22.8984375" style="645" customWidth="1"/>
    <col min="8" max="8" width="40.69921875" style="645" customWidth="1"/>
    <col min="9" max="9" width="34.8984375" style="645" customWidth="1"/>
    <col min="10" max="10" width="35.3984375" style="645" customWidth="1"/>
    <col min="11" max="11" width="18.19921875" style="645" customWidth="1"/>
    <col min="12" max="16384" width="12.59765625" style="645"/>
  </cols>
  <sheetData>
    <row r="1" spans="1:11" ht="60" customHeight="1">
      <c r="A1" s="807" t="s">
        <v>181</v>
      </c>
      <c r="B1" s="652"/>
      <c r="C1" s="652"/>
      <c r="D1" s="652"/>
      <c r="E1" s="652"/>
      <c r="F1" s="652"/>
      <c r="G1" s="652"/>
      <c r="H1" s="652"/>
      <c r="I1" s="652"/>
      <c r="J1" s="652"/>
      <c r="K1" s="653"/>
    </row>
    <row r="2" spans="1:11" ht="21" customHeight="1">
      <c r="A2" s="808"/>
      <c r="B2" s="809"/>
      <c r="C2" s="809"/>
      <c r="D2" s="809"/>
      <c r="E2" s="810"/>
      <c r="F2" s="810"/>
      <c r="G2" s="809"/>
      <c r="H2" s="809"/>
      <c r="I2" s="809"/>
      <c r="J2" s="809"/>
      <c r="K2" s="811"/>
    </row>
    <row r="3" spans="1:11" ht="57" customHeight="1">
      <c r="A3" s="812" t="s">
        <v>182</v>
      </c>
      <c r="B3" s="652"/>
      <c r="C3" s="652"/>
      <c r="D3" s="652"/>
      <c r="E3" s="652"/>
      <c r="F3" s="652"/>
      <c r="G3" s="652"/>
      <c r="H3" s="652"/>
      <c r="I3" s="652"/>
      <c r="J3" s="652"/>
      <c r="K3" s="653"/>
    </row>
    <row r="4" spans="1:11" ht="63.75" customHeight="1">
      <c r="A4" s="813" t="s">
        <v>183</v>
      </c>
      <c r="B4" s="814"/>
      <c r="C4" s="652"/>
      <c r="D4" s="652"/>
      <c r="E4" s="652"/>
      <c r="F4" s="652"/>
      <c r="G4" s="652"/>
      <c r="H4" s="652"/>
      <c r="I4" s="652"/>
      <c r="J4" s="652"/>
      <c r="K4" s="653"/>
    </row>
    <row r="5" spans="1:11" ht="63.75" customHeight="1">
      <c r="A5" s="813" t="s">
        <v>184</v>
      </c>
      <c r="B5" s="815"/>
      <c r="C5" s="652"/>
      <c r="D5" s="652"/>
      <c r="E5" s="652"/>
      <c r="F5" s="652"/>
      <c r="G5" s="652"/>
      <c r="H5" s="652"/>
      <c r="I5" s="652"/>
      <c r="J5" s="652"/>
      <c r="K5" s="653"/>
    </row>
    <row r="6" spans="1:11" ht="63.75" customHeight="1">
      <c r="A6" s="813" t="s">
        <v>185</v>
      </c>
      <c r="B6" s="816"/>
      <c r="C6" s="652"/>
      <c r="D6" s="652"/>
      <c r="E6" s="652"/>
      <c r="F6" s="652"/>
      <c r="G6" s="652"/>
      <c r="H6" s="652"/>
      <c r="I6" s="652"/>
      <c r="J6" s="652"/>
      <c r="K6" s="653"/>
    </row>
    <row r="7" spans="1:11" ht="63.75" customHeight="1">
      <c r="A7" s="817" t="s">
        <v>186</v>
      </c>
      <c r="B7" s="818"/>
      <c r="C7" s="652"/>
      <c r="D7" s="652"/>
      <c r="E7" s="652"/>
      <c r="F7" s="652"/>
      <c r="G7" s="652"/>
      <c r="H7" s="652"/>
      <c r="I7" s="652"/>
      <c r="J7" s="652"/>
      <c r="K7" s="653"/>
    </row>
    <row r="8" spans="1:11" ht="51" customHeight="1">
      <c r="A8" s="808"/>
      <c r="B8" s="809"/>
      <c r="C8" s="809"/>
      <c r="D8" s="809"/>
      <c r="E8" s="810"/>
      <c r="F8" s="810"/>
      <c r="G8" s="809"/>
      <c r="H8" s="809"/>
      <c r="I8" s="809"/>
      <c r="J8" s="809"/>
      <c r="K8" s="811"/>
    </row>
    <row r="9" spans="1:11" ht="51" customHeight="1">
      <c r="A9" s="812" t="s">
        <v>187</v>
      </c>
      <c r="B9" s="652"/>
      <c r="C9" s="652"/>
      <c r="D9" s="652"/>
      <c r="E9" s="652"/>
      <c r="F9" s="652"/>
      <c r="G9" s="652"/>
      <c r="H9" s="652"/>
      <c r="I9" s="652"/>
      <c r="J9" s="652"/>
      <c r="K9" s="653"/>
    </row>
    <row r="10" spans="1:11" ht="114.75" customHeight="1">
      <c r="A10" s="819" t="s">
        <v>188</v>
      </c>
      <c r="B10" s="819" t="s">
        <v>189</v>
      </c>
      <c r="C10" s="820" t="s">
        <v>190</v>
      </c>
      <c r="D10" s="819" t="s">
        <v>191</v>
      </c>
      <c r="E10" s="819" t="s">
        <v>192</v>
      </c>
      <c r="F10" s="819" t="s">
        <v>193</v>
      </c>
      <c r="G10" s="819" t="s">
        <v>194</v>
      </c>
      <c r="H10" s="819" t="s">
        <v>195</v>
      </c>
      <c r="I10" s="819" t="s">
        <v>196</v>
      </c>
      <c r="J10" s="819" t="s">
        <v>197</v>
      </c>
      <c r="K10" s="819" t="s">
        <v>198</v>
      </c>
    </row>
    <row r="11" spans="1:11" ht="45" customHeight="1">
      <c r="A11" s="821" t="s">
        <v>1750</v>
      </c>
      <c r="B11" s="822" t="s">
        <v>1751</v>
      </c>
      <c r="C11" s="822"/>
      <c r="D11" s="822" t="s">
        <v>1657</v>
      </c>
      <c r="E11" s="823">
        <v>45538</v>
      </c>
      <c r="F11" s="823">
        <v>45538</v>
      </c>
      <c r="G11" s="824"/>
      <c r="H11" s="825"/>
      <c r="I11" s="824"/>
      <c r="J11" s="824"/>
      <c r="K11" s="824"/>
    </row>
    <row r="12" spans="1:11" ht="45" customHeight="1">
      <c r="A12" s="779"/>
      <c r="B12" s="676"/>
      <c r="C12" s="676"/>
      <c r="D12" s="676"/>
      <c r="E12" s="676"/>
      <c r="F12" s="676"/>
      <c r="G12" s="676"/>
      <c r="H12" s="676"/>
      <c r="I12" s="676"/>
      <c r="J12" s="676"/>
      <c r="K12" s="676"/>
    </row>
    <row r="13" spans="1:11" ht="45" customHeight="1">
      <c r="A13" s="822" t="s">
        <v>1706</v>
      </c>
      <c r="B13" s="822" t="s">
        <v>1752</v>
      </c>
      <c r="C13" s="822"/>
      <c r="D13" s="822" t="s">
        <v>1753</v>
      </c>
      <c r="E13" s="823">
        <v>45548</v>
      </c>
      <c r="F13" s="823">
        <v>45548</v>
      </c>
      <c r="G13" s="824"/>
      <c r="H13" s="825"/>
      <c r="I13" s="824"/>
      <c r="J13" s="824"/>
      <c r="K13" s="824"/>
    </row>
    <row r="14" spans="1:11" ht="45" customHeight="1">
      <c r="A14" s="676"/>
      <c r="B14" s="676"/>
      <c r="C14" s="676"/>
      <c r="D14" s="676"/>
      <c r="E14" s="676"/>
      <c r="F14" s="676"/>
      <c r="G14" s="676"/>
      <c r="H14" s="676"/>
      <c r="I14" s="676"/>
      <c r="J14" s="676"/>
      <c r="K14" s="676"/>
    </row>
    <row r="15" spans="1:11" ht="45" customHeight="1">
      <c r="A15" s="822" t="s">
        <v>1694</v>
      </c>
      <c r="B15" s="822" t="s">
        <v>1756</v>
      </c>
      <c r="C15" s="822"/>
      <c r="D15" s="822" t="s">
        <v>1753</v>
      </c>
      <c r="E15" s="823">
        <v>45548</v>
      </c>
      <c r="F15" s="823">
        <v>45548</v>
      </c>
      <c r="G15" s="824"/>
      <c r="H15" s="825"/>
      <c r="I15" s="824"/>
      <c r="J15" s="824"/>
      <c r="K15" s="824"/>
    </row>
    <row r="16" spans="1:11" ht="45" customHeight="1">
      <c r="A16" s="676"/>
      <c r="B16" s="676"/>
      <c r="C16" s="676"/>
      <c r="D16" s="676"/>
      <c r="E16" s="676"/>
      <c r="F16" s="676"/>
      <c r="G16" s="676"/>
      <c r="H16" s="676"/>
      <c r="I16" s="676"/>
      <c r="J16" s="676"/>
      <c r="K16" s="676"/>
    </row>
    <row r="17" spans="1:11" ht="45" customHeight="1">
      <c r="A17" s="822"/>
      <c r="B17" s="822"/>
      <c r="C17" s="822"/>
      <c r="D17" s="822"/>
      <c r="E17" s="823"/>
      <c r="F17" s="823"/>
      <c r="G17" s="824"/>
      <c r="H17" s="825"/>
      <c r="I17" s="824"/>
      <c r="J17" s="824"/>
      <c r="K17" s="824"/>
    </row>
    <row r="18" spans="1:11" ht="45" customHeight="1">
      <c r="A18" s="676"/>
      <c r="B18" s="676"/>
      <c r="C18" s="676"/>
      <c r="D18" s="676"/>
      <c r="E18" s="676"/>
      <c r="F18" s="676"/>
      <c r="G18" s="676"/>
      <c r="H18" s="676"/>
      <c r="I18" s="676"/>
      <c r="J18" s="676"/>
      <c r="K18" s="676"/>
    </row>
    <row r="19" spans="1:11" ht="45" customHeight="1">
      <c r="A19" s="822"/>
      <c r="B19" s="822"/>
      <c r="C19" s="822"/>
      <c r="D19" s="822"/>
      <c r="E19" s="823"/>
      <c r="F19" s="823"/>
      <c r="G19" s="824"/>
      <c r="H19" s="825"/>
      <c r="I19" s="824"/>
      <c r="J19" s="824"/>
      <c r="K19" s="824"/>
    </row>
    <row r="20" spans="1:11" ht="45" customHeight="1">
      <c r="A20" s="676"/>
      <c r="B20" s="676"/>
      <c r="C20" s="676"/>
      <c r="D20" s="676"/>
      <c r="E20" s="676"/>
      <c r="F20" s="676"/>
      <c r="G20" s="676"/>
      <c r="H20" s="676"/>
      <c r="I20" s="676"/>
      <c r="J20" s="676"/>
      <c r="K20" s="676"/>
    </row>
    <row r="21" spans="1:11" ht="45" customHeight="1">
      <c r="A21" s="822"/>
      <c r="B21" s="822"/>
      <c r="C21" s="822"/>
      <c r="D21" s="822"/>
      <c r="E21" s="823"/>
      <c r="F21" s="823"/>
      <c r="G21" s="824"/>
      <c r="H21" s="825"/>
      <c r="I21" s="824"/>
      <c r="J21" s="824"/>
      <c r="K21" s="824"/>
    </row>
    <row r="22" spans="1:11" ht="45" customHeight="1">
      <c r="A22" s="676"/>
      <c r="B22" s="676"/>
      <c r="C22" s="676"/>
      <c r="D22" s="676"/>
      <c r="E22" s="676"/>
      <c r="F22" s="676"/>
      <c r="G22" s="676"/>
      <c r="H22" s="676"/>
      <c r="I22" s="676"/>
      <c r="J22" s="676"/>
      <c r="K22" s="676"/>
    </row>
    <row r="23" spans="1:11" ht="45" customHeight="1">
      <c r="A23" s="808"/>
      <c r="B23" s="809"/>
      <c r="C23" s="809"/>
      <c r="D23" s="809"/>
      <c r="E23" s="810"/>
      <c r="F23" s="810"/>
      <c r="G23" s="809"/>
      <c r="H23" s="809"/>
      <c r="I23" s="809"/>
      <c r="J23" s="809"/>
      <c r="K23" s="811"/>
    </row>
    <row r="24" spans="1:11" ht="45" customHeight="1" thickBot="1">
      <c r="A24" s="664" t="s">
        <v>199</v>
      </c>
      <c r="B24" s="669"/>
      <c r="C24" s="669"/>
      <c r="D24" s="669"/>
      <c r="E24" s="669"/>
      <c r="F24" s="669"/>
      <c r="G24" s="669"/>
      <c r="H24" s="669"/>
      <c r="I24" s="669"/>
      <c r="J24" s="669"/>
      <c r="K24" s="663"/>
    </row>
    <row r="25" spans="1:11" ht="123.75" customHeight="1">
      <c r="A25" s="826" t="s">
        <v>188</v>
      </c>
      <c r="B25" s="826" t="s">
        <v>189</v>
      </c>
      <c r="C25" s="827" t="s">
        <v>190</v>
      </c>
      <c r="D25" s="826" t="s">
        <v>191</v>
      </c>
      <c r="E25" s="826" t="s">
        <v>192</v>
      </c>
      <c r="F25" s="828" t="s">
        <v>193</v>
      </c>
      <c r="G25" s="828" t="s">
        <v>194</v>
      </c>
      <c r="H25" s="819" t="s">
        <v>195</v>
      </c>
      <c r="I25" s="819" t="s">
        <v>196</v>
      </c>
      <c r="J25" s="819" t="s">
        <v>1610</v>
      </c>
      <c r="K25" s="819" t="s">
        <v>198</v>
      </c>
    </row>
    <row r="26" spans="1:11" ht="48" customHeight="1">
      <c r="A26" s="822" t="s">
        <v>1743</v>
      </c>
      <c r="B26" s="822" t="s">
        <v>1754</v>
      </c>
      <c r="C26" s="822"/>
      <c r="D26" s="824" t="s">
        <v>1634</v>
      </c>
      <c r="E26" s="823">
        <v>45541</v>
      </c>
      <c r="F26" s="823"/>
      <c r="G26" s="824"/>
      <c r="H26" s="825"/>
      <c r="I26" s="824"/>
      <c r="J26" s="824"/>
      <c r="K26" s="829"/>
    </row>
    <row r="27" spans="1:11" ht="51.75" customHeight="1">
      <c r="A27" s="676"/>
      <c r="B27" s="676"/>
      <c r="C27" s="676"/>
      <c r="D27" s="830"/>
      <c r="E27" s="676"/>
      <c r="F27" s="676"/>
      <c r="G27" s="676"/>
      <c r="H27" s="676"/>
      <c r="I27" s="676"/>
      <c r="J27" s="676"/>
      <c r="K27" s="676"/>
    </row>
    <row r="28" spans="1:11" ht="58.5" customHeight="1">
      <c r="A28" s="822" t="s">
        <v>1731</v>
      </c>
      <c r="B28" s="822" t="s">
        <v>1755</v>
      </c>
      <c r="C28" s="822"/>
      <c r="D28" s="824" t="s">
        <v>1634</v>
      </c>
      <c r="E28" s="823">
        <v>45541</v>
      </c>
      <c r="F28" s="823"/>
      <c r="G28" s="824"/>
      <c r="H28" s="825"/>
      <c r="I28" s="824"/>
      <c r="J28" s="824"/>
      <c r="K28" s="829"/>
    </row>
    <row r="29" spans="1:11" ht="54" customHeight="1">
      <c r="A29" s="676"/>
      <c r="B29" s="676"/>
      <c r="C29" s="676"/>
      <c r="D29" s="830"/>
      <c r="E29" s="676"/>
      <c r="F29" s="676"/>
      <c r="G29" s="676"/>
      <c r="H29" s="676"/>
      <c r="I29" s="676"/>
      <c r="J29" s="676"/>
      <c r="K29" s="676"/>
    </row>
    <row r="30" spans="1:11" ht="48" customHeight="1">
      <c r="A30" s="822"/>
      <c r="B30" s="822"/>
      <c r="C30" s="822"/>
      <c r="D30" s="822"/>
      <c r="E30" s="823"/>
      <c r="F30" s="823"/>
      <c r="G30" s="824"/>
      <c r="H30" s="825"/>
      <c r="I30" s="824"/>
      <c r="J30" s="824"/>
      <c r="K30" s="829"/>
    </row>
    <row r="31" spans="1:11" ht="48" customHeight="1">
      <c r="A31" s="676"/>
      <c r="B31" s="676"/>
      <c r="C31" s="676"/>
      <c r="D31" s="676"/>
      <c r="E31" s="676"/>
      <c r="F31" s="676"/>
      <c r="G31" s="676"/>
      <c r="H31" s="676"/>
      <c r="I31" s="676"/>
      <c r="J31" s="676"/>
      <c r="K31" s="676"/>
    </row>
    <row r="32" spans="1:11" ht="48" customHeight="1">
      <c r="A32" s="822"/>
      <c r="B32" s="822"/>
      <c r="C32" s="822"/>
      <c r="D32" s="822"/>
      <c r="E32" s="823"/>
      <c r="F32" s="823"/>
      <c r="G32" s="824"/>
      <c r="H32" s="825"/>
      <c r="I32" s="824"/>
      <c r="J32" s="824"/>
      <c r="K32" s="829"/>
    </row>
    <row r="33" spans="1:11" ht="48" customHeight="1">
      <c r="A33" s="676"/>
      <c r="B33" s="676"/>
      <c r="C33" s="676"/>
      <c r="D33" s="676"/>
      <c r="E33" s="676"/>
      <c r="F33" s="676"/>
      <c r="G33" s="676"/>
      <c r="H33" s="676"/>
      <c r="I33" s="676"/>
      <c r="J33" s="676"/>
      <c r="K33" s="676"/>
    </row>
    <row r="34" spans="1:11" ht="48" customHeight="1">
      <c r="A34" s="822"/>
      <c r="B34" s="822"/>
      <c r="C34" s="822"/>
      <c r="D34" s="822"/>
      <c r="E34" s="823"/>
      <c r="F34" s="823"/>
      <c r="G34" s="824"/>
      <c r="H34" s="825"/>
      <c r="I34" s="824"/>
      <c r="J34" s="824"/>
      <c r="K34" s="829"/>
    </row>
    <row r="35" spans="1:11" ht="48" customHeight="1">
      <c r="A35" s="676"/>
      <c r="B35" s="676"/>
      <c r="C35" s="676"/>
      <c r="D35" s="676"/>
      <c r="E35" s="676"/>
      <c r="F35" s="676"/>
      <c r="G35" s="676"/>
      <c r="H35" s="676"/>
      <c r="I35" s="676"/>
      <c r="J35" s="676"/>
      <c r="K35" s="676"/>
    </row>
    <row r="36" spans="1:11" ht="48" customHeight="1">
      <c r="A36" s="822"/>
      <c r="B36" s="822"/>
      <c r="C36" s="822"/>
      <c r="D36" s="822"/>
      <c r="E36" s="823"/>
      <c r="F36" s="823"/>
      <c r="G36" s="824"/>
      <c r="H36" s="825"/>
      <c r="I36" s="824"/>
      <c r="J36" s="824"/>
      <c r="K36" s="829"/>
    </row>
    <row r="37" spans="1:11" ht="48" customHeight="1">
      <c r="A37" s="676"/>
      <c r="B37" s="676"/>
      <c r="C37" s="676"/>
      <c r="D37" s="676"/>
      <c r="E37" s="676"/>
      <c r="F37" s="676"/>
      <c r="G37" s="676"/>
      <c r="H37" s="676"/>
      <c r="I37" s="676"/>
      <c r="J37" s="676"/>
      <c r="K37" s="676"/>
    </row>
    <row r="38" spans="1:11" ht="33" customHeight="1">
      <c r="A38" s="831"/>
      <c r="B38" s="831"/>
      <c r="C38" s="832"/>
      <c r="D38" s="832"/>
      <c r="E38" s="832"/>
      <c r="F38" s="832"/>
      <c r="G38" s="832"/>
      <c r="H38" s="832"/>
      <c r="I38" s="833"/>
      <c r="J38" s="833"/>
      <c r="K38" s="833"/>
    </row>
  </sheetData>
  <mergeCells count="140">
    <mergeCell ref="F36:F37"/>
    <mergeCell ref="G36:G37"/>
    <mergeCell ref="H36:H37"/>
    <mergeCell ref="I36:I37"/>
    <mergeCell ref="J36:J37"/>
    <mergeCell ref="K36:K37"/>
    <mergeCell ref="G34:G35"/>
    <mergeCell ref="H34:H35"/>
    <mergeCell ref="I34:I35"/>
    <mergeCell ref="J34:J35"/>
    <mergeCell ref="K34:K35"/>
    <mergeCell ref="A36:A37"/>
    <mergeCell ref="B36:B37"/>
    <mergeCell ref="C36:C37"/>
    <mergeCell ref="D36:D37"/>
    <mergeCell ref="E36:E37"/>
    <mergeCell ref="A34:A35"/>
    <mergeCell ref="B34:B35"/>
    <mergeCell ref="C34:C35"/>
    <mergeCell ref="D34:D35"/>
    <mergeCell ref="E34:E35"/>
    <mergeCell ref="F34:F35"/>
    <mergeCell ref="F32:F33"/>
    <mergeCell ref="G32:G33"/>
    <mergeCell ref="H32:H33"/>
    <mergeCell ref="I32:I33"/>
    <mergeCell ref="J32:J33"/>
    <mergeCell ref="K32:K33"/>
    <mergeCell ref="G30:G31"/>
    <mergeCell ref="H30:H31"/>
    <mergeCell ref="I30:I31"/>
    <mergeCell ref="J30:J31"/>
    <mergeCell ref="K30:K31"/>
    <mergeCell ref="A32:A33"/>
    <mergeCell ref="B32:B33"/>
    <mergeCell ref="C32:C33"/>
    <mergeCell ref="D32:D33"/>
    <mergeCell ref="E32:E33"/>
    <mergeCell ref="A30:A31"/>
    <mergeCell ref="B30:B31"/>
    <mergeCell ref="C30:C31"/>
    <mergeCell ref="D30:D31"/>
    <mergeCell ref="E30:E31"/>
    <mergeCell ref="F30:F31"/>
    <mergeCell ref="F28:F29"/>
    <mergeCell ref="G28:G29"/>
    <mergeCell ref="H28:H29"/>
    <mergeCell ref="I28:I29"/>
    <mergeCell ref="J28:J29"/>
    <mergeCell ref="K28:K29"/>
    <mergeCell ref="G26:G27"/>
    <mergeCell ref="H26:H27"/>
    <mergeCell ref="I26:I27"/>
    <mergeCell ref="J26:J27"/>
    <mergeCell ref="K26:K27"/>
    <mergeCell ref="A28:A29"/>
    <mergeCell ref="B28:B29"/>
    <mergeCell ref="C28:C29"/>
    <mergeCell ref="D28:D29"/>
    <mergeCell ref="E28:E29"/>
    <mergeCell ref="A26:A27"/>
    <mergeCell ref="B26:B27"/>
    <mergeCell ref="C26:C27"/>
    <mergeCell ref="D26:D27"/>
    <mergeCell ref="E26:E27"/>
    <mergeCell ref="F26:F27"/>
    <mergeCell ref="G21:G22"/>
    <mergeCell ref="H21:H22"/>
    <mergeCell ref="I21:I22"/>
    <mergeCell ref="J21:J22"/>
    <mergeCell ref="K21:K22"/>
    <mergeCell ref="A24:K24"/>
    <mergeCell ref="A21:A22"/>
    <mergeCell ref="B21:B22"/>
    <mergeCell ref="C21:C22"/>
    <mergeCell ref="D21:D22"/>
    <mergeCell ref="E21:E22"/>
    <mergeCell ref="F21:F22"/>
    <mergeCell ref="F19:F20"/>
    <mergeCell ref="G19:G20"/>
    <mergeCell ref="H19:H20"/>
    <mergeCell ref="I19:I20"/>
    <mergeCell ref="J19:J20"/>
    <mergeCell ref="K19:K20"/>
    <mergeCell ref="G17:G18"/>
    <mergeCell ref="H17:H18"/>
    <mergeCell ref="I17:I18"/>
    <mergeCell ref="J17:J18"/>
    <mergeCell ref="K17:K18"/>
    <mergeCell ref="A19:A20"/>
    <mergeCell ref="B19:B20"/>
    <mergeCell ref="C19:C20"/>
    <mergeCell ref="D19:D20"/>
    <mergeCell ref="E19:E20"/>
    <mergeCell ref="H15:H16"/>
    <mergeCell ref="I15:I16"/>
    <mergeCell ref="J15:J16"/>
    <mergeCell ref="K15:K16"/>
    <mergeCell ref="A17:A18"/>
    <mergeCell ref="B17:B18"/>
    <mergeCell ref="C17:C18"/>
    <mergeCell ref="D17:D18"/>
    <mergeCell ref="E17:E18"/>
    <mergeCell ref="F17:F18"/>
    <mergeCell ref="I13:I14"/>
    <mergeCell ref="J13:J14"/>
    <mergeCell ref="K13:K14"/>
    <mergeCell ref="A15:A16"/>
    <mergeCell ref="B15:B16"/>
    <mergeCell ref="C15:C16"/>
    <mergeCell ref="D15:D16"/>
    <mergeCell ref="E15:E16"/>
    <mergeCell ref="F15:F16"/>
    <mergeCell ref="G15:G16"/>
    <mergeCell ref="J11:J12"/>
    <mergeCell ref="K11:K12"/>
    <mergeCell ref="A13:A14"/>
    <mergeCell ref="B13:B14"/>
    <mergeCell ref="C13:C14"/>
    <mergeCell ref="D13:D14"/>
    <mergeCell ref="E13:E14"/>
    <mergeCell ref="F13:F14"/>
    <mergeCell ref="G13:G14"/>
    <mergeCell ref="H13:H14"/>
    <mergeCell ref="A9:K9"/>
    <mergeCell ref="A11:A12"/>
    <mergeCell ref="B11:B12"/>
    <mergeCell ref="C11:C12"/>
    <mergeCell ref="D11:D12"/>
    <mergeCell ref="E11:E12"/>
    <mergeCell ref="F11:F12"/>
    <mergeCell ref="G11:G12"/>
    <mergeCell ref="H11:H12"/>
    <mergeCell ref="I11:I12"/>
    <mergeCell ref="A1:K1"/>
    <mergeCell ref="A3:K3"/>
    <mergeCell ref="B4:K4"/>
    <mergeCell ref="B5:K5"/>
    <mergeCell ref="B6:K6"/>
    <mergeCell ref="B7:K7"/>
  </mergeCells>
  <dataValidations count="3">
    <dataValidation type="custom" allowBlank="1" showDropDown="1" showErrorMessage="1" sqref="E13:F13 E15:F15 E28:F28 E17:F17 E19:F19 E21:F21 E26:F26 E36:F36 E30:F30 E32:F32 E34:F34 E11:F11" xr:uid="{EF54B8AA-73F6-4600-85EC-47EF57D8392E}">
      <formula1>OR(NOT(ISERROR(DATEVALUE(E11))), AND(ISNUMBER(E11), LEFT(CELL("format", E11))="D"))</formula1>
    </dataValidation>
    <dataValidation type="list" allowBlank="1" showErrorMessage="1" sqref="K11 K13 K15 K17 K19 K21 K26 K28 K30 K32 K34 K36" xr:uid="{273A662E-E164-4B0C-8C35-24F6B568246A}">
      <formula1>"OK,NOK"</formula1>
    </dataValidation>
    <dataValidation type="list" allowBlank="1" showErrorMessage="1" sqref="G11 I11:J11 G13 I13:J13 G15 I15:J15 G17 I17:J17 G19 I19:J19 G21 I21:J21 G26 I26:J26 G28 I28:J28 G30 I30:J30 G32 I32:J32 G34 I34:J34 G36 I36:J36" xr:uid="{CE49ECA2-426F-4D60-BAB6-85A18C6489A5}">
      <formula1>"YES,NO"</formula1>
    </dataValidation>
  </dataValidations>
  <pageMargins left="0.25" right="0.25" top="0.75" bottom="0.75" header="0" footer="0"/>
  <pageSetup paperSize="9" orientation="portrait"/>
  <headerFooter>
    <oddFooter>&amp;L&amp;R /</oddFoot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7030A0"/>
  </sheetPr>
  <dimension ref="A1:AL52"/>
  <sheetViews>
    <sheetView topLeftCell="N1" zoomScaleNormal="100" zoomScaleSheetLayoutView="70" zoomScalePageLayoutView="80" workbookViewId="0">
      <selection activeCell="AA15" sqref="AA15"/>
    </sheetView>
  </sheetViews>
  <sheetFormatPr baseColWidth="10" defaultColWidth="10" defaultRowHeight="14.4"/>
  <cols>
    <col min="1" max="1" width="15.59765625" style="154" customWidth="1"/>
    <col min="2" max="2" width="17" style="154" customWidth="1"/>
    <col min="3" max="3" width="13" style="154" customWidth="1"/>
    <col min="4" max="4" width="3.09765625" style="154" customWidth="1"/>
    <col min="5" max="5" width="20.09765625" style="154" customWidth="1"/>
    <col min="6" max="6" width="20" style="154" customWidth="1"/>
    <col min="7" max="7" width="19.59765625" style="154" customWidth="1"/>
    <col min="8" max="8" width="20.5" style="154" customWidth="1"/>
    <col min="9" max="12" width="6.3984375" style="154" customWidth="1"/>
    <col min="13" max="15" width="4.59765625" style="154" customWidth="1"/>
    <col min="16" max="16" width="0.8984375" style="154" customWidth="1"/>
    <col min="17" max="20" width="5.59765625" style="154" customWidth="1"/>
    <col min="21" max="21" width="4.8984375" style="154" customWidth="1"/>
    <col min="22" max="22" width="4.59765625" style="154" customWidth="1"/>
    <col min="23" max="23" width="13.09765625" style="154" customWidth="1"/>
    <col min="24" max="24" width="13" style="154" customWidth="1"/>
    <col min="25" max="16384" width="10" style="154"/>
  </cols>
  <sheetData>
    <row r="1" spans="1:38" s="152" customFormat="1" ht="101.25" customHeight="1" thickBot="1">
      <c r="B1" s="153"/>
      <c r="C1" s="536" t="s">
        <v>201</v>
      </c>
      <c r="D1" s="537"/>
      <c r="E1" s="537"/>
      <c r="F1" s="537"/>
      <c r="G1" s="537"/>
      <c r="H1" s="537"/>
      <c r="I1" s="537"/>
      <c r="J1" s="537"/>
      <c r="K1" s="537"/>
      <c r="L1" s="537"/>
      <c r="M1" s="537"/>
      <c r="N1" s="537"/>
      <c r="O1" s="537"/>
      <c r="P1" s="537"/>
      <c r="Q1" s="537"/>
      <c r="R1" s="537"/>
      <c r="S1" s="537"/>
      <c r="T1" s="537"/>
      <c r="U1" s="537"/>
      <c r="V1" s="537"/>
      <c r="W1" s="537"/>
      <c r="X1" s="538"/>
    </row>
    <row r="3" spans="1:38" ht="29.25" customHeight="1">
      <c r="B3" s="155" t="s">
        <v>202</v>
      </c>
      <c r="C3" s="265"/>
      <c r="D3" s="156"/>
      <c r="E3" s="157" t="s">
        <v>203</v>
      </c>
      <c r="G3" s="157"/>
      <c r="H3" s="157"/>
    </row>
    <row r="4" spans="1:38" ht="28.5" customHeight="1">
      <c r="B4" s="158" t="s">
        <v>204</v>
      </c>
      <c r="C4" s="265"/>
      <c r="D4" s="156"/>
      <c r="E4" s="157" t="s">
        <v>205</v>
      </c>
      <c r="F4" s="157"/>
      <c r="G4" s="159"/>
      <c r="H4" s="159"/>
    </row>
    <row r="5" spans="1:38" ht="28.5" customHeight="1">
      <c r="B5" s="158" t="s">
        <v>206</v>
      </c>
      <c r="C5" s="265"/>
      <c r="D5" s="156"/>
      <c r="F5" s="160"/>
      <c r="G5" s="161"/>
      <c r="H5" s="161"/>
    </row>
    <row r="6" spans="1:38" ht="15.6">
      <c r="F6" s="162"/>
    </row>
    <row r="7" spans="1:38" ht="32.25" customHeight="1">
      <c r="B7" s="163"/>
      <c r="C7" s="163"/>
      <c r="F7" s="162"/>
      <c r="G7" s="160"/>
      <c r="H7" s="160"/>
    </row>
    <row r="8" spans="1:38" ht="27" customHeight="1">
      <c r="E8" s="539" t="s">
        <v>207</v>
      </c>
      <c r="F8" s="540"/>
      <c r="G8" s="540"/>
      <c r="H8" s="540"/>
      <c r="I8" s="540"/>
      <c r="J8" s="540"/>
      <c r="K8" s="540"/>
      <c r="L8" s="540"/>
      <c r="M8" s="540"/>
      <c r="N8" s="540"/>
      <c r="O8" s="541"/>
      <c r="P8" s="164"/>
      <c r="Q8" s="548" t="s">
        <v>208</v>
      </c>
      <c r="R8" s="549"/>
      <c r="S8" s="549"/>
      <c r="T8" s="550"/>
      <c r="U8" s="539"/>
      <c r="V8" s="540"/>
      <c r="W8" s="541"/>
      <c r="X8" s="540" t="s">
        <v>209</v>
      </c>
    </row>
    <row r="9" spans="1:38" ht="13.5" customHeight="1">
      <c r="C9" s="165"/>
      <c r="D9" s="165"/>
      <c r="E9" s="542"/>
      <c r="F9" s="543"/>
      <c r="G9" s="543"/>
      <c r="H9" s="543"/>
      <c r="I9" s="543"/>
      <c r="J9" s="543"/>
      <c r="K9" s="543"/>
      <c r="L9" s="543"/>
      <c r="M9" s="543"/>
      <c r="N9" s="543"/>
      <c r="O9" s="544"/>
      <c r="P9" s="166"/>
      <c r="Q9" s="551"/>
      <c r="R9" s="552"/>
      <c r="S9" s="552"/>
      <c r="T9" s="553"/>
      <c r="U9" s="542"/>
      <c r="V9" s="543"/>
      <c r="W9" s="544"/>
      <c r="X9" s="543"/>
    </row>
    <row r="10" spans="1:38" ht="31.5" customHeight="1">
      <c r="B10" s="167"/>
      <c r="C10" s="167"/>
      <c r="D10" s="167"/>
      <c r="E10" s="545"/>
      <c r="F10" s="546"/>
      <c r="G10" s="546"/>
      <c r="H10" s="546"/>
      <c r="I10" s="546"/>
      <c r="J10" s="546"/>
      <c r="K10" s="546"/>
      <c r="L10" s="546"/>
      <c r="M10" s="546"/>
      <c r="N10" s="546"/>
      <c r="O10" s="547"/>
      <c r="P10" s="168"/>
      <c r="Q10" s="554" t="s">
        <v>210</v>
      </c>
      <c r="R10" s="555"/>
      <c r="S10" s="555"/>
      <c r="T10" s="556"/>
      <c r="U10" s="545"/>
      <c r="V10" s="546"/>
      <c r="W10" s="547"/>
      <c r="X10" s="546"/>
    </row>
    <row r="11" spans="1:38" ht="84.75" customHeight="1">
      <c r="B11" s="169" t="s">
        <v>211</v>
      </c>
      <c r="C11" s="170" t="s">
        <v>212</v>
      </c>
      <c r="D11" s="170" t="s">
        <v>213</v>
      </c>
      <c r="E11" s="171" t="s">
        <v>214</v>
      </c>
      <c r="F11" s="172" t="s">
        <v>215</v>
      </c>
      <c r="G11" s="173" t="s">
        <v>216</v>
      </c>
      <c r="H11" s="174" t="s">
        <v>217</v>
      </c>
      <c r="I11" s="175" t="s">
        <v>218</v>
      </c>
      <c r="J11" s="176" t="s">
        <v>219</v>
      </c>
      <c r="K11" s="177" t="s">
        <v>220</v>
      </c>
      <c r="L11" s="178" t="s">
        <v>221</v>
      </c>
      <c r="M11" s="179"/>
      <c r="N11" s="179"/>
      <c r="O11" s="179"/>
      <c r="P11" s="179"/>
      <c r="Q11" s="557" t="s">
        <v>222</v>
      </c>
      <c r="R11" s="557"/>
      <c r="S11" s="557" t="s">
        <v>223</v>
      </c>
      <c r="T11" s="557"/>
      <c r="U11" s="180"/>
      <c r="V11" s="179"/>
      <c r="W11" s="181" t="s">
        <v>224</v>
      </c>
    </row>
    <row r="12" spans="1:38" ht="40.5" customHeight="1">
      <c r="A12" s="518" t="s">
        <v>1602</v>
      </c>
      <c r="B12" s="182" t="str">
        <f>IF('Quick Response'!Y4="","",'Quick Response'!Y4)</f>
        <v xml:space="preserve">VWS-W21SKA1-2409-004	</v>
      </c>
      <c r="C12" s="183" t="e">
        <f>IF(#REF!="","",#REF!)</f>
        <v>#REF!</v>
      </c>
      <c r="D12" s="521">
        <v>1</v>
      </c>
      <c r="E12" s="264" t="e">
        <f>IF(#REF!="","",#REF!)</f>
        <v>#REF!</v>
      </c>
      <c r="F12" s="185" t="e">
        <f>IF(#REF!="","",#REF!)</f>
        <v>#REF!</v>
      </c>
      <c r="G12" s="186" t="e">
        <f>IF(#REF!="","",#REF!)</f>
        <v>#REF!</v>
      </c>
      <c r="H12" s="187" t="e">
        <f>IF(#REF!="","",#REF!)</f>
        <v>#REF!</v>
      </c>
      <c r="I12" s="522"/>
      <c r="J12" s="522"/>
      <c r="K12" s="522"/>
      <c r="L12" s="522"/>
      <c r="M12" s="188"/>
      <c r="N12" s="188"/>
      <c r="O12" s="188"/>
      <c r="P12" s="188"/>
      <c r="Q12" s="528"/>
      <c r="R12" s="528"/>
      <c r="S12" s="528"/>
      <c r="T12" s="528"/>
      <c r="U12" s="188"/>
      <c r="V12" s="188"/>
      <c r="W12" s="530"/>
    </row>
    <row r="13" spans="1:38" ht="40.5" customHeight="1">
      <c r="A13" s="526"/>
      <c r="B13" s="524" t="s">
        <v>225</v>
      </c>
      <c r="C13" s="525"/>
      <c r="D13" s="521"/>
      <c r="E13" s="189"/>
      <c r="F13" s="189"/>
      <c r="G13" s="189"/>
      <c r="H13" s="189"/>
      <c r="I13" s="523"/>
      <c r="J13" s="523"/>
      <c r="K13" s="523"/>
      <c r="L13" s="523"/>
      <c r="M13" s="188"/>
      <c r="N13" s="188"/>
      <c r="O13" s="188"/>
      <c r="P13" s="188"/>
      <c r="Q13" s="528"/>
      <c r="R13" s="528"/>
      <c r="S13" s="528"/>
      <c r="T13" s="528"/>
      <c r="U13" s="188"/>
      <c r="V13" s="188"/>
      <c r="W13" s="531"/>
      <c r="AJ13" s="190" t="s">
        <v>226</v>
      </c>
      <c r="AK13" s="190" t="s">
        <v>226</v>
      </c>
      <c r="AL13" s="191"/>
    </row>
    <row r="14" spans="1:38" ht="40.5" customHeight="1">
      <c r="A14" s="526"/>
      <c r="B14" s="182" t="str">
        <f>IF('Quick Response'!Y4="","",'Quick Response'!Y4)</f>
        <v xml:space="preserve">VWS-W21SKA1-2409-004	</v>
      </c>
      <c r="C14" s="183" t="e">
        <f>IF(#REF!="","",#REF!)</f>
        <v>#REF!</v>
      </c>
      <c r="D14" s="521">
        <v>2</v>
      </c>
      <c r="E14" s="184" t="e">
        <f>IF(#REF!="","",#REF!)</f>
        <v>#REF!</v>
      </c>
      <c r="F14" s="185" t="e">
        <f>IF(#REF!="","",#REF!)</f>
        <v>#REF!</v>
      </c>
      <c r="G14" s="186" t="e">
        <f>IF(#REF!="","",#REF!)</f>
        <v>#REF!</v>
      </c>
      <c r="H14" s="187" t="e">
        <f>IF(#REF!="","",#REF!)</f>
        <v>#REF!</v>
      </c>
      <c r="I14" s="522"/>
      <c r="J14" s="522"/>
      <c r="K14" s="522"/>
      <c r="L14" s="522"/>
      <c r="M14" s="188"/>
      <c r="N14" s="188"/>
      <c r="O14" s="188"/>
      <c r="P14" s="188"/>
      <c r="Q14" s="528"/>
      <c r="R14" s="528"/>
      <c r="S14" s="528"/>
      <c r="T14" s="528"/>
      <c r="U14" s="188"/>
      <c r="V14" s="188"/>
      <c r="W14" s="530"/>
      <c r="AJ14" s="190" t="s">
        <v>227</v>
      </c>
      <c r="AK14" s="190" t="s">
        <v>227</v>
      </c>
      <c r="AL14" s="191"/>
    </row>
    <row r="15" spans="1:38" ht="40.5" customHeight="1">
      <c r="A15" s="526"/>
      <c r="B15" s="524" t="s">
        <v>225</v>
      </c>
      <c r="C15" s="525"/>
      <c r="D15" s="521"/>
      <c r="E15" s="189"/>
      <c r="F15" s="189"/>
      <c r="G15" s="189"/>
      <c r="H15" s="189"/>
      <c r="I15" s="523"/>
      <c r="J15" s="523"/>
      <c r="K15" s="523"/>
      <c r="L15" s="523"/>
      <c r="M15" s="192"/>
      <c r="N15" s="192"/>
      <c r="O15" s="192"/>
      <c r="P15" s="192"/>
      <c r="Q15" s="528"/>
      <c r="R15" s="528"/>
      <c r="S15" s="528"/>
      <c r="T15" s="528"/>
      <c r="U15" s="534" t="s">
        <v>228</v>
      </c>
      <c r="V15" s="535"/>
      <c r="W15" s="531"/>
      <c r="AJ15" s="190" t="s">
        <v>229</v>
      </c>
      <c r="AK15" s="190" t="s">
        <v>229</v>
      </c>
      <c r="AL15" s="191"/>
    </row>
    <row r="16" spans="1:38" ht="40.5" customHeight="1">
      <c r="A16" s="526"/>
      <c r="B16" s="182" t="str">
        <f>IF('Quick Response'!Y4="","",'Quick Response'!Y4)</f>
        <v xml:space="preserve">VWS-W21SKA1-2409-004	</v>
      </c>
      <c r="C16" s="183" t="e">
        <f>IF(#REF!="","",#REF!)</f>
        <v>#REF!</v>
      </c>
      <c r="D16" s="521">
        <v>3</v>
      </c>
      <c r="E16" s="184" t="e">
        <f>IF(#REF!="","",#REF!)</f>
        <v>#REF!</v>
      </c>
      <c r="F16" s="185" t="e">
        <f>IF(#REF!="","",#REF!)</f>
        <v>#REF!</v>
      </c>
      <c r="G16" s="186" t="e">
        <f>IF(#REF!="","",#REF!)</f>
        <v>#REF!</v>
      </c>
      <c r="H16" s="187" t="e">
        <f>IF(#REF!="","",#REF!)</f>
        <v>#REF!</v>
      </c>
      <c r="I16" s="522"/>
      <c r="J16" s="522"/>
      <c r="K16" s="522"/>
      <c r="L16" s="522"/>
      <c r="M16" s="193"/>
      <c r="N16" s="529"/>
      <c r="O16" s="188"/>
      <c r="P16" s="188"/>
      <c r="Q16" s="528"/>
      <c r="R16" s="528"/>
      <c r="S16" s="528"/>
      <c r="T16" s="528"/>
      <c r="U16" s="534"/>
      <c r="V16" s="535"/>
      <c r="W16" s="530"/>
    </row>
    <row r="17" spans="1:38" ht="40.5" customHeight="1">
      <c r="A17" s="526"/>
      <c r="B17" s="524" t="s">
        <v>225</v>
      </c>
      <c r="C17" s="525"/>
      <c r="D17" s="521"/>
      <c r="E17" s="189"/>
      <c r="F17" s="189"/>
      <c r="G17" s="189"/>
      <c r="H17" s="189"/>
      <c r="I17" s="523"/>
      <c r="J17" s="523"/>
      <c r="K17" s="523"/>
      <c r="L17" s="523"/>
      <c r="M17" s="188"/>
      <c r="N17" s="529"/>
      <c r="O17" s="188"/>
      <c r="P17" s="188"/>
      <c r="Q17" s="528"/>
      <c r="R17" s="528"/>
      <c r="S17" s="528"/>
      <c r="T17" s="528"/>
      <c r="U17" s="534"/>
      <c r="V17" s="535"/>
      <c r="W17" s="531"/>
    </row>
    <row r="18" spans="1:38" ht="40.5" customHeight="1">
      <c r="A18" s="526"/>
      <c r="B18" s="182" t="str">
        <f>IF('Quick Response'!Y4="","",'Quick Response'!Y4)</f>
        <v xml:space="preserve">VWS-W21SKA1-2409-004	</v>
      </c>
      <c r="C18" s="183" t="e">
        <f>IF(#REF!="","",#REF!)</f>
        <v>#REF!</v>
      </c>
      <c r="D18" s="521">
        <v>4</v>
      </c>
      <c r="E18" s="184" t="e">
        <f>IF(#REF!="","",#REF!)</f>
        <v>#REF!</v>
      </c>
      <c r="F18" s="185" t="e">
        <f>IF(#REF!="","",#REF!)</f>
        <v>#REF!</v>
      </c>
      <c r="G18" s="186" t="e">
        <f>IF(#REF!="","",#REF!)</f>
        <v>#REF!</v>
      </c>
      <c r="H18" s="187" t="e">
        <f>IF(#REF!="","",#REF!)</f>
        <v>#REF!</v>
      </c>
      <c r="I18" s="522"/>
      <c r="J18" s="522"/>
      <c r="K18" s="522"/>
      <c r="L18" s="522"/>
      <c r="M18" s="193"/>
      <c r="N18" s="529"/>
      <c r="O18" s="188"/>
      <c r="P18" s="188"/>
      <c r="Q18" s="528"/>
      <c r="R18" s="528"/>
      <c r="S18" s="528"/>
      <c r="T18" s="528"/>
      <c r="U18" s="534"/>
      <c r="V18" s="535"/>
      <c r="W18" s="530"/>
    </row>
    <row r="19" spans="1:38" ht="40.5" customHeight="1">
      <c r="A19" s="527"/>
      <c r="B19" s="524" t="s">
        <v>225</v>
      </c>
      <c r="C19" s="525"/>
      <c r="D19" s="521"/>
      <c r="E19" s="201"/>
      <c r="F19" s="201"/>
      <c r="G19" s="201"/>
      <c r="H19" s="201"/>
      <c r="I19" s="523"/>
      <c r="J19" s="523"/>
      <c r="K19" s="523"/>
      <c r="L19" s="523"/>
      <c r="M19" s="188"/>
      <c r="N19" s="529"/>
      <c r="O19" s="188"/>
      <c r="P19" s="188"/>
      <c r="Q19" s="528"/>
      <c r="R19" s="528"/>
      <c r="S19" s="528"/>
      <c r="T19" s="528"/>
      <c r="U19" s="534"/>
      <c r="V19" s="535"/>
      <c r="W19" s="531"/>
    </row>
    <row r="20" spans="1:38" ht="15" customHeight="1">
      <c r="B20" s="194"/>
      <c r="C20" s="194"/>
      <c r="D20" s="195"/>
      <c r="E20" s="196"/>
      <c r="F20" s="196"/>
      <c r="G20" s="196"/>
      <c r="H20" s="196"/>
      <c r="I20" s="197"/>
      <c r="J20" s="197"/>
      <c r="K20" s="197"/>
      <c r="L20" s="197"/>
      <c r="M20" s="188"/>
      <c r="N20" s="198"/>
      <c r="O20" s="188"/>
      <c r="P20" s="188"/>
      <c r="Q20" s="532"/>
      <c r="R20" s="532"/>
      <c r="S20" s="532"/>
      <c r="T20" s="532"/>
      <c r="U20" s="532"/>
      <c r="V20" s="533"/>
      <c r="W20" s="199"/>
    </row>
    <row r="21" spans="1:38" ht="40.5" customHeight="1">
      <c r="A21" s="518" t="s">
        <v>1603</v>
      </c>
      <c r="B21" s="182" t="str">
        <f>IF('Quick Response'!Y4="","",'Quick Response'!Y4)</f>
        <v xml:space="preserve">VWS-W21SKA1-2409-004	</v>
      </c>
      <c r="C21" s="183" t="e">
        <f>IF(#REF!="","",#REF!)</f>
        <v>#REF!</v>
      </c>
      <c r="D21" s="521">
        <v>5</v>
      </c>
      <c r="E21" s="184" t="e">
        <f>IF(#REF!="","",#REF!)</f>
        <v>#REF!</v>
      </c>
      <c r="F21" s="185" t="e">
        <f>IF(#REF!="","",#REF!)</f>
        <v>#REF!</v>
      </c>
      <c r="G21" s="186" t="e">
        <f>IF(#REF!="","",#REF!)</f>
        <v>#REF!</v>
      </c>
      <c r="H21" s="187" t="e">
        <f>IF(#REF!="","",#REF!)</f>
        <v>#REF!</v>
      </c>
      <c r="I21" s="522"/>
      <c r="J21" s="522"/>
      <c r="K21" s="522"/>
      <c r="L21" s="522"/>
      <c r="M21" s="188"/>
      <c r="N21" s="188"/>
      <c r="O21" s="188"/>
      <c r="P21" s="188"/>
      <c r="Q21" s="528"/>
      <c r="R21" s="528"/>
      <c r="S21" s="528"/>
      <c r="T21" s="528"/>
      <c r="U21" s="188"/>
      <c r="V21" s="188"/>
      <c r="W21" s="530"/>
    </row>
    <row r="22" spans="1:38" ht="40.5" customHeight="1">
      <c r="A22" s="519"/>
      <c r="B22" s="524" t="s">
        <v>225</v>
      </c>
      <c r="C22" s="525"/>
      <c r="D22" s="521"/>
      <c r="E22" s="189"/>
      <c r="F22" s="189"/>
      <c r="G22" s="189"/>
      <c r="H22" s="189"/>
      <c r="I22" s="523"/>
      <c r="J22" s="523"/>
      <c r="K22" s="523"/>
      <c r="L22" s="523"/>
      <c r="M22" s="188"/>
      <c r="N22" s="188"/>
      <c r="O22" s="188"/>
      <c r="P22" s="188"/>
      <c r="Q22" s="528"/>
      <c r="R22" s="528"/>
      <c r="S22" s="528"/>
      <c r="T22" s="528"/>
      <c r="U22" s="188"/>
      <c r="V22" s="188"/>
      <c r="W22" s="531"/>
      <c r="AJ22" s="190" t="s">
        <v>226</v>
      </c>
      <c r="AK22" s="190" t="s">
        <v>226</v>
      </c>
      <c r="AL22" s="191"/>
    </row>
    <row r="23" spans="1:38" ht="40.5" customHeight="1">
      <c r="A23" s="519"/>
      <c r="B23" s="182" t="str">
        <f>IF('Quick Response'!Y4="","",'Quick Response'!Y4)</f>
        <v xml:space="preserve">VWS-W21SKA1-2409-004	</v>
      </c>
      <c r="C23" s="183" t="e">
        <f>IF(#REF!="","",#REF!)</f>
        <v>#REF!</v>
      </c>
      <c r="D23" s="521">
        <v>6</v>
      </c>
      <c r="E23" s="184" t="e">
        <f>IF(#REF!="","",#REF!)</f>
        <v>#REF!</v>
      </c>
      <c r="F23" s="185" t="e">
        <f>IF(#REF!="","",#REF!)</f>
        <v>#REF!</v>
      </c>
      <c r="G23" s="186" t="e">
        <f>IF(#REF!="","",#REF!)</f>
        <v>#REF!</v>
      </c>
      <c r="H23" s="187" t="e">
        <f>IF(#REF!="","",#REF!)</f>
        <v>#REF!</v>
      </c>
      <c r="I23" s="522"/>
      <c r="J23" s="522"/>
      <c r="K23" s="522"/>
      <c r="L23" s="522"/>
      <c r="M23" s="188"/>
      <c r="N23" s="188"/>
      <c r="O23" s="188"/>
      <c r="P23" s="188"/>
      <c r="Q23" s="528"/>
      <c r="R23" s="528"/>
      <c r="S23" s="528"/>
      <c r="T23" s="528"/>
      <c r="U23" s="188"/>
      <c r="V23" s="188"/>
      <c r="W23" s="530"/>
      <c r="AJ23" s="190" t="s">
        <v>227</v>
      </c>
      <c r="AK23" s="190" t="s">
        <v>227</v>
      </c>
      <c r="AL23" s="191"/>
    </row>
    <row r="24" spans="1:38" ht="40.5" customHeight="1">
      <c r="A24" s="519"/>
      <c r="B24" s="524" t="s">
        <v>225</v>
      </c>
      <c r="C24" s="525"/>
      <c r="D24" s="521"/>
      <c r="E24" s="189"/>
      <c r="F24" s="189"/>
      <c r="G24" s="189"/>
      <c r="H24" s="189"/>
      <c r="I24" s="523"/>
      <c r="J24" s="523"/>
      <c r="K24" s="523"/>
      <c r="L24" s="523"/>
      <c r="M24" s="192"/>
      <c r="N24" s="192"/>
      <c r="O24" s="192"/>
      <c r="P24" s="192"/>
      <c r="Q24" s="528"/>
      <c r="R24" s="528"/>
      <c r="S24" s="528"/>
      <c r="T24" s="528"/>
      <c r="U24" s="200"/>
      <c r="V24" s="200"/>
      <c r="W24" s="531"/>
      <c r="AJ24" s="190" t="s">
        <v>229</v>
      </c>
      <c r="AK24" s="190" t="s">
        <v>229</v>
      </c>
      <c r="AL24" s="191"/>
    </row>
    <row r="25" spans="1:38" ht="40.5" customHeight="1">
      <c r="A25" s="519"/>
      <c r="B25" s="182" t="str">
        <f>IF('Quick Response'!Y4="","",'Quick Response'!Y4)</f>
        <v xml:space="preserve">VWS-W21SKA1-2409-004	</v>
      </c>
      <c r="C25" s="183" t="e">
        <f>IF(#REF!="","",#REF!)</f>
        <v>#REF!</v>
      </c>
      <c r="D25" s="521">
        <v>7</v>
      </c>
      <c r="E25" s="184" t="e">
        <f>IF(#REF!="","",#REF!)</f>
        <v>#REF!</v>
      </c>
      <c r="F25" s="185" t="e">
        <f>IF(#REF!="","",#REF!)</f>
        <v>#REF!</v>
      </c>
      <c r="G25" s="186" t="e">
        <f>IF(#REF!="","",#REF!)</f>
        <v>#REF!</v>
      </c>
      <c r="H25" s="187" t="e">
        <f>IF(#REF!="","",#REF!)</f>
        <v>#REF!</v>
      </c>
      <c r="I25" s="522"/>
      <c r="J25" s="522"/>
      <c r="K25" s="522"/>
      <c r="L25" s="522"/>
      <c r="M25" s="193"/>
      <c r="N25" s="529"/>
      <c r="O25" s="188"/>
      <c r="P25" s="188"/>
      <c r="Q25" s="528"/>
      <c r="R25" s="528"/>
      <c r="S25" s="528"/>
      <c r="T25" s="528"/>
      <c r="U25" s="200"/>
      <c r="V25" s="200"/>
      <c r="W25" s="530"/>
    </row>
    <row r="26" spans="1:38" ht="40.5" customHeight="1">
      <c r="A26" s="519"/>
      <c r="B26" s="524" t="s">
        <v>225</v>
      </c>
      <c r="C26" s="525"/>
      <c r="D26" s="521"/>
      <c r="E26" s="189"/>
      <c r="F26" s="189"/>
      <c r="G26" s="189"/>
      <c r="H26" s="189"/>
      <c r="I26" s="523"/>
      <c r="J26" s="523"/>
      <c r="K26" s="523"/>
      <c r="L26" s="523"/>
      <c r="M26" s="188"/>
      <c r="N26" s="529"/>
      <c r="O26" s="188"/>
      <c r="P26" s="188"/>
      <c r="Q26" s="528"/>
      <c r="R26" s="528"/>
      <c r="S26" s="528"/>
      <c r="T26" s="528"/>
      <c r="U26" s="200"/>
      <c r="V26" s="200"/>
      <c r="W26" s="531"/>
    </row>
    <row r="27" spans="1:38" ht="40.5" customHeight="1">
      <c r="A27" s="519"/>
      <c r="B27" s="182" t="str">
        <f>IF('Quick Response'!Y4="","",'Quick Response'!Y4)</f>
        <v xml:space="preserve">VWS-W21SKA1-2409-004	</v>
      </c>
      <c r="C27" s="183" t="e">
        <f>IF(#REF!="","",#REF!)</f>
        <v>#REF!</v>
      </c>
      <c r="D27" s="521">
        <v>8</v>
      </c>
      <c r="E27" s="184" t="e">
        <f>IF(#REF!="","",#REF!)</f>
        <v>#REF!</v>
      </c>
      <c r="F27" s="185" t="e">
        <f>IF(#REF!="","",#REF!)</f>
        <v>#REF!</v>
      </c>
      <c r="G27" s="186" t="e">
        <f>IF(#REF!="","",#REF!)</f>
        <v>#REF!</v>
      </c>
      <c r="H27" s="187" t="e">
        <f>IF(#REF!="","",#REF!)</f>
        <v>#REF!</v>
      </c>
      <c r="I27" s="522"/>
      <c r="J27" s="522"/>
      <c r="K27" s="522"/>
      <c r="L27" s="522"/>
      <c r="M27" s="193"/>
      <c r="N27" s="529"/>
      <c r="O27" s="188"/>
      <c r="P27" s="188"/>
      <c r="Q27" s="528"/>
      <c r="R27" s="528"/>
      <c r="S27" s="528"/>
      <c r="T27" s="528"/>
      <c r="U27" s="200"/>
      <c r="V27" s="200"/>
      <c r="W27" s="530"/>
    </row>
    <row r="28" spans="1:38" ht="40.5" customHeight="1">
      <c r="A28" s="520"/>
      <c r="B28" s="524" t="s">
        <v>225</v>
      </c>
      <c r="C28" s="525"/>
      <c r="D28" s="521"/>
      <c r="E28" s="201"/>
      <c r="F28" s="201"/>
      <c r="G28" s="201"/>
      <c r="H28" s="201"/>
      <c r="I28" s="523"/>
      <c r="J28" s="523"/>
      <c r="K28" s="523"/>
      <c r="L28" s="523"/>
      <c r="M28" s="188"/>
      <c r="N28" s="529"/>
      <c r="O28" s="188"/>
      <c r="P28" s="188"/>
      <c r="Q28" s="528"/>
      <c r="R28" s="528"/>
      <c r="S28" s="528"/>
      <c r="T28" s="528"/>
      <c r="U28" s="200"/>
      <c r="V28" s="200"/>
      <c r="W28" s="531"/>
    </row>
    <row r="29" spans="1:38" ht="40.5" customHeight="1" thickBot="1">
      <c r="B29" s="194"/>
      <c r="C29" s="194"/>
      <c r="D29" s="195"/>
      <c r="E29" s="196"/>
      <c r="F29" s="196"/>
      <c r="G29" s="196"/>
      <c r="H29" s="196"/>
      <c r="I29" s="197"/>
      <c r="J29" s="202"/>
      <c r="K29" s="203"/>
      <c r="L29" s="197"/>
      <c r="M29" s="188"/>
      <c r="N29" s="198"/>
      <c r="O29" s="188"/>
      <c r="P29" s="188"/>
      <c r="Q29" s="204"/>
      <c r="R29" s="204"/>
      <c r="S29" s="204"/>
      <c r="T29" s="204"/>
      <c r="U29" s="205"/>
      <c r="V29" s="205"/>
      <c r="W29" s="205"/>
    </row>
    <row r="30" spans="1:38" ht="27" customHeight="1" thickBot="1">
      <c r="B30" s="206"/>
      <c r="C30" s="207"/>
      <c r="D30" s="207"/>
      <c r="F30" s="207"/>
      <c r="G30" s="207"/>
      <c r="H30" s="207"/>
      <c r="I30" s="260"/>
      <c r="J30" s="504" t="str">
        <f>IFERROR(IF((COUNTIF(I12:L28,"OK")/(COUNTA(I12:L28)))=1,"100%",(COUNTIF(I12:L28,"OK")/(COUNTA(I12:L28)))),"")</f>
        <v/>
      </c>
      <c r="K30" s="505"/>
      <c r="L30" s="207"/>
      <c r="U30" s="506" t="s">
        <v>230</v>
      </c>
      <c r="V30" s="507"/>
      <c r="W30" s="208">
        <f>MIN(W12:W28)</f>
        <v>0</v>
      </c>
      <c r="X30" s="207"/>
    </row>
    <row r="31" spans="1:38" ht="27" customHeight="1" thickBot="1">
      <c r="C31" s="207"/>
      <c r="D31" s="207"/>
      <c r="E31" s="207"/>
      <c r="F31" s="207"/>
      <c r="G31" s="207"/>
      <c r="H31" s="207"/>
      <c r="I31" s="207"/>
      <c r="J31" s="207"/>
      <c r="K31" s="512" t="s">
        <v>231</v>
      </c>
      <c r="L31" s="513"/>
      <c r="M31" s="207"/>
      <c r="N31" s="207"/>
      <c r="O31" s="207"/>
      <c r="P31" s="207"/>
      <c r="Q31" s="207"/>
      <c r="R31" s="207"/>
      <c r="S31" s="207"/>
      <c r="T31" s="207"/>
      <c r="U31" s="508"/>
      <c r="V31" s="509"/>
      <c r="W31" s="207"/>
      <c r="X31" s="207"/>
    </row>
    <row r="32" spans="1:38" ht="12.75" customHeight="1" thickBot="1">
      <c r="C32" s="207"/>
      <c r="D32" s="207"/>
      <c r="E32" s="514" t="s">
        <v>232</v>
      </c>
      <c r="F32" s="515"/>
      <c r="G32" s="515"/>
      <c r="H32" s="515"/>
      <c r="I32" s="207"/>
      <c r="J32" s="207"/>
      <c r="K32" s="513"/>
      <c r="L32" s="513"/>
      <c r="M32" s="207"/>
      <c r="N32" s="207"/>
      <c r="O32" s="207"/>
      <c r="P32" s="207"/>
      <c r="Q32" s="207"/>
      <c r="R32" s="207"/>
      <c r="S32" s="207"/>
      <c r="T32" s="207"/>
      <c r="U32" s="508"/>
      <c r="V32" s="509"/>
      <c r="W32" s="207"/>
      <c r="X32" s="207"/>
    </row>
    <row r="33" spans="3:24" ht="25.5" customHeight="1" thickBot="1">
      <c r="C33" s="207"/>
      <c r="D33" s="209" t="s">
        <v>213</v>
      </c>
      <c r="E33" s="210" t="s">
        <v>218</v>
      </c>
      <c r="F33" s="211" t="s">
        <v>218</v>
      </c>
      <c r="G33" s="212" t="s">
        <v>218</v>
      </c>
      <c r="H33" s="213" t="s">
        <v>218</v>
      </c>
      <c r="I33" s="214" t="s">
        <v>233</v>
      </c>
      <c r="J33" s="214" t="s">
        <v>234</v>
      </c>
      <c r="K33" s="215" t="s">
        <v>235</v>
      </c>
      <c r="U33" s="510"/>
      <c r="V33" s="511"/>
      <c r="X33" s="207"/>
    </row>
    <row r="34" spans="3:24" ht="15" customHeight="1">
      <c r="C34" s="501" t="s">
        <v>1602</v>
      </c>
      <c r="D34" s="516">
        <v>1</v>
      </c>
      <c r="E34" s="493"/>
      <c r="F34" s="495"/>
      <c r="G34" s="497"/>
      <c r="H34" s="499"/>
      <c r="I34" s="489"/>
      <c r="J34" s="489"/>
      <c r="K34" s="489"/>
    </row>
    <row r="35" spans="3:24" ht="15" customHeight="1">
      <c r="C35" s="502"/>
      <c r="D35" s="517"/>
      <c r="E35" s="494"/>
      <c r="F35" s="496"/>
      <c r="G35" s="498"/>
      <c r="H35" s="500"/>
      <c r="I35" s="490"/>
      <c r="J35" s="490"/>
      <c r="K35" s="490"/>
    </row>
    <row r="36" spans="3:24" ht="15" customHeight="1">
      <c r="C36" s="502"/>
      <c r="D36" s="491">
        <v>2</v>
      </c>
      <c r="E36" s="493"/>
      <c r="F36" s="495"/>
      <c r="G36" s="497"/>
      <c r="H36" s="499"/>
      <c r="I36" s="489"/>
      <c r="J36" s="489"/>
      <c r="K36" s="489"/>
    </row>
    <row r="37" spans="3:24">
      <c r="C37" s="502"/>
      <c r="D37" s="492"/>
      <c r="E37" s="494"/>
      <c r="F37" s="496"/>
      <c r="G37" s="498"/>
      <c r="H37" s="500"/>
      <c r="I37" s="490"/>
      <c r="J37" s="490"/>
      <c r="K37" s="490"/>
    </row>
    <row r="38" spans="3:24">
      <c r="C38" s="502"/>
      <c r="D38" s="491">
        <v>3</v>
      </c>
      <c r="E38" s="493"/>
      <c r="F38" s="495"/>
      <c r="G38" s="497"/>
      <c r="H38" s="499"/>
      <c r="I38" s="489"/>
      <c r="J38" s="489"/>
      <c r="K38" s="489"/>
    </row>
    <row r="39" spans="3:24">
      <c r="C39" s="502"/>
      <c r="D39" s="492"/>
      <c r="E39" s="494"/>
      <c r="F39" s="496"/>
      <c r="G39" s="498"/>
      <c r="H39" s="500"/>
      <c r="I39" s="490"/>
      <c r="J39" s="490"/>
      <c r="K39" s="490"/>
    </row>
    <row r="40" spans="3:24">
      <c r="C40" s="502"/>
      <c r="D40" s="491">
        <v>4</v>
      </c>
      <c r="E40" s="493"/>
      <c r="F40" s="495"/>
      <c r="G40" s="497"/>
      <c r="H40" s="499"/>
      <c r="I40" s="489"/>
      <c r="J40" s="489"/>
      <c r="K40" s="489"/>
    </row>
    <row r="41" spans="3:24">
      <c r="C41" s="503"/>
      <c r="D41" s="492"/>
      <c r="E41" s="494"/>
      <c r="F41" s="496"/>
      <c r="G41" s="498"/>
      <c r="H41" s="500"/>
      <c r="I41" s="490"/>
      <c r="J41" s="490"/>
      <c r="K41" s="490"/>
    </row>
    <row r="42" spans="3:24">
      <c r="C42" s="501" t="s">
        <v>1603</v>
      </c>
      <c r="D42" s="491">
        <v>5</v>
      </c>
      <c r="E42" s="493"/>
      <c r="F42" s="495"/>
      <c r="G42" s="497"/>
      <c r="H42" s="499"/>
      <c r="I42" s="489"/>
      <c r="J42" s="489"/>
      <c r="K42" s="489"/>
    </row>
    <row r="43" spans="3:24">
      <c r="C43" s="502"/>
      <c r="D43" s="492"/>
      <c r="E43" s="494"/>
      <c r="F43" s="496"/>
      <c r="G43" s="498"/>
      <c r="H43" s="500"/>
      <c r="I43" s="490"/>
      <c r="J43" s="490"/>
      <c r="K43" s="490"/>
    </row>
    <row r="44" spans="3:24">
      <c r="C44" s="502"/>
      <c r="D44" s="491">
        <v>6</v>
      </c>
      <c r="E44" s="493"/>
      <c r="F44" s="495"/>
      <c r="G44" s="497"/>
      <c r="H44" s="499"/>
      <c r="I44" s="489"/>
      <c r="J44" s="489"/>
      <c r="K44" s="489"/>
    </row>
    <row r="45" spans="3:24">
      <c r="C45" s="502"/>
      <c r="D45" s="492"/>
      <c r="E45" s="494"/>
      <c r="F45" s="496"/>
      <c r="G45" s="498"/>
      <c r="H45" s="500"/>
      <c r="I45" s="490"/>
      <c r="J45" s="490"/>
      <c r="K45" s="490"/>
    </row>
    <row r="46" spans="3:24">
      <c r="C46" s="502"/>
      <c r="D46" s="491">
        <v>7</v>
      </c>
      <c r="E46" s="493"/>
      <c r="F46" s="495"/>
      <c r="G46" s="497"/>
      <c r="H46" s="499"/>
      <c r="I46" s="489"/>
      <c r="J46" s="489"/>
      <c r="K46" s="489"/>
    </row>
    <row r="47" spans="3:24">
      <c r="C47" s="502"/>
      <c r="D47" s="492"/>
      <c r="E47" s="494"/>
      <c r="F47" s="496"/>
      <c r="G47" s="498"/>
      <c r="H47" s="500"/>
      <c r="I47" s="490"/>
      <c r="J47" s="490"/>
      <c r="K47" s="490"/>
    </row>
    <row r="48" spans="3:24">
      <c r="C48" s="502"/>
      <c r="D48" s="491">
        <v>8</v>
      </c>
      <c r="E48" s="493"/>
      <c r="F48" s="495"/>
      <c r="G48" s="497"/>
      <c r="H48" s="499"/>
      <c r="I48" s="489"/>
      <c r="J48" s="489"/>
      <c r="K48" s="489"/>
    </row>
    <row r="49" spans="2:11">
      <c r="C49" s="503"/>
      <c r="D49" s="492"/>
      <c r="E49" s="494"/>
      <c r="F49" s="496"/>
      <c r="G49" s="498"/>
      <c r="H49" s="500"/>
      <c r="I49" s="490"/>
      <c r="J49" s="490"/>
      <c r="K49" s="490"/>
    </row>
    <row r="52" spans="2:11">
      <c r="B52" s="263"/>
    </row>
  </sheetData>
  <mergeCells count="158">
    <mergeCell ref="W14:W15"/>
    <mergeCell ref="U15:V19"/>
    <mergeCell ref="I16:I17"/>
    <mergeCell ref="J16:J17"/>
    <mergeCell ref="K16:K17"/>
    <mergeCell ref="L16:L17"/>
    <mergeCell ref="C1:X1"/>
    <mergeCell ref="E8:O10"/>
    <mergeCell ref="Q8:T9"/>
    <mergeCell ref="U8:W10"/>
    <mergeCell ref="X8:X10"/>
    <mergeCell ref="Q10:T10"/>
    <mergeCell ref="Q11:R11"/>
    <mergeCell ref="S11:T11"/>
    <mergeCell ref="W12:W13"/>
    <mergeCell ref="L14:L15"/>
    <mergeCell ref="Q14:R15"/>
    <mergeCell ref="S14:T15"/>
    <mergeCell ref="B15:C15"/>
    <mergeCell ref="D16:D17"/>
    <mergeCell ref="Q25:R26"/>
    <mergeCell ref="S25:T26"/>
    <mergeCell ref="Q27:R28"/>
    <mergeCell ref="S27:T28"/>
    <mergeCell ref="W16:W17"/>
    <mergeCell ref="B17:C17"/>
    <mergeCell ref="D18:D19"/>
    <mergeCell ref="I18:I19"/>
    <mergeCell ref="J18:J19"/>
    <mergeCell ref="K18:K19"/>
    <mergeCell ref="L18:L19"/>
    <mergeCell ref="Q20:V20"/>
    <mergeCell ref="Q21:R22"/>
    <mergeCell ref="S21:T22"/>
    <mergeCell ref="Q23:R24"/>
    <mergeCell ref="S23:T24"/>
    <mergeCell ref="W18:W19"/>
    <mergeCell ref="N25:N26"/>
    <mergeCell ref="N27:N28"/>
    <mergeCell ref="L25:L26"/>
    <mergeCell ref="W21:W22"/>
    <mergeCell ref="W23:W24"/>
    <mergeCell ref="W25:W26"/>
    <mergeCell ref="W27:W28"/>
    <mergeCell ref="A12:A19"/>
    <mergeCell ref="D12:D13"/>
    <mergeCell ref="I12:I13"/>
    <mergeCell ref="J12:J13"/>
    <mergeCell ref="K12:K13"/>
    <mergeCell ref="L12:L13"/>
    <mergeCell ref="Q12:R13"/>
    <mergeCell ref="S12:T13"/>
    <mergeCell ref="B19:C19"/>
    <mergeCell ref="N16:N17"/>
    <mergeCell ref="Q16:R17"/>
    <mergeCell ref="S16:T17"/>
    <mergeCell ref="B13:C13"/>
    <mergeCell ref="D14:D15"/>
    <mergeCell ref="I14:I15"/>
    <mergeCell ref="J14:J15"/>
    <mergeCell ref="K14:K15"/>
    <mergeCell ref="N18:N19"/>
    <mergeCell ref="Q18:R19"/>
    <mergeCell ref="S18:T19"/>
    <mergeCell ref="A21:A28"/>
    <mergeCell ref="D21:D22"/>
    <mergeCell ref="I21:I22"/>
    <mergeCell ref="J21:J22"/>
    <mergeCell ref="K21:K22"/>
    <mergeCell ref="L21:L22"/>
    <mergeCell ref="B22:C22"/>
    <mergeCell ref="D23:D24"/>
    <mergeCell ref="I23:I24"/>
    <mergeCell ref="J23:J24"/>
    <mergeCell ref="K23:K24"/>
    <mergeCell ref="L23:L24"/>
    <mergeCell ref="B24:C24"/>
    <mergeCell ref="B26:C26"/>
    <mergeCell ref="D27:D28"/>
    <mergeCell ref="I27:I28"/>
    <mergeCell ref="J27:J28"/>
    <mergeCell ref="K27:K28"/>
    <mergeCell ref="L27:L28"/>
    <mergeCell ref="B28:C28"/>
    <mergeCell ref="D25:D26"/>
    <mergeCell ref="I25:I26"/>
    <mergeCell ref="J25:J26"/>
    <mergeCell ref="K25:K26"/>
    <mergeCell ref="J30:K30"/>
    <mergeCell ref="U30:V33"/>
    <mergeCell ref="K31:L32"/>
    <mergeCell ref="E32:H32"/>
    <mergeCell ref="C34:C41"/>
    <mergeCell ref="D34:D35"/>
    <mergeCell ref="E34:E35"/>
    <mergeCell ref="F34:F35"/>
    <mergeCell ref="G34:G35"/>
    <mergeCell ref="H34:H35"/>
    <mergeCell ref="I34:I35"/>
    <mergeCell ref="J34:J35"/>
    <mergeCell ref="K34:K35"/>
    <mergeCell ref="D36:D37"/>
    <mergeCell ref="E36:E37"/>
    <mergeCell ref="F36:F37"/>
    <mergeCell ref="G36:G37"/>
    <mergeCell ref="H36:H37"/>
    <mergeCell ref="I36:I37"/>
    <mergeCell ref="J36:J37"/>
    <mergeCell ref="K36:K37"/>
    <mergeCell ref="D40:D41"/>
    <mergeCell ref="E40:E41"/>
    <mergeCell ref="F40:F41"/>
    <mergeCell ref="G40:G41"/>
    <mergeCell ref="H40:H41"/>
    <mergeCell ref="I40:I41"/>
    <mergeCell ref="J40:J41"/>
    <mergeCell ref="K40:K41"/>
    <mergeCell ref="D38:D39"/>
    <mergeCell ref="E38:E39"/>
    <mergeCell ref="F38:F39"/>
    <mergeCell ref="G38:G39"/>
    <mergeCell ref="H38:H39"/>
    <mergeCell ref="I38:I39"/>
    <mergeCell ref="J38:J39"/>
    <mergeCell ref="K38:K39"/>
    <mergeCell ref="C42:C49"/>
    <mergeCell ref="D42:D43"/>
    <mergeCell ref="E42:E43"/>
    <mergeCell ref="F42:F43"/>
    <mergeCell ref="G42:G43"/>
    <mergeCell ref="H42:H43"/>
    <mergeCell ref="I42:I43"/>
    <mergeCell ref="J42:J43"/>
    <mergeCell ref="D46:D47"/>
    <mergeCell ref="E46:E47"/>
    <mergeCell ref="F46:F47"/>
    <mergeCell ref="G46:G47"/>
    <mergeCell ref="H46:H47"/>
    <mergeCell ref="I46:I47"/>
    <mergeCell ref="J46:J47"/>
    <mergeCell ref="K42:K43"/>
    <mergeCell ref="D44:D45"/>
    <mergeCell ref="E44:E45"/>
    <mergeCell ref="F44:F45"/>
    <mergeCell ref="G44:G45"/>
    <mergeCell ref="H44:H45"/>
    <mergeCell ref="I44:I45"/>
    <mergeCell ref="J44:J45"/>
    <mergeCell ref="K44:K45"/>
    <mergeCell ref="K46:K47"/>
    <mergeCell ref="I48:I49"/>
    <mergeCell ref="J48:J49"/>
    <mergeCell ref="K48:K49"/>
    <mergeCell ref="D48:D49"/>
    <mergeCell ref="E48:E49"/>
    <mergeCell ref="F48:F49"/>
    <mergeCell ref="G48:G49"/>
    <mergeCell ref="H48:H49"/>
  </mergeCells>
  <conditionalFormatting sqref="E13:H13">
    <cfRule type="cellIs" dxfId="58" priority="53" operator="equal">
      <formula>"OK"</formula>
    </cfRule>
    <cfRule type="cellIs" dxfId="57" priority="52" operator="equal">
      <formula>"NOK"</formula>
    </cfRule>
    <cfRule type="cellIs" dxfId="56" priority="51" operator="equal">
      <formula>"conditional ok"</formula>
    </cfRule>
  </conditionalFormatting>
  <conditionalFormatting sqref="E15:H15">
    <cfRule type="cellIs" dxfId="55" priority="45" operator="equal">
      <formula>"conditional ok"</formula>
    </cfRule>
    <cfRule type="cellIs" dxfId="54" priority="46" operator="equal">
      <formula>"NOK"</formula>
    </cfRule>
    <cfRule type="cellIs" dxfId="53" priority="47" operator="equal">
      <formula>"OK"</formula>
    </cfRule>
  </conditionalFormatting>
  <conditionalFormatting sqref="E17:H17">
    <cfRule type="cellIs" dxfId="52" priority="40" operator="equal">
      <formula>"NOK"</formula>
    </cfRule>
    <cfRule type="cellIs" dxfId="51" priority="41" operator="equal">
      <formula>"OK"</formula>
    </cfRule>
    <cfRule type="cellIs" dxfId="50" priority="39" operator="equal">
      <formula>"conditional ok"</formula>
    </cfRule>
  </conditionalFormatting>
  <conditionalFormatting sqref="E19:H19">
    <cfRule type="cellIs" dxfId="49" priority="33" operator="equal">
      <formula>"conditional ok"</formula>
    </cfRule>
    <cfRule type="cellIs" dxfId="48" priority="34" operator="equal">
      <formula>"NOK"</formula>
    </cfRule>
    <cfRule type="cellIs" dxfId="47" priority="35" operator="equal">
      <formula>"OK"</formula>
    </cfRule>
  </conditionalFormatting>
  <conditionalFormatting sqref="E22:H22">
    <cfRule type="cellIs" dxfId="46" priority="27" operator="equal">
      <formula>"conditional ok"</formula>
    </cfRule>
    <cfRule type="cellIs" dxfId="45" priority="28" operator="equal">
      <formula>"NOK"</formula>
    </cfRule>
    <cfRule type="cellIs" dxfId="44" priority="29" operator="equal">
      <formula>"OK"</formula>
    </cfRule>
  </conditionalFormatting>
  <conditionalFormatting sqref="E24:H24">
    <cfRule type="cellIs" dxfId="43" priority="23" operator="equal">
      <formula>"OK"</formula>
    </cfRule>
    <cfRule type="cellIs" dxfId="42" priority="21" operator="equal">
      <formula>"conditional ok"</formula>
    </cfRule>
    <cfRule type="cellIs" dxfId="41" priority="22" operator="equal">
      <formula>"NOK"</formula>
    </cfRule>
  </conditionalFormatting>
  <conditionalFormatting sqref="E26:H26">
    <cfRule type="cellIs" dxfId="40" priority="17" operator="equal">
      <formula>"OK"</formula>
    </cfRule>
    <cfRule type="cellIs" dxfId="39" priority="15" operator="equal">
      <formula>"conditional ok"</formula>
    </cfRule>
    <cfRule type="cellIs" dxfId="38" priority="16" operator="equal">
      <formula>"NOK"</formula>
    </cfRule>
  </conditionalFormatting>
  <conditionalFormatting sqref="E28:H28">
    <cfRule type="cellIs" dxfId="37" priority="9" operator="equal">
      <formula>"conditional ok"</formula>
    </cfRule>
    <cfRule type="cellIs" dxfId="36" priority="11" operator="equal">
      <formula>"OK"</formula>
    </cfRule>
    <cfRule type="cellIs" dxfId="35" priority="10" operator="equal">
      <formula>"NOK"</formula>
    </cfRule>
  </conditionalFormatting>
  <conditionalFormatting sqref="I12:J12 I14:J14 I16:J16 I18:J18">
    <cfRule type="cellIs" dxfId="34" priority="73" operator="equal">
      <formula>"OK"</formula>
    </cfRule>
    <cfRule type="cellIs" dxfId="33" priority="72" operator="equal">
      <formula>"NOK"</formula>
    </cfRule>
  </conditionalFormatting>
  <conditionalFormatting sqref="I21:J21 I23:J23 I25:J25 I27:J27">
    <cfRule type="cellIs" dxfId="32" priority="61" operator="equal">
      <formula>"NOK"</formula>
    </cfRule>
    <cfRule type="cellIs" dxfId="31" priority="62" operator="equal">
      <formula>"OK"</formula>
    </cfRule>
  </conditionalFormatting>
  <conditionalFormatting sqref="I12:L29">
    <cfRule type="cellIs" dxfId="30" priority="57" operator="equal">
      <formula>"conditional ok"</formula>
    </cfRule>
  </conditionalFormatting>
  <conditionalFormatting sqref="J30:K30">
    <cfRule type="containsBlanks" dxfId="29" priority="65">
      <formula>LEN(TRIM(J30))=0</formula>
    </cfRule>
    <cfRule type="cellIs" dxfId="28" priority="66" operator="notEqual">
      <formula>"100%"</formula>
    </cfRule>
    <cfRule type="cellIs" dxfId="27" priority="67" operator="equal">
      <formula>"100%"</formula>
    </cfRule>
    <cfRule type="cellIs" dxfId="26" priority="78" operator="equal">
      <formula>"100%"</formula>
    </cfRule>
    <cfRule type="containsBlanks" dxfId="25" priority="76">
      <formula>LEN(TRIM(J30))=0</formula>
    </cfRule>
    <cfRule type="cellIs" dxfId="24" priority="77" operator="notEqual">
      <formula>"100%"</formula>
    </cfRule>
  </conditionalFormatting>
  <conditionalFormatting sqref="K12:L29">
    <cfRule type="cellIs" dxfId="23" priority="58" operator="equal">
      <formula>"CONDITIONNAL OK"</formula>
    </cfRule>
    <cfRule type="cellIs" dxfId="22" priority="59" operator="equal">
      <formula>"NOK"</formula>
    </cfRule>
    <cfRule type="cellIs" dxfId="21" priority="60" operator="equal">
      <formula>"OK"</formula>
    </cfRule>
  </conditionalFormatting>
  <conditionalFormatting sqref="W12:W19">
    <cfRule type="cellIs" dxfId="20" priority="74" operator="equal">
      <formula>9</formula>
    </cfRule>
    <cfRule type="cellIs" dxfId="19" priority="75" operator="notEqual">
      <formula>9</formula>
    </cfRule>
  </conditionalFormatting>
  <conditionalFormatting sqref="W21:W28">
    <cfRule type="cellIs" dxfId="18" priority="2" operator="notEqual">
      <formula>9</formula>
    </cfRule>
    <cfRule type="cellIs" dxfId="17" priority="1" operator="equal">
      <formula>9</formula>
    </cfRule>
  </conditionalFormatting>
  <conditionalFormatting sqref="W30">
    <cfRule type="cellIs" dxfId="16" priority="63" operator="equal">
      <formula>9</formula>
    </cfRule>
    <cfRule type="cellIs" dxfId="15" priority="64" operator="notEqual">
      <formula>9</formula>
    </cfRule>
  </conditionalFormatting>
  <dataValidations count="11">
    <dataValidation type="list" allowBlank="1" showInputMessage="1" showErrorMessage="1" sqref="W12:W19 W21:W28" xr:uid="{00000000-0002-0000-0900-000000000000}">
      <formula1>"0,1,2,3,4,5,6,7,8,9"</formula1>
    </dataValidation>
    <dataValidation type="list" allowBlank="1" showInputMessage="1" showErrorMessage="1" sqref="I12:I29 E13:H13 E15:H15 E17:H17 E19:H19 E22:H22 E24:H24 E26:H26 E28:H28" xr:uid="{00000000-0002-0000-0900-000001000000}">
      <formula1>NEWOK__</formula1>
    </dataValidation>
    <dataValidation type="list" allowBlank="1" showInputMessage="1" showErrorMessage="1" sqref="K12:K13 K21:K22" xr:uid="{00000000-0002-0000-0900-000002000000}">
      <formula1>TB__</formula1>
    </dataValidation>
    <dataValidation type="list" allowBlank="1" showInputMessage="1" showErrorMessage="1" sqref="L12:L13 L21:L22" xr:uid="{00000000-0002-0000-0900-000003000000}">
      <formula1>TC__</formula1>
    </dataValidation>
    <dataValidation type="list" allowBlank="1" showInputMessage="1" showErrorMessage="1" sqref="K14:K15 K23:K24" xr:uid="{00000000-0002-0000-0900-000004000000}">
      <formula1>TD__</formula1>
    </dataValidation>
    <dataValidation type="list" allowBlank="1" showInputMessage="1" showErrorMessage="1" sqref="L14:L15 L23:L24" xr:uid="{00000000-0002-0000-0900-000005000000}">
      <formula1>TE__</formula1>
    </dataValidation>
    <dataValidation type="list" allowBlank="1" showInputMessage="1" showErrorMessage="1" sqref="K16:K20 K25:K29" xr:uid="{00000000-0002-0000-0900-000006000000}">
      <formula1>TF__</formula1>
    </dataValidation>
    <dataValidation type="list" allowBlank="1" showInputMessage="1" showErrorMessage="1" sqref="L16:L20 L25:L29" xr:uid="{00000000-0002-0000-0900-000007000000}">
      <formula1>TG__</formula1>
    </dataValidation>
    <dataValidation type="list" allowBlank="1" showInputMessage="1" showErrorMessage="1" sqref="J12:J13 J21:J22" xr:uid="{00000000-0002-0000-0900-000008000000}">
      <formula1>TK__</formula1>
    </dataValidation>
    <dataValidation type="list" allowBlank="1" showInputMessage="1" showErrorMessage="1" sqref="J16:J20 J25:J29" xr:uid="{00000000-0002-0000-0900-000009000000}">
      <formula1>TM__</formula1>
    </dataValidation>
    <dataValidation type="list" allowBlank="1" showInputMessage="1" showErrorMessage="1" sqref="J14:J15 J23:J24" xr:uid="{00000000-0002-0000-0900-00000A000000}">
      <formula1>TL__</formula1>
    </dataValidation>
  </dataValidations>
  <printOptions verticalCentered="1"/>
  <pageMargins left="0.19685039370078741" right="0.19685039370078741" top="0.15748031496062992" bottom="7.874015748031496E-2" header="0.15748031496062992" footer="0.11811023622047245"/>
  <pageSetup paperSize="9" scale="67" fitToWidth="2" orientation="landscape" r:id="rId1"/>
  <colBreaks count="1" manualBreakCount="1">
    <brk id="15" max="27" man="1"/>
  </col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tabColor rgb="FF7030A0"/>
  </sheetPr>
  <dimension ref="A1:O54"/>
  <sheetViews>
    <sheetView view="pageBreakPreview" zoomScale="75" zoomScaleNormal="70" zoomScaleSheetLayoutView="75" workbookViewId="0">
      <selection activeCell="I14" sqref="I14"/>
    </sheetView>
  </sheetViews>
  <sheetFormatPr baseColWidth="10" defaultColWidth="10.19921875" defaultRowHeight="14.4"/>
  <cols>
    <col min="1" max="1" width="31.19921875" style="216" customWidth="1"/>
    <col min="2" max="3" width="10.19921875" style="216"/>
    <col min="4" max="4" width="29.3984375" style="216" customWidth="1"/>
    <col min="5" max="5" width="15.3984375" style="216" customWidth="1"/>
    <col min="6" max="6" width="15.69921875" style="216" customWidth="1"/>
    <col min="7" max="7" width="10.19921875" style="216"/>
    <col min="8" max="8" width="27" style="216" customWidth="1"/>
    <col min="9" max="9" width="32.5" style="216" customWidth="1"/>
    <col min="10" max="10" width="31.69921875" style="216" customWidth="1"/>
    <col min="11" max="11" width="29.69921875" style="216" customWidth="1"/>
    <col min="12" max="12" width="13.59765625" style="216" customWidth="1"/>
    <col min="13" max="13" width="17.5" style="216" customWidth="1"/>
    <col min="14" max="14" width="16.69921875" style="216" customWidth="1"/>
    <col min="15" max="15" width="15.19921875" style="216" customWidth="1"/>
    <col min="16" max="16384" width="10.19921875" style="216"/>
  </cols>
  <sheetData>
    <row r="1" spans="1:12" ht="15" thickBot="1"/>
    <row r="2" spans="1:12" ht="50.4" thickBot="1">
      <c r="B2" s="620" t="s">
        <v>236</v>
      </c>
      <c r="C2" s="621"/>
      <c r="D2" s="621"/>
      <c r="E2" s="621"/>
      <c r="F2" s="621"/>
      <c r="G2" s="621"/>
      <c r="H2" s="621"/>
      <c r="I2" s="621"/>
      <c r="J2" s="621"/>
      <c r="K2" s="621"/>
      <c r="L2" s="622"/>
    </row>
    <row r="3" spans="1:12">
      <c r="I3" s="217">
        <f>COUNTIF(I15:K17,"ok")</f>
        <v>0</v>
      </c>
    </row>
    <row r="4" spans="1:12">
      <c r="I4" s="217"/>
    </row>
    <row r="5" spans="1:12" ht="17.399999999999999">
      <c r="A5" s="218" t="s">
        <v>237</v>
      </c>
      <c r="B5" s="623"/>
      <c r="C5" s="623"/>
      <c r="D5" s="623"/>
    </row>
    <row r="6" spans="1:12" ht="18" thickBot="1">
      <c r="A6" s="218" t="s">
        <v>238</v>
      </c>
      <c r="B6" s="611"/>
      <c r="C6" s="612"/>
      <c r="D6" s="613"/>
    </row>
    <row r="7" spans="1:12" ht="17.399999999999999">
      <c r="A7" s="218" t="s">
        <v>239</v>
      </c>
      <c r="B7" s="623"/>
      <c r="C7" s="623"/>
      <c r="D7" s="623"/>
      <c r="E7" s="624" t="s">
        <v>240</v>
      </c>
      <c r="F7" s="624"/>
      <c r="G7" s="624"/>
      <c r="H7" s="624"/>
      <c r="I7" s="625" t="str">
        <f>COUNTIF(I15:K17,"ok")&amp;"/ 9"</f>
        <v>0/ 9</v>
      </c>
      <c r="J7" s="626"/>
      <c r="K7" s="627"/>
    </row>
    <row r="8" spans="1:12" ht="17.399999999999999">
      <c r="A8" s="218" t="s">
        <v>241</v>
      </c>
      <c r="B8" s="623"/>
      <c r="C8" s="623"/>
      <c r="D8" s="623"/>
      <c r="E8" s="624"/>
      <c r="F8" s="624"/>
      <c r="G8" s="624"/>
      <c r="H8" s="624"/>
      <c r="I8" s="628"/>
      <c r="J8" s="629"/>
      <c r="K8" s="630"/>
    </row>
    <row r="9" spans="1:12" ht="18" thickBot="1">
      <c r="A9" s="218" t="s">
        <v>242</v>
      </c>
      <c r="B9" s="623"/>
      <c r="C9" s="623"/>
      <c r="D9" s="623"/>
      <c r="E9" s="624"/>
      <c r="F9" s="624"/>
      <c r="G9" s="624"/>
      <c r="H9" s="624"/>
      <c r="I9" s="631"/>
      <c r="J9" s="632"/>
      <c r="K9" s="633"/>
    </row>
    <row r="10" spans="1:12" ht="18.75" customHeight="1">
      <c r="A10" s="218" t="s">
        <v>243</v>
      </c>
      <c r="B10" s="611"/>
      <c r="C10" s="612"/>
      <c r="D10" s="613"/>
      <c r="E10" s="219"/>
      <c r="F10" s="219"/>
      <c r="G10" s="219"/>
      <c r="H10" s="219"/>
    </row>
    <row r="11" spans="1:12" ht="18" customHeight="1">
      <c r="A11" s="218" t="s">
        <v>244</v>
      </c>
      <c r="B11" s="614"/>
      <c r="C11" s="614"/>
      <c r="D11" s="614"/>
      <c r="I11" s="615" t="s">
        <v>245</v>
      </c>
      <c r="J11" s="615"/>
      <c r="K11" s="615"/>
    </row>
    <row r="12" spans="1:12" ht="36" customHeight="1" thickBot="1">
      <c r="A12" s="616" t="s">
        <v>246</v>
      </c>
      <c r="B12" s="616"/>
      <c r="C12" s="616"/>
      <c r="D12" s="616"/>
      <c r="E12" s="617" t="s">
        <v>247</v>
      </c>
      <c r="F12" s="617"/>
      <c r="G12" s="617"/>
      <c r="H12" s="617"/>
      <c r="I12" s="618" t="s">
        <v>248</v>
      </c>
      <c r="J12" s="619"/>
      <c r="K12" s="220" t="s">
        <v>249</v>
      </c>
    </row>
    <row r="13" spans="1:12" ht="192" customHeight="1">
      <c r="A13" s="634" t="s">
        <v>250</v>
      </c>
      <c r="B13" s="634"/>
      <c r="C13" s="634"/>
      <c r="D13" s="634"/>
      <c r="E13" s="635" t="s">
        <v>251</v>
      </c>
      <c r="F13" s="636"/>
      <c r="G13" s="636"/>
      <c r="H13" s="637"/>
      <c r="I13" s="221" t="s">
        <v>252</v>
      </c>
      <c r="J13" s="222" t="s">
        <v>253</v>
      </c>
      <c r="K13" s="223" t="s">
        <v>254</v>
      </c>
    </row>
    <row r="14" spans="1:12" ht="112.5" customHeight="1">
      <c r="A14" s="634"/>
      <c r="B14" s="634"/>
      <c r="C14" s="634"/>
      <c r="D14" s="634"/>
      <c r="E14" s="638"/>
      <c r="F14" s="639"/>
      <c r="G14" s="639"/>
      <c r="H14" s="640"/>
      <c r="I14" s="224" t="s">
        <v>255</v>
      </c>
      <c r="J14" s="224" t="s">
        <v>256</v>
      </c>
      <c r="K14" s="225" t="s">
        <v>257</v>
      </c>
    </row>
    <row r="15" spans="1:12" ht="153.75" customHeight="1">
      <c r="E15" s="607" t="s">
        <v>258</v>
      </c>
      <c r="F15" s="608" t="s">
        <v>259</v>
      </c>
      <c r="G15" s="609"/>
      <c r="H15" s="226" t="s">
        <v>260</v>
      </c>
      <c r="I15" s="227"/>
      <c r="J15" s="227"/>
      <c r="K15" s="227"/>
    </row>
    <row r="16" spans="1:12" ht="126" customHeight="1">
      <c r="E16" s="607"/>
      <c r="F16" s="608" t="s">
        <v>261</v>
      </c>
      <c r="G16" s="609"/>
      <c r="H16" s="226" t="s">
        <v>262</v>
      </c>
      <c r="I16" s="227"/>
      <c r="J16" s="227"/>
      <c r="K16" s="227"/>
    </row>
    <row r="17" spans="1:15" ht="105" customHeight="1">
      <c r="E17" s="607"/>
      <c r="F17" s="610" t="s">
        <v>263</v>
      </c>
      <c r="G17" s="610"/>
      <c r="H17" s="226" t="s">
        <v>264</v>
      </c>
      <c r="I17" s="227"/>
      <c r="J17" s="227"/>
      <c r="K17" s="227"/>
    </row>
    <row r="20" spans="1:15" ht="15" thickBot="1"/>
    <row r="21" spans="1:15">
      <c r="B21" s="583" t="s">
        <v>265</v>
      </c>
      <c r="C21" s="584"/>
      <c r="D21" s="584"/>
      <c r="E21" s="584"/>
      <c r="F21" s="584"/>
      <c r="G21" s="584"/>
      <c r="H21" s="584"/>
      <c r="I21" s="584"/>
      <c r="J21" s="584"/>
      <c r="K21" s="584"/>
      <c r="L21" s="585"/>
    </row>
    <row r="22" spans="1:15">
      <c r="B22" s="586"/>
      <c r="C22" s="587"/>
      <c r="D22" s="587"/>
      <c r="E22" s="587"/>
      <c r="F22" s="587"/>
      <c r="G22" s="587"/>
      <c r="H22" s="587"/>
      <c r="I22" s="587"/>
      <c r="J22" s="587"/>
      <c r="K22" s="587"/>
      <c r="L22" s="588"/>
    </row>
    <row r="23" spans="1:15">
      <c r="B23" s="586"/>
      <c r="C23" s="587"/>
      <c r="D23" s="587"/>
      <c r="E23" s="587"/>
      <c r="F23" s="587"/>
      <c r="G23" s="587"/>
      <c r="H23" s="587"/>
      <c r="I23" s="587"/>
      <c r="J23" s="587"/>
      <c r="K23" s="587"/>
      <c r="L23" s="588"/>
    </row>
    <row r="24" spans="1:15">
      <c r="B24" s="586"/>
      <c r="C24" s="587"/>
      <c r="D24" s="587"/>
      <c r="E24" s="587"/>
      <c r="F24" s="587"/>
      <c r="G24" s="587"/>
      <c r="H24" s="587"/>
      <c r="I24" s="587"/>
      <c r="J24" s="587"/>
      <c r="K24" s="587"/>
      <c r="L24" s="588"/>
    </row>
    <row r="25" spans="1:15">
      <c r="B25" s="586"/>
      <c r="C25" s="587"/>
      <c r="D25" s="587"/>
      <c r="E25" s="587"/>
      <c r="F25" s="587"/>
      <c r="G25" s="587"/>
      <c r="H25" s="587"/>
      <c r="I25" s="587"/>
      <c r="J25" s="587"/>
      <c r="K25" s="587"/>
      <c r="L25" s="588"/>
    </row>
    <row r="26" spans="1:15">
      <c r="B26" s="586"/>
      <c r="C26" s="587"/>
      <c r="D26" s="587"/>
      <c r="E26" s="587"/>
      <c r="F26" s="587"/>
      <c r="G26" s="587"/>
      <c r="H26" s="587"/>
      <c r="I26" s="587"/>
      <c r="J26" s="587"/>
      <c r="K26" s="587"/>
      <c r="L26" s="588"/>
    </row>
    <row r="27" spans="1:15" ht="15" thickBot="1">
      <c r="B27" s="589"/>
      <c r="C27" s="590"/>
      <c r="D27" s="590"/>
      <c r="E27" s="590"/>
      <c r="F27" s="590"/>
      <c r="G27" s="590"/>
      <c r="H27" s="590"/>
      <c r="I27" s="590"/>
      <c r="J27" s="590"/>
      <c r="K27" s="590"/>
      <c r="L27" s="591"/>
    </row>
    <row r="30" spans="1:15" ht="36.75" customHeight="1" thickBot="1">
      <c r="A30" s="228" t="s">
        <v>266</v>
      </c>
    </row>
    <row r="31" spans="1:15" ht="113.25" customHeight="1">
      <c r="A31" s="592" t="s">
        <v>251</v>
      </c>
      <c r="B31" s="592"/>
      <c r="C31" s="592"/>
      <c r="D31" s="229" t="s">
        <v>267</v>
      </c>
      <c r="E31" s="229" t="s">
        <v>268</v>
      </c>
      <c r="F31" s="229" t="s">
        <v>269</v>
      </c>
      <c r="G31" s="230"/>
      <c r="H31" s="593" t="s">
        <v>270</v>
      </c>
      <c r="I31" s="593"/>
      <c r="J31" s="593"/>
      <c r="K31" s="593"/>
      <c r="L31" s="593"/>
      <c r="M31" s="593"/>
      <c r="N31" s="593"/>
      <c r="O31" s="594"/>
    </row>
    <row r="32" spans="1:15" ht="160.5" customHeight="1">
      <c r="A32" s="595" t="str">
        <f>COUNTIF(I15:K17,"ok")&amp;" / 9"</f>
        <v>0 / 9</v>
      </c>
      <c r="B32" s="596"/>
      <c r="C32" s="597"/>
      <c r="D32" s="231" t="s">
        <v>255</v>
      </c>
      <c r="E32" s="231" t="s">
        <v>256</v>
      </c>
      <c r="F32" s="232" t="s">
        <v>271</v>
      </c>
      <c r="G32" s="233" t="s">
        <v>272</v>
      </c>
      <c r="H32" s="598" t="s">
        <v>273</v>
      </c>
      <c r="I32" s="599"/>
      <c r="J32" s="600"/>
      <c r="K32" s="234" t="s">
        <v>274</v>
      </c>
      <c r="L32" s="234" t="s">
        <v>125</v>
      </c>
      <c r="M32" s="235" t="s">
        <v>275</v>
      </c>
      <c r="N32" s="236" t="s">
        <v>276</v>
      </c>
      <c r="O32" s="237" t="s">
        <v>277</v>
      </c>
    </row>
    <row r="33" spans="1:15" ht="40.5" customHeight="1">
      <c r="A33" s="601" t="s">
        <v>258</v>
      </c>
      <c r="B33" s="578" t="s">
        <v>278</v>
      </c>
      <c r="C33" s="578"/>
      <c r="D33" s="602">
        <f>I15</f>
        <v>0</v>
      </c>
      <c r="E33" s="578">
        <f>J15</f>
        <v>0</v>
      </c>
      <c r="F33" s="578">
        <f>K15</f>
        <v>0</v>
      </c>
      <c r="G33" s="569"/>
      <c r="H33" s="571" t="s">
        <v>279</v>
      </c>
      <c r="I33" s="572"/>
      <c r="J33" s="573"/>
      <c r="K33" s="577"/>
      <c r="L33" s="577"/>
      <c r="M33" s="605"/>
      <c r="N33" s="605"/>
      <c r="O33" s="605"/>
    </row>
    <row r="34" spans="1:15" ht="40.5" customHeight="1">
      <c r="A34" s="601"/>
      <c r="B34" s="578"/>
      <c r="C34" s="578"/>
      <c r="D34" s="603"/>
      <c r="E34" s="578"/>
      <c r="F34" s="578"/>
      <c r="G34" s="570"/>
      <c r="H34" s="574"/>
      <c r="I34" s="575"/>
      <c r="J34" s="576"/>
      <c r="K34" s="577"/>
      <c r="L34" s="577"/>
      <c r="M34" s="605"/>
      <c r="N34" s="605"/>
      <c r="O34" s="605"/>
    </row>
    <row r="35" spans="1:15" ht="40.5" customHeight="1">
      <c r="A35" s="601"/>
      <c r="B35" s="578"/>
      <c r="C35" s="578"/>
      <c r="D35" s="603"/>
      <c r="E35" s="578"/>
      <c r="F35" s="578"/>
      <c r="G35" s="569"/>
      <c r="H35" s="571" t="s">
        <v>280</v>
      </c>
      <c r="I35" s="572"/>
      <c r="J35" s="573"/>
      <c r="K35" s="577"/>
      <c r="L35" s="577"/>
      <c r="M35" s="606"/>
      <c r="N35" s="606"/>
      <c r="O35" s="577"/>
    </row>
    <row r="36" spans="1:15" ht="40.5" customHeight="1">
      <c r="A36" s="601"/>
      <c r="B36" s="578"/>
      <c r="C36" s="578"/>
      <c r="D36" s="603"/>
      <c r="E36" s="578"/>
      <c r="F36" s="578"/>
      <c r="G36" s="570"/>
      <c r="H36" s="574"/>
      <c r="I36" s="575"/>
      <c r="J36" s="576"/>
      <c r="K36" s="577"/>
      <c r="L36" s="577"/>
      <c r="M36" s="606"/>
      <c r="N36" s="606"/>
      <c r="O36" s="577"/>
    </row>
    <row r="37" spans="1:15" ht="40.5" customHeight="1">
      <c r="A37" s="601"/>
      <c r="B37" s="578"/>
      <c r="C37" s="578"/>
      <c r="D37" s="603"/>
      <c r="E37" s="578"/>
      <c r="F37" s="578"/>
      <c r="G37" s="569"/>
      <c r="H37" s="571" t="s">
        <v>281</v>
      </c>
      <c r="I37" s="572"/>
      <c r="J37" s="573"/>
      <c r="K37" s="577"/>
      <c r="L37" s="579"/>
      <c r="M37" s="582"/>
      <c r="N37" s="582"/>
      <c r="O37" s="579"/>
    </row>
    <row r="38" spans="1:15" ht="40.5" customHeight="1">
      <c r="A38" s="601"/>
      <c r="B38" s="578"/>
      <c r="C38" s="578"/>
      <c r="D38" s="604"/>
      <c r="E38" s="578"/>
      <c r="F38" s="578"/>
      <c r="G38" s="570"/>
      <c r="H38" s="574"/>
      <c r="I38" s="575"/>
      <c r="J38" s="576"/>
      <c r="K38" s="577"/>
      <c r="L38" s="579"/>
      <c r="M38" s="582"/>
      <c r="N38" s="582"/>
      <c r="O38" s="579"/>
    </row>
    <row r="39" spans="1:15" ht="40.5" customHeight="1">
      <c r="A39" s="601"/>
      <c r="B39" s="578" t="s">
        <v>282</v>
      </c>
      <c r="C39" s="578"/>
      <c r="D39" s="578">
        <f>I16</f>
        <v>0</v>
      </c>
      <c r="E39" s="578">
        <f>J16</f>
        <v>0</v>
      </c>
      <c r="F39" s="578">
        <f>K16</f>
        <v>0</v>
      </c>
      <c r="G39" s="569"/>
      <c r="H39" s="571" t="s">
        <v>279</v>
      </c>
      <c r="I39" s="572"/>
      <c r="J39" s="573"/>
      <c r="K39" s="577"/>
      <c r="L39" s="580"/>
      <c r="M39" s="581"/>
      <c r="N39" s="581"/>
      <c r="O39" s="580"/>
    </row>
    <row r="40" spans="1:15" ht="40.5" customHeight="1">
      <c r="A40" s="601"/>
      <c r="B40" s="578"/>
      <c r="C40" s="578"/>
      <c r="D40" s="578"/>
      <c r="E40" s="578"/>
      <c r="F40" s="578"/>
      <c r="G40" s="570"/>
      <c r="H40" s="574"/>
      <c r="I40" s="575"/>
      <c r="J40" s="576"/>
      <c r="K40" s="577"/>
      <c r="L40" s="580"/>
      <c r="M40" s="581"/>
      <c r="N40" s="581"/>
      <c r="O40" s="580"/>
    </row>
    <row r="41" spans="1:15" ht="40.5" customHeight="1">
      <c r="A41" s="601"/>
      <c r="B41" s="578"/>
      <c r="C41" s="578"/>
      <c r="D41" s="578"/>
      <c r="E41" s="578"/>
      <c r="F41" s="578"/>
      <c r="G41" s="569"/>
      <c r="H41" s="571" t="s">
        <v>280</v>
      </c>
      <c r="I41" s="572"/>
      <c r="J41" s="573"/>
      <c r="K41" s="577"/>
      <c r="L41" s="559"/>
      <c r="M41" s="558"/>
      <c r="N41" s="558"/>
      <c r="O41" s="559"/>
    </row>
    <row r="42" spans="1:15" ht="40.5" customHeight="1">
      <c r="A42" s="601"/>
      <c r="B42" s="578"/>
      <c r="C42" s="578"/>
      <c r="D42" s="578"/>
      <c r="E42" s="578"/>
      <c r="F42" s="578"/>
      <c r="G42" s="570"/>
      <c r="H42" s="574"/>
      <c r="I42" s="575"/>
      <c r="J42" s="576"/>
      <c r="K42" s="577"/>
      <c r="L42" s="559"/>
      <c r="M42" s="558"/>
      <c r="N42" s="558"/>
      <c r="O42" s="559"/>
    </row>
    <row r="43" spans="1:15" ht="40.5" customHeight="1">
      <c r="A43" s="601"/>
      <c r="B43" s="578"/>
      <c r="C43" s="578"/>
      <c r="D43" s="578"/>
      <c r="E43" s="578"/>
      <c r="F43" s="578"/>
      <c r="G43" s="569"/>
      <c r="H43" s="571" t="s">
        <v>281</v>
      </c>
      <c r="I43" s="572"/>
      <c r="J43" s="573"/>
      <c r="K43" s="577"/>
      <c r="L43" s="559"/>
      <c r="M43" s="558"/>
      <c r="N43" s="558"/>
      <c r="O43" s="559"/>
    </row>
    <row r="44" spans="1:15" ht="40.5" customHeight="1">
      <c r="A44" s="601"/>
      <c r="B44" s="578"/>
      <c r="C44" s="578"/>
      <c r="D44" s="578"/>
      <c r="E44" s="578"/>
      <c r="F44" s="578"/>
      <c r="G44" s="570"/>
      <c r="H44" s="574"/>
      <c r="I44" s="575"/>
      <c r="J44" s="576"/>
      <c r="K44" s="577"/>
      <c r="L44" s="559"/>
      <c r="M44" s="558"/>
      <c r="N44" s="558"/>
      <c r="O44" s="559"/>
    </row>
    <row r="45" spans="1:15" ht="40.5" customHeight="1">
      <c r="A45" s="601"/>
      <c r="B45" s="578" t="s">
        <v>283</v>
      </c>
      <c r="C45" s="578"/>
      <c r="D45" s="578">
        <f>I17</f>
        <v>0</v>
      </c>
      <c r="E45" s="578">
        <f>J17</f>
        <v>0</v>
      </c>
      <c r="F45" s="578">
        <f>K17</f>
        <v>0</v>
      </c>
      <c r="G45" s="569"/>
      <c r="H45" s="571" t="s">
        <v>279</v>
      </c>
      <c r="I45" s="572"/>
      <c r="J45" s="573"/>
      <c r="K45" s="577"/>
      <c r="L45" s="559"/>
      <c r="M45" s="558"/>
      <c r="N45" s="558"/>
      <c r="O45" s="559"/>
    </row>
    <row r="46" spans="1:15" ht="40.5" customHeight="1">
      <c r="A46" s="601"/>
      <c r="B46" s="578"/>
      <c r="C46" s="578"/>
      <c r="D46" s="578"/>
      <c r="E46" s="578"/>
      <c r="F46" s="578"/>
      <c r="G46" s="570"/>
      <c r="H46" s="574"/>
      <c r="I46" s="575"/>
      <c r="J46" s="576"/>
      <c r="K46" s="577"/>
      <c r="L46" s="559"/>
      <c r="M46" s="558"/>
      <c r="N46" s="558"/>
      <c r="O46" s="559"/>
    </row>
    <row r="47" spans="1:15" ht="40.5" customHeight="1">
      <c r="A47" s="601"/>
      <c r="B47" s="578"/>
      <c r="C47" s="578"/>
      <c r="D47" s="578"/>
      <c r="E47" s="578"/>
      <c r="F47" s="578"/>
      <c r="G47" s="569"/>
      <c r="H47" s="571" t="s">
        <v>280</v>
      </c>
      <c r="I47" s="572"/>
      <c r="J47" s="573"/>
      <c r="K47" s="577"/>
      <c r="L47" s="559"/>
      <c r="M47" s="558"/>
      <c r="N47" s="558"/>
      <c r="O47" s="559"/>
    </row>
    <row r="48" spans="1:15" ht="40.5" customHeight="1">
      <c r="A48" s="601"/>
      <c r="B48" s="578"/>
      <c r="C48" s="578"/>
      <c r="D48" s="578"/>
      <c r="E48" s="578"/>
      <c r="F48" s="578"/>
      <c r="G48" s="570"/>
      <c r="H48" s="574"/>
      <c r="I48" s="575"/>
      <c r="J48" s="576"/>
      <c r="K48" s="577"/>
      <c r="L48" s="559"/>
      <c r="M48" s="558"/>
      <c r="N48" s="558"/>
      <c r="O48" s="559"/>
    </row>
    <row r="49" spans="1:15" ht="40.5" customHeight="1">
      <c r="A49" s="601"/>
      <c r="B49" s="578"/>
      <c r="C49" s="578"/>
      <c r="D49" s="578"/>
      <c r="E49" s="578"/>
      <c r="F49" s="578"/>
      <c r="G49" s="569"/>
      <c r="H49" s="571" t="s">
        <v>281</v>
      </c>
      <c r="I49" s="572"/>
      <c r="J49" s="573"/>
      <c r="K49" s="577"/>
      <c r="L49" s="559"/>
      <c r="M49" s="558"/>
      <c r="N49" s="558"/>
      <c r="O49" s="559"/>
    </row>
    <row r="50" spans="1:15" ht="40.5" customHeight="1">
      <c r="A50" s="601"/>
      <c r="B50" s="578"/>
      <c r="C50" s="578"/>
      <c r="D50" s="578"/>
      <c r="E50" s="578"/>
      <c r="F50" s="578"/>
      <c r="G50" s="570"/>
      <c r="H50" s="574"/>
      <c r="I50" s="575"/>
      <c r="J50" s="576"/>
      <c r="K50" s="577"/>
      <c r="L50" s="559"/>
      <c r="M50" s="558"/>
      <c r="N50" s="558"/>
      <c r="O50" s="559"/>
    </row>
    <row r="51" spans="1:15" ht="15" thickBot="1"/>
    <row r="52" spans="1:15">
      <c r="B52" s="560" t="s">
        <v>284</v>
      </c>
      <c r="C52" s="561"/>
      <c r="D52" s="561"/>
      <c r="E52" s="561"/>
      <c r="F52" s="561"/>
      <c r="G52" s="562"/>
      <c r="I52" s="560" t="s">
        <v>285</v>
      </c>
      <c r="J52" s="561"/>
      <c r="K52" s="562"/>
    </row>
    <row r="53" spans="1:15">
      <c r="B53" s="563"/>
      <c r="C53" s="564"/>
      <c r="D53" s="564"/>
      <c r="E53" s="564"/>
      <c r="F53" s="564"/>
      <c r="G53" s="565"/>
      <c r="I53" s="563"/>
      <c r="J53" s="564"/>
      <c r="K53" s="565"/>
    </row>
    <row r="54" spans="1:15" ht="15" thickBot="1">
      <c r="B54" s="566"/>
      <c r="C54" s="567"/>
      <c r="D54" s="567"/>
      <c r="E54" s="567"/>
      <c r="F54" s="567"/>
      <c r="G54" s="568"/>
      <c r="I54" s="566"/>
      <c r="J54" s="567"/>
      <c r="K54" s="568"/>
    </row>
  </sheetData>
  <mergeCells count="103">
    <mergeCell ref="B2:L2"/>
    <mergeCell ref="B5:D5"/>
    <mergeCell ref="B6:D6"/>
    <mergeCell ref="B7:D7"/>
    <mergeCell ref="E7:H9"/>
    <mergeCell ref="I7:K9"/>
    <mergeCell ref="B8:D8"/>
    <mergeCell ref="B9:D9"/>
    <mergeCell ref="A13:D14"/>
    <mergeCell ref="E13:H14"/>
    <mergeCell ref="E15:E17"/>
    <mergeCell ref="F15:G15"/>
    <mergeCell ref="F16:G16"/>
    <mergeCell ref="F17:G17"/>
    <mergeCell ref="B10:D10"/>
    <mergeCell ref="B11:D11"/>
    <mergeCell ref="I11:K11"/>
    <mergeCell ref="A12:D12"/>
    <mergeCell ref="E12:H12"/>
    <mergeCell ref="I12:J12"/>
    <mergeCell ref="B21:L27"/>
    <mergeCell ref="A31:C31"/>
    <mergeCell ref="H31:O31"/>
    <mergeCell ref="A32:C32"/>
    <mergeCell ref="H32:J32"/>
    <mergeCell ref="A33:A50"/>
    <mergeCell ref="B33:C38"/>
    <mergeCell ref="D33:D38"/>
    <mergeCell ref="E33:E38"/>
    <mergeCell ref="F33:F38"/>
    <mergeCell ref="O33:O34"/>
    <mergeCell ref="G35:G36"/>
    <mergeCell ref="H35:J36"/>
    <mergeCell ref="K35:K36"/>
    <mergeCell ref="L35:L36"/>
    <mergeCell ref="M35:M36"/>
    <mergeCell ref="N35:N36"/>
    <mergeCell ref="O35:O36"/>
    <mergeCell ref="G33:G34"/>
    <mergeCell ref="H33:J34"/>
    <mergeCell ref="K33:K34"/>
    <mergeCell ref="L33:L34"/>
    <mergeCell ref="M33:M34"/>
    <mergeCell ref="N33:N34"/>
    <mergeCell ref="O37:O38"/>
    <mergeCell ref="B39:C44"/>
    <mergeCell ref="D39:D44"/>
    <mergeCell ref="E39:E44"/>
    <mergeCell ref="F39:F44"/>
    <mergeCell ref="G39:G40"/>
    <mergeCell ref="H39:J40"/>
    <mergeCell ref="K39:K40"/>
    <mergeCell ref="L39:L40"/>
    <mergeCell ref="M39:M40"/>
    <mergeCell ref="G37:G38"/>
    <mergeCell ref="H37:J38"/>
    <mergeCell ref="K37:K38"/>
    <mergeCell ref="L37:L38"/>
    <mergeCell ref="M37:M38"/>
    <mergeCell ref="N37:N38"/>
    <mergeCell ref="N39:N40"/>
    <mergeCell ref="O39:O40"/>
    <mergeCell ref="G41:G42"/>
    <mergeCell ref="H41:J42"/>
    <mergeCell ref="K41:K42"/>
    <mergeCell ref="L41:L42"/>
    <mergeCell ref="M41:M42"/>
    <mergeCell ref="N41:N42"/>
    <mergeCell ref="O41:O42"/>
    <mergeCell ref="O43:O44"/>
    <mergeCell ref="B45:C50"/>
    <mergeCell ref="D45:D50"/>
    <mergeCell ref="E45:E50"/>
    <mergeCell ref="F45:F50"/>
    <mergeCell ref="G45:G46"/>
    <mergeCell ref="H45:J46"/>
    <mergeCell ref="K45:K46"/>
    <mergeCell ref="L45:L46"/>
    <mergeCell ref="M45:M46"/>
    <mergeCell ref="G43:G44"/>
    <mergeCell ref="H43:J44"/>
    <mergeCell ref="K43:K44"/>
    <mergeCell ref="L43:L44"/>
    <mergeCell ref="M43:M44"/>
    <mergeCell ref="N43:N44"/>
    <mergeCell ref="N45:N46"/>
    <mergeCell ref="O45:O46"/>
    <mergeCell ref="G47:G48"/>
    <mergeCell ref="H47:J48"/>
    <mergeCell ref="K47:K48"/>
    <mergeCell ref="L47:L48"/>
    <mergeCell ref="M47:M48"/>
    <mergeCell ref="N47:N48"/>
    <mergeCell ref="O47:O48"/>
    <mergeCell ref="O49:O50"/>
    <mergeCell ref="B52:G54"/>
    <mergeCell ref="I52:K54"/>
    <mergeCell ref="G49:G50"/>
    <mergeCell ref="H49:J50"/>
    <mergeCell ref="K49:K50"/>
    <mergeCell ref="L49:L50"/>
    <mergeCell ref="M49:M50"/>
    <mergeCell ref="N49:N50"/>
  </mergeCells>
  <conditionalFormatting sqref="A32">
    <cfRule type="cellIs" dxfId="14" priority="9" operator="lessThan">
      <formula>9</formula>
    </cfRule>
    <cfRule type="cellIs" dxfId="13" priority="10" operator="equal">
      <formula>9</formula>
    </cfRule>
    <cfRule type="cellIs" dxfId="12" priority="13" operator="equal">
      <formula>9</formula>
    </cfRule>
  </conditionalFormatting>
  <conditionalFormatting sqref="A32:C32">
    <cfRule type="expression" dxfId="11" priority="3">
      <formula>$I$3&lt;9</formula>
    </cfRule>
    <cfRule type="expression" dxfId="10" priority="4">
      <formula>$I$3=9</formula>
    </cfRule>
  </conditionalFormatting>
  <conditionalFormatting sqref="D33:F50">
    <cfRule type="cellIs" dxfId="9" priority="1" operator="equal">
      <formula>"Conditional OK"</formula>
    </cfRule>
    <cfRule type="cellIs" dxfId="8" priority="2" operator="equal">
      <formula>"NOK"</formula>
    </cfRule>
    <cfRule type="cellIs" dxfId="7" priority="5" operator="equal">
      <formula>"OK"</formula>
    </cfRule>
  </conditionalFormatting>
  <conditionalFormatting sqref="G33 G35 G37 G39 G41 G43 G45 G47 G49">
    <cfRule type="cellIs" dxfId="6" priority="12" operator="equal">
      <formula>"ok"</formula>
    </cfRule>
    <cfRule type="cellIs" dxfId="5" priority="14" operator="equal">
      <formula>"nok"</formula>
    </cfRule>
  </conditionalFormatting>
  <conditionalFormatting sqref="I7">
    <cfRule type="expression" dxfId="4" priority="15">
      <formula>$I$3&lt;9</formula>
    </cfRule>
    <cfRule type="expression" dxfId="3" priority="16">
      <formula>$I$3=9</formula>
    </cfRule>
  </conditionalFormatting>
  <conditionalFormatting sqref="I15:K17">
    <cfRule type="cellIs" dxfId="2" priority="6" operator="equal">
      <formula>"Conditional OK"</formula>
    </cfRule>
    <cfRule type="cellIs" dxfId="1" priority="7" operator="equal">
      <formula>"NOK"</formula>
    </cfRule>
    <cfRule type="cellIs" dxfId="0" priority="8" operator="equal">
      <formula>"OK"</formula>
    </cfRule>
  </conditionalFormatting>
  <dataValidations count="2">
    <dataValidation type="list" allowBlank="1" showInputMessage="1" showErrorMessage="1" sqref="G37 G39 G41 G43 G45 G47 G49 G33:G35" xr:uid="{00000000-0002-0000-0A00-000000000000}">
      <formula1>"EX,DEP,ENF"</formula1>
    </dataValidation>
    <dataValidation type="list" allowBlank="1" showInputMessage="1" showErrorMessage="1" sqref="I15:I17" xr:uid="{00000000-0002-0000-0A00-000001000000}">
      <formula1>"OK,NOK"</formula1>
    </dataValidation>
  </dataValidations>
  <printOptions horizontalCentered="1" verticalCentered="1"/>
  <pageMargins left="0.70866141732283472" right="0.70866141732283472" top="0.74803149606299213" bottom="0.74803149606299213" header="0.31496062992125984" footer="0.31496062992125984"/>
  <pageSetup paperSize="9" scale="38" fitToHeight="2" orientation="landscape" r:id="rId1"/>
  <rowBreaks count="1" manualBreakCount="1">
    <brk id="29" max="14"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D29"/>
  <sheetViews>
    <sheetView workbookViewId="0">
      <selection activeCell="B14" sqref="B14"/>
    </sheetView>
  </sheetViews>
  <sheetFormatPr baseColWidth="10" defaultColWidth="8" defaultRowHeight="14.4"/>
  <cols>
    <col min="1" max="1" width="8" style="238"/>
    <col min="2" max="2" width="86" style="238" customWidth="1"/>
    <col min="3" max="3" width="23.09765625" style="238" customWidth="1"/>
    <col min="4" max="4" width="17.8984375" style="238" customWidth="1"/>
    <col min="5" max="16384" width="8" style="238"/>
  </cols>
  <sheetData>
    <row r="1" spans="1:4" ht="11.25" customHeight="1"/>
    <row r="2" spans="1:4" s="240" customFormat="1" ht="24" customHeight="1">
      <c r="A2" s="239" t="s">
        <v>286</v>
      </c>
      <c r="B2" s="239" t="s">
        <v>287</v>
      </c>
      <c r="C2" s="239" t="s">
        <v>233</v>
      </c>
      <c r="D2" s="239" t="s">
        <v>234</v>
      </c>
    </row>
    <row r="3" spans="1:4" ht="30.75" customHeight="1">
      <c r="A3" s="241" t="s">
        <v>288</v>
      </c>
      <c r="B3" s="242" t="s">
        <v>289</v>
      </c>
      <c r="C3" s="241" t="s">
        <v>290</v>
      </c>
      <c r="D3" s="243">
        <v>42398</v>
      </c>
    </row>
    <row r="4" spans="1:4" ht="30.75" customHeight="1">
      <c r="A4" s="241" t="s">
        <v>291</v>
      </c>
      <c r="B4" s="242" t="s">
        <v>292</v>
      </c>
      <c r="C4" s="241" t="s">
        <v>293</v>
      </c>
      <c r="D4" s="243">
        <v>42453</v>
      </c>
    </row>
    <row r="5" spans="1:4" ht="30.75" customHeight="1">
      <c r="A5" s="241" t="s">
        <v>294</v>
      </c>
      <c r="B5" s="242" t="s">
        <v>295</v>
      </c>
      <c r="C5" s="241" t="s">
        <v>293</v>
      </c>
      <c r="D5" s="243">
        <v>42618</v>
      </c>
    </row>
    <row r="6" spans="1:4" ht="30.75" customHeight="1">
      <c r="A6" s="241" t="s">
        <v>296</v>
      </c>
      <c r="B6" s="242" t="s">
        <v>297</v>
      </c>
      <c r="C6" s="241" t="s">
        <v>290</v>
      </c>
      <c r="D6" s="243">
        <v>42780</v>
      </c>
    </row>
    <row r="7" spans="1:4" ht="30.75" customHeight="1">
      <c r="A7" s="241" t="s">
        <v>298</v>
      </c>
      <c r="B7" s="242" t="s">
        <v>299</v>
      </c>
      <c r="C7" s="241" t="s">
        <v>300</v>
      </c>
      <c r="D7" s="243">
        <v>42825</v>
      </c>
    </row>
    <row r="8" spans="1:4" ht="30.75" customHeight="1">
      <c r="A8" s="241" t="s">
        <v>301</v>
      </c>
      <c r="B8" s="242" t="s">
        <v>302</v>
      </c>
      <c r="C8" s="241" t="s">
        <v>303</v>
      </c>
      <c r="D8" s="243">
        <v>42888</v>
      </c>
    </row>
    <row r="9" spans="1:4" ht="28.8">
      <c r="A9" s="241" t="s">
        <v>304</v>
      </c>
      <c r="B9" s="242" t="s">
        <v>305</v>
      </c>
      <c r="C9" s="241" t="s">
        <v>303</v>
      </c>
      <c r="D9" s="243" t="s">
        <v>306</v>
      </c>
    </row>
    <row r="10" spans="1:4">
      <c r="A10" s="241" t="s">
        <v>307</v>
      </c>
      <c r="B10" s="242" t="s">
        <v>308</v>
      </c>
      <c r="C10" s="241" t="s">
        <v>303</v>
      </c>
      <c r="D10" s="243" t="s">
        <v>309</v>
      </c>
    </row>
    <row r="11" spans="1:4" ht="28.8">
      <c r="A11" s="241" t="s">
        <v>310</v>
      </c>
      <c r="B11" s="242" t="s">
        <v>311</v>
      </c>
      <c r="C11" s="241" t="s">
        <v>303</v>
      </c>
      <c r="D11" s="243" t="s">
        <v>312</v>
      </c>
    </row>
    <row r="12" spans="1:4" ht="28.8">
      <c r="A12" s="241" t="s">
        <v>313</v>
      </c>
      <c r="B12" s="242" t="s">
        <v>314</v>
      </c>
      <c r="C12" s="241" t="s">
        <v>315</v>
      </c>
      <c r="D12" s="243" t="s">
        <v>316</v>
      </c>
    </row>
    <row r="13" spans="1:4">
      <c r="A13" s="249" t="s">
        <v>319</v>
      </c>
      <c r="B13" s="242" t="s">
        <v>317</v>
      </c>
      <c r="C13" s="241" t="s">
        <v>318</v>
      </c>
      <c r="D13" s="250" t="s">
        <v>320</v>
      </c>
    </row>
    <row r="14" spans="1:4" ht="25.5" customHeight="1">
      <c r="A14" s="266" t="s">
        <v>1604</v>
      </c>
      <c r="B14" s="269" t="s">
        <v>1605</v>
      </c>
      <c r="C14" s="268" t="s">
        <v>1609</v>
      </c>
      <c r="D14" s="267" t="s">
        <v>1606</v>
      </c>
    </row>
    <row r="15" spans="1:4">
      <c r="A15" s="241"/>
      <c r="B15" s="242"/>
      <c r="C15" s="241"/>
      <c r="D15" s="243"/>
    </row>
    <row r="16" spans="1:4">
      <c r="A16" s="241"/>
      <c r="B16" s="242"/>
      <c r="C16" s="241"/>
      <c r="D16" s="243"/>
    </row>
    <row r="17" spans="1:4">
      <c r="A17" s="241"/>
      <c r="B17" s="242"/>
      <c r="C17" s="241"/>
      <c r="D17" s="243"/>
    </row>
    <row r="18" spans="1:4">
      <c r="A18" s="241"/>
      <c r="B18" s="242"/>
      <c r="C18" s="241"/>
      <c r="D18" s="243"/>
    </row>
    <row r="19" spans="1:4">
      <c r="A19" s="241"/>
      <c r="B19" s="242"/>
      <c r="C19" s="241"/>
      <c r="D19" s="243"/>
    </row>
    <row r="20" spans="1:4">
      <c r="A20" s="241"/>
      <c r="B20" s="242"/>
      <c r="C20" s="241"/>
      <c r="D20" s="243"/>
    </row>
    <row r="21" spans="1:4">
      <c r="A21" s="241"/>
      <c r="B21" s="242"/>
      <c r="C21" s="241"/>
      <c r="D21" s="243"/>
    </row>
    <row r="22" spans="1:4">
      <c r="A22" s="241"/>
      <c r="B22" s="242"/>
      <c r="C22" s="241"/>
      <c r="D22" s="243"/>
    </row>
    <row r="23" spans="1:4">
      <c r="A23" s="241"/>
      <c r="B23" s="242"/>
      <c r="C23" s="241"/>
      <c r="D23" s="243"/>
    </row>
    <row r="24" spans="1:4">
      <c r="A24" s="241"/>
      <c r="B24" s="242"/>
      <c r="C24" s="241"/>
      <c r="D24" s="243"/>
    </row>
    <row r="25" spans="1:4">
      <c r="A25" s="241"/>
      <c r="B25" s="242"/>
      <c r="C25" s="241"/>
      <c r="D25" s="243"/>
    </row>
    <row r="26" spans="1:4">
      <c r="A26" s="241"/>
      <c r="B26" s="242"/>
      <c r="C26" s="241"/>
      <c r="D26" s="243"/>
    </row>
    <row r="27" spans="1:4">
      <c r="A27" s="241"/>
      <c r="B27" s="242"/>
      <c r="C27" s="241"/>
      <c r="D27" s="243"/>
    </row>
    <row r="28" spans="1:4">
      <c r="A28" s="241"/>
      <c r="B28" s="242"/>
      <c r="C28" s="241"/>
      <c r="D28" s="243"/>
    </row>
    <row r="29" spans="1:4">
      <c r="A29" s="241"/>
      <c r="B29" s="242"/>
      <c r="C29" s="241"/>
      <c r="D29" s="24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4</vt:i4>
      </vt:variant>
    </vt:vector>
  </HeadingPairs>
  <TitlesOfParts>
    <vt:vector size="16" baseType="lpstr">
      <vt:lpstr>Comments on content expectation</vt:lpstr>
      <vt:lpstr>LOGICAL THINKING GRID</vt:lpstr>
      <vt:lpstr>Quick Response</vt:lpstr>
      <vt:lpstr>Assign</vt:lpstr>
      <vt:lpstr>Timeline</vt:lpstr>
      <vt:lpstr>Process Flow (2)</vt:lpstr>
      <vt:lpstr>FTA Occ &amp; 5 Whys (2)</vt:lpstr>
      <vt:lpstr>FTA Non Det &amp; 5 Why's (2)</vt:lpstr>
      <vt:lpstr>Action plan &amp; Genba review (2)</vt:lpstr>
      <vt:lpstr>SQA Genba Check</vt:lpstr>
      <vt:lpstr>StEDE3 Matrix</vt:lpstr>
      <vt:lpstr>Revision</vt:lpstr>
      <vt:lpstr>NEWNOK__</vt:lpstr>
      <vt:lpstr>NEWOK__</vt:lpstr>
      <vt:lpstr>'SQA Genba Check'!Zone_d_impression</vt:lpstr>
      <vt:lpstr>'StEDE3 Matrix'!Zone_d_impression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MERCHUT</dc:creator>
  <cp:lastModifiedBy>Mohamed Aymen GHRIBI</cp:lastModifiedBy>
  <dcterms:created xsi:type="dcterms:W3CDTF">2022-06-01T07:54:25Z</dcterms:created>
  <dcterms:modified xsi:type="dcterms:W3CDTF">2024-09-10T11:06:50Z</dcterms:modified>
</cp:coreProperties>
</file>