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0775" windowHeight="11445"/>
  </bookViews>
  <sheets>
    <sheet name="Comparation" sheetId="2" r:id="rId1"/>
  </sheets>
  <definedNames>
    <definedName name="еее">Comparation!$F$5</definedName>
  </definedNames>
  <calcPr calcId="144525"/>
</workbook>
</file>

<file path=xl/calcChain.xml><?xml version="1.0" encoding="utf-8"?>
<calcChain xmlns="http://schemas.openxmlformats.org/spreadsheetml/2006/main">
  <c r="N8" i="2" l="1"/>
  <c r="O8" i="2" s="1"/>
  <c r="P8" i="2" s="1"/>
  <c r="N9" i="2"/>
  <c r="O9" i="2" s="1"/>
  <c r="P9" i="2" s="1"/>
  <c r="N10" i="2"/>
  <c r="O10" i="2" s="1"/>
  <c r="P10" i="2" s="1"/>
  <c r="N11" i="2"/>
  <c r="O11" i="2" s="1"/>
  <c r="P11" i="2" s="1"/>
  <c r="N12" i="2"/>
  <c r="O12" i="2" s="1"/>
  <c r="P12" i="2" s="1"/>
  <c r="N13" i="2"/>
  <c r="O13" i="2" s="1"/>
  <c r="P13" i="2" s="1"/>
  <c r="N14" i="2"/>
  <c r="O14" i="2" s="1"/>
  <c r="P14" i="2" s="1"/>
  <c r="N15" i="2"/>
  <c r="O15" i="2" s="1"/>
  <c r="P15" i="2" s="1"/>
  <c r="N16" i="2"/>
  <c r="O16" i="2" s="1"/>
  <c r="P16" i="2" s="1"/>
  <c r="N17" i="2"/>
  <c r="O17" i="2" s="1"/>
  <c r="P17" i="2" s="1"/>
  <c r="N18" i="2"/>
  <c r="O18" i="2" s="1"/>
  <c r="P18" i="2" s="1"/>
  <c r="N19" i="2"/>
  <c r="O19" i="2" s="1"/>
  <c r="P19" i="2" s="1"/>
  <c r="N20" i="2"/>
  <c r="O20" i="2" s="1"/>
  <c r="P20" i="2" s="1"/>
  <c r="N21" i="2"/>
  <c r="O21" i="2" s="1"/>
  <c r="P21" i="2" s="1"/>
  <c r="N22" i="2"/>
  <c r="O22" i="2" s="1"/>
  <c r="P22" i="2" s="1"/>
  <c r="N23" i="2"/>
  <c r="O23" i="2" s="1"/>
  <c r="P23" i="2" s="1"/>
  <c r="N24" i="2"/>
  <c r="O24" i="2" s="1"/>
  <c r="P24" i="2" s="1"/>
  <c r="N25" i="2"/>
  <c r="O25" i="2" s="1"/>
  <c r="P25" i="2" s="1"/>
  <c r="N26" i="2"/>
  <c r="O26" i="2" s="1"/>
  <c r="P26" i="2" s="1"/>
  <c r="N7" i="2"/>
  <c r="O7" i="2" s="1"/>
  <c r="P7" i="2" s="1"/>
  <c r="I7" i="2"/>
  <c r="J7" i="2" s="1"/>
  <c r="K7" i="2" s="1"/>
  <c r="I8" i="2"/>
  <c r="J8" i="2" s="1"/>
  <c r="K8" i="2" s="1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J27" i="2" l="1"/>
  <c r="K27" i="2"/>
  <c r="O27" i="2"/>
  <c r="P27" i="2" l="1"/>
</calcChain>
</file>

<file path=xl/sharedStrings.xml><?xml version="1.0" encoding="utf-8"?>
<sst xmlns="http://schemas.openxmlformats.org/spreadsheetml/2006/main" count="75" uniqueCount="48">
  <si>
    <t>Перечень радиокомпонентов для комплектации устройства</t>
  </si>
  <si>
    <t>№
п/п</t>
  </si>
  <si>
    <t>Наименование</t>
  </si>
  <si>
    <t>Кол-во</t>
  </si>
  <si>
    <t>Стоимость
(USD)</t>
  </si>
  <si>
    <t>Стоимость
(UAH)</t>
  </si>
  <si>
    <t>Цена
(USD)</t>
  </si>
  <si>
    <t>Плата с распаянным микроконтроллером ESP8266 (ESP-01)</t>
  </si>
  <si>
    <t>Стеклотекстолит односторонний FR4 (100х100х1.5 мм)</t>
  </si>
  <si>
    <t>Реле электромеханическое LEG-5 (5V/10A)</t>
  </si>
  <si>
    <t>Клемник на плату KLS2-301-500-2P (2 контакта)</t>
  </si>
  <si>
    <t>Разъем штыревой Г-образный на плату PLD-80R-1</t>
  </si>
  <si>
    <t>Разъем штыревой Г-образный на плату PLS-40R-1</t>
  </si>
  <si>
    <t>Разъем штыревой Г-образный на плату PBD-40R</t>
  </si>
  <si>
    <t>Разъем штыревой прямой на плату PLS-40</t>
  </si>
  <si>
    <t>Диод быстрый 1N4148</t>
  </si>
  <si>
    <t>Стабилизатор AMS1117-3.3</t>
  </si>
  <si>
    <t>Транзистор NPN типа BC847</t>
  </si>
  <si>
    <t>Резистор 10 кОм, 5% RC0402JR-0710KL</t>
  </si>
  <si>
    <t>Резистор 4.7 кОм, 5% RC0603FR-074K7L</t>
  </si>
  <si>
    <t>Конденсатор керамический 100 нФ CC0805KRX7R9BB104</t>
  </si>
  <si>
    <t>Конденсатор электролит 47 мкФ, 6.3 В 293D476X96R3A2TE3</t>
  </si>
  <si>
    <t>Конденсатор электролит 10 мкФ, 16 В 293D106X9016A2TE3</t>
  </si>
  <si>
    <t>BLS контакт на кабель</t>
  </si>
  <si>
    <t>Разъем штыревой на кабель BLS-10</t>
  </si>
  <si>
    <t>Температурный датчик DS18B20</t>
  </si>
  <si>
    <t>Единица</t>
  </si>
  <si>
    <t>Мин. заказ</t>
  </si>
  <si>
    <t>Украина (IMRAD)</t>
  </si>
  <si>
    <t>Китай (AliExpress)</t>
  </si>
  <si>
    <t>плата</t>
  </si>
  <si>
    <t>лист</t>
  </si>
  <si>
    <t>датчик</t>
  </si>
  <si>
    <t>контакт</t>
  </si>
  <si>
    <t>разъем</t>
  </si>
  <si>
    <t>компонент</t>
  </si>
  <si>
    <t>клемник</t>
  </si>
  <si>
    <t>Использ.</t>
  </si>
  <si>
    <t>4</t>
  </si>
  <si>
    <t>1</t>
  </si>
  <si>
    <t>2</t>
  </si>
  <si>
    <t>3</t>
  </si>
  <si>
    <t>отрезок, м.</t>
  </si>
  <si>
    <t>Шлейф RC-10 1.27 мм, 1 м</t>
  </si>
  <si>
    <t>Курс</t>
  </si>
  <si>
    <t>–z–</t>
  </si>
  <si>
    <t>СУММАРНО</t>
  </si>
  <si>
    <t>Цена за
единицу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</si>
</sst>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/>
    <xf numFmtId="2" fontId="6" fillId="0" borderId="0" xfId="0" applyNumberFormat="1" applyFont="1" applyBorder="1" applyAlignment="1">
      <alignment vertical="center" wrapText="1"/>
    </xf>
    <xf numFmtId="2" fontId="6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8" fillId="0" borderId="0" xfId="0" applyFont="1" applyAlignment="1">
      <alignment horizontal="center"/>
    </xf>
    <xf numFmtId="0" fontId="9" fillId="0" borderId="13" xfId="0" applyFont="1" applyBorder="1" applyAlignment="1">
      <alignment horizontal="right" vertical="center"/>
    </xf>
    <xf numFmtId="0" fontId="9" fillId="0" borderId="14" xfId="0" applyFont="1" applyBorder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2" fontId="7" fillId="0" borderId="25" xfId="0" applyNumberFormat="1" applyFont="1" applyBorder="1" applyAlignment="1">
      <alignment horizontal="center"/>
    </xf>
    <xf numFmtId="2" fontId="7" fillId="0" borderId="26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2" fontId="4" fillId="0" borderId="25" xfId="1" applyNumberForma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8" fillId="0" borderId="23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8" fillId="0" borderId="30" xfId="0" applyNumberFormat="1" applyFont="1" applyBorder="1" applyAlignment="1">
      <alignment horizontal="center" vertical="center"/>
    </xf>
    <xf numFmtId="2" fontId="4" fillId="0" borderId="2" xfId="1" applyNumberForma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right" vertical="center"/>
    </xf>
    <xf numFmtId="0" fontId="9" fillId="0" borderId="29" xfId="0" applyFont="1" applyBorder="1" applyAlignment="1">
      <alignment horizontal="right" vertical="center"/>
    </xf>
    <xf numFmtId="0" fontId="9" fillId="0" borderId="33" xfId="0" applyFont="1" applyBorder="1" applyAlignment="1">
      <alignment horizontal="right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20" xfId="0" applyBorder="1"/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1" fontId="7" fillId="0" borderId="19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/>
    </xf>
    <xf numFmtId="2" fontId="7" fillId="0" borderId="18" xfId="0" applyNumberFormat="1" applyFont="1" applyBorder="1" applyAlignment="1">
      <alignment horizontal="center" vertical="center"/>
    </xf>
    <xf numFmtId="2" fontId="4" fillId="0" borderId="19" xfId="1" applyNumberFormat="1" applyBorder="1" applyAlignment="1">
      <alignment horizontal="center" vertical="center"/>
    </xf>
    <xf numFmtId="2" fontId="4" fillId="0" borderId="20" xfId="1" applyNumberFormat="1" applyBorder="1" applyAlignment="1">
      <alignment horizont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0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1" fontId="7" fillId="0" borderId="21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21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2" fontId="4" fillId="0" borderId="17" xfId="1" applyNumberForma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2" fontId="4" fillId="0" borderId="18" xfId="1" applyNumberForma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mrad.kiev.ua/catalog/rezistor_smd/255525" TargetMode="External"/><Relationship Id="rId18" Type="http://schemas.openxmlformats.org/officeDocument/2006/relationships/hyperlink" Target="http://imrad.kiev.ua/catalog/kabel_shirokogo_naznacheniya_pod_narezku/512067" TargetMode="External"/><Relationship Id="rId26" Type="http://schemas.openxmlformats.org/officeDocument/2006/relationships/hyperlink" Target="http://ru.aliexpress.com/item/100-PCS-LOT-double-rows-pin-female-2-54-mm-corner-2-6-p/32472160627.html" TargetMode="External"/><Relationship Id="rId39" Type="http://schemas.openxmlformats.org/officeDocument/2006/relationships/hyperlink" Target="http://ru.aliexpress.com/item/2-54mm-Dupont-Jumper-Wire-Cable-Housing-Female-Pin-Connector-Terminal/32365218016.html" TargetMode="External"/><Relationship Id="rId21" Type="http://schemas.openxmlformats.org/officeDocument/2006/relationships/hyperlink" Target="http://imrad.kiev.ua/catalog/datchik_temperatury/199628" TargetMode="External"/><Relationship Id="rId34" Type="http://schemas.openxmlformats.org/officeDocument/2006/relationships/hyperlink" Target="http://ru.aliexpress.com/item/0805-104K-50V-100nF-0-1uF-X7R-SMD-capacitance-0805-Multilayer-chip-ceramic-capacitor-500pcs-lot/1517283393.html" TargetMode="External"/><Relationship Id="rId7" Type="http://schemas.openxmlformats.org/officeDocument/2006/relationships/hyperlink" Target="http://imrad.kiev.ua/catalog/razemy-shtyrevye/251496" TargetMode="External"/><Relationship Id="rId2" Type="http://schemas.openxmlformats.org/officeDocument/2006/relationships/hyperlink" Target="http://imrad.kiev.ua/catalog/wifi_priyomo_peredatchik/963455" TargetMode="External"/><Relationship Id="rId16" Type="http://schemas.openxmlformats.org/officeDocument/2006/relationships/hyperlink" Target="http://imrad.kiev.ua/catalog/tantalovyy_kondensator/159315" TargetMode="External"/><Relationship Id="rId20" Type="http://schemas.openxmlformats.org/officeDocument/2006/relationships/hyperlink" Target="http://imrad.kiev.ua/catalog/razemy-shtyrevye/826105" TargetMode="External"/><Relationship Id="rId29" Type="http://schemas.openxmlformats.org/officeDocument/2006/relationships/hyperlink" Target="http://ru.aliexpress.com/item/Free-Shipping-200PCS-LOT-X-Orignal-SMD-1N4148-LL4148-4148-switching-diode-LL34/32346968059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ru.aliexpress.com/item/2015-New-version-1PCS-ESP8266-serial-WIFI-model-ESP-01-Authenticity-Guaranteed-Internet-of-things/32473490612.html" TargetMode="External"/><Relationship Id="rId6" Type="http://schemas.openxmlformats.org/officeDocument/2006/relationships/hyperlink" Target="http://imrad.kiev.ua/catalog/razemy-shtyrevye/251306" TargetMode="External"/><Relationship Id="rId11" Type="http://schemas.openxmlformats.org/officeDocument/2006/relationships/hyperlink" Target="http://imrad.kiev.ua/catalog/lineynyy_regulyator/962874" TargetMode="External"/><Relationship Id="rId24" Type="http://schemas.openxmlformats.org/officeDocument/2006/relationships/hyperlink" Target="http://ru.aliexpress.com/item/100-pcs-2-Pin-Screw-blue-PCB-Terminal-Block-Connector-5mm-Pitch/32368640798.html" TargetMode="External"/><Relationship Id="rId32" Type="http://schemas.openxmlformats.org/officeDocument/2006/relationships/hyperlink" Target="http://ru.aliexpress.com/item/500pcs-0805-10-k-10-K-OHM-5-smd-resistor/32452475073.html" TargetMode="External"/><Relationship Id="rId37" Type="http://schemas.openxmlformats.org/officeDocument/2006/relationships/hyperlink" Target="http://ru.aliexpress.com/item/Free-shipping-Quality-rehearsal-40P-7-strand-copper-flat-wire-thread-pressure-discharge-line-2-54/32518566959.html" TargetMode="External"/><Relationship Id="rId40" Type="http://schemas.openxmlformats.org/officeDocument/2006/relationships/hyperlink" Target="http://ru.aliexpress.com/item/Free-Shipping-10pcs-lot-DS18B20-18B20-TO-92-DALLAS-MAXIM-100-New-Original/883530054.html" TargetMode="External"/><Relationship Id="rId5" Type="http://schemas.openxmlformats.org/officeDocument/2006/relationships/hyperlink" Target="http://imrad.kiev.ua/catalog/klemmniki-vintovye/809524" TargetMode="External"/><Relationship Id="rId15" Type="http://schemas.openxmlformats.org/officeDocument/2006/relationships/hyperlink" Target="http://imrad.kiev.ua/catalog/keramicheskiy_kondensator/189623" TargetMode="External"/><Relationship Id="rId23" Type="http://schemas.openxmlformats.org/officeDocument/2006/relationships/hyperlink" Target="http://ru.aliexpress.com/item/Free-Shipping-20PCS-Used-disassemble-relay-RAYEX-ELEC-LEG-5-T73-1C-5V-YF0923/32479046487.html" TargetMode="External"/><Relationship Id="rId28" Type="http://schemas.openxmlformats.org/officeDocument/2006/relationships/hyperlink" Target="http://ru.aliexpress.com/item/J34-Free-Shipping-100pcs-lot-New-40-Pin-2-54-Right-Angle-Single-Row-Pin-Header/32413002969.html" TargetMode="External"/><Relationship Id="rId36" Type="http://schemas.openxmlformats.org/officeDocument/2006/relationships/hyperlink" Target="http://ru.aliexpress.com/item/Free-Shipping-100PCS-16V-10UF-A-3216-10uF-16V-SMT-A-3216-18-Chip-Tantalum-capacitor/1950730472.html" TargetMode="External"/><Relationship Id="rId10" Type="http://schemas.openxmlformats.org/officeDocument/2006/relationships/hyperlink" Target="http://imrad.kiev.ua/catalog/diod-bystryy/155310" TargetMode="External"/><Relationship Id="rId19" Type="http://schemas.openxmlformats.org/officeDocument/2006/relationships/hyperlink" Target="http://imrad.kiev.ua/catalog/razemy-shtyrevye/184764" TargetMode="External"/><Relationship Id="rId31" Type="http://schemas.openxmlformats.org/officeDocument/2006/relationships/hyperlink" Target="http://ru.aliexpress.com/item/Free-shipping-100pcs-BC847C-SOT-23-Original-NPN-transistor-SOT23-BC847-Transistor-Diodes-SMD-NPN-general/32322785556.html" TargetMode="External"/><Relationship Id="rId4" Type="http://schemas.openxmlformats.org/officeDocument/2006/relationships/hyperlink" Target="http://imrad.kiev.ua/catalog/rele_elektromehanicheskoe/956264" TargetMode="External"/><Relationship Id="rId9" Type="http://schemas.openxmlformats.org/officeDocument/2006/relationships/hyperlink" Target="http://imrad.kiev.ua/catalog/razemy-shtyrevye/832312" TargetMode="External"/><Relationship Id="rId14" Type="http://schemas.openxmlformats.org/officeDocument/2006/relationships/hyperlink" Target="http://imrad.kiev.ua/catalog/rezistor_smd/256136" TargetMode="External"/><Relationship Id="rId22" Type="http://schemas.openxmlformats.org/officeDocument/2006/relationships/hyperlink" Target="http://ru.aliexpress.com/item/B1308-Free-shipping-10pcs-FR4-PCB-Single-Side-Copper-Clad-plate-DIY-PCB-Kit-Laminate-Circuit/32350357574.html" TargetMode="External"/><Relationship Id="rId27" Type="http://schemas.openxmlformats.org/officeDocument/2006/relationships/hyperlink" Target="http://ru.aliexpress.com/item/1Set-of-20-PCS-2-54mm-40-Pin-Male-Single-Row-Pin-Header-Connector-Strip-Good/32329092697.html" TargetMode="External"/><Relationship Id="rId30" Type="http://schemas.openxmlformats.org/officeDocument/2006/relationships/hyperlink" Target="http://ru.aliexpress.com/item/Free-Shipping-200PCS-LOT-AMS1117-3-3-AMS1117-AMS1117-3-3V-1117-3-3V-SOT-223/868645505.html" TargetMode="External"/><Relationship Id="rId35" Type="http://schemas.openxmlformats.org/officeDocument/2006/relationships/hyperlink" Target="http://ru.aliexpress.com/item/Free-shipping-SMD-tantalum-capacitor-47uf-6-3V-a-3216-1206-476J-30pcs/32335508300.html" TargetMode="External"/><Relationship Id="rId8" Type="http://schemas.openxmlformats.org/officeDocument/2006/relationships/hyperlink" Target="http://imrad.kiev.ua/catalog/razemy-shtyrevye/248663" TargetMode="External"/><Relationship Id="rId3" Type="http://schemas.openxmlformats.org/officeDocument/2006/relationships/hyperlink" Target="http://imrad.kiev.ua/catalog/steklotekstolit/208063" TargetMode="External"/><Relationship Id="rId12" Type="http://schemas.openxmlformats.org/officeDocument/2006/relationships/hyperlink" Target="http://imrad.kiev.ua/catalog/bipolyarnyy_tranzistor/183124" TargetMode="External"/><Relationship Id="rId17" Type="http://schemas.openxmlformats.org/officeDocument/2006/relationships/hyperlink" Target="http://imrad.kiev.ua/catalog/tantalovyy_kondensator/347569" TargetMode="External"/><Relationship Id="rId25" Type="http://schemas.openxmlformats.org/officeDocument/2006/relationships/hyperlink" Target="http://ru.aliexpress.com/item/20pcs-lot-2x40-pins-Double-Row-Pin-2-54-mm-Pitch-Right-Angle-Curved-Male/1391726532.html" TargetMode="External"/><Relationship Id="rId33" Type="http://schemas.openxmlformats.org/officeDocument/2006/relationships/hyperlink" Target="http://ru.aliexpress.com/item/SMD-Resistance-0805-4-7K-4-7-K-ohm-1-1-8W-Chip-Resistors-500PCS-LOT/32237692084.html" TargetMode="External"/><Relationship Id="rId38" Type="http://schemas.openxmlformats.org/officeDocument/2006/relationships/hyperlink" Target="http://ru.aliexpress.com/item/100PCS-1P-2-54mm-Plastic-Dupont-Head-Jumper-Wire-Cable-Housing-Female-Pin-Connector/324835310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tabSelected="1" workbookViewId="0">
      <selection activeCell="O25" sqref="O25"/>
    </sheetView>
  </sheetViews>
  <sheetFormatPr defaultRowHeight="15" x14ac:dyDescent="0.25"/>
  <cols>
    <col min="1" max="1" width="4.28515625" customWidth="1"/>
    <col min="2" max="2" width="5" customWidth="1"/>
    <col min="3" max="3" width="55" customWidth="1"/>
    <col min="4" max="4" width="12.140625" customWidth="1"/>
    <col min="5" max="5" width="8.5703125" customWidth="1"/>
    <col min="6" max="6" width="10.7109375" customWidth="1"/>
    <col min="7" max="8" width="8.5703125" customWidth="1"/>
    <col min="9" max="11" width="10.7109375" customWidth="1"/>
    <col min="12" max="13" width="8.5703125" customWidth="1"/>
    <col min="14" max="16" width="10.7109375" customWidth="1"/>
  </cols>
  <sheetData>
    <row r="2" spans="2:21" ht="15.75" thickBot="1" x14ac:dyDescent="0.3"/>
    <row r="3" spans="2:21" ht="19.5" thickBot="1" x14ac:dyDescent="0.35">
      <c r="B3" s="14" t="s">
        <v>0</v>
      </c>
      <c r="C3" s="14"/>
      <c r="D3" s="14"/>
      <c r="E3" s="14"/>
      <c r="F3" s="14"/>
      <c r="G3" s="4"/>
      <c r="H3" s="23" t="s">
        <v>44</v>
      </c>
      <c r="I3" s="24"/>
      <c r="J3" s="25">
        <v>25</v>
      </c>
      <c r="K3" s="2"/>
      <c r="L3" s="2"/>
      <c r="M3" s="2"/>
    </row>
    <row r="4" spans="2:21" ht="15.75" thickBot="1" x14ac:dyDescent="0.3">
      <c r="B4" s="1"/>
      <c r="C4" s="1"/>
      <c r="D4" s="1"/>
      <c r="E4" s="1"/>
      <c r="F4" s="1"/>
      <c r="G4" s="1"/>
      <c r="H4" s="1"/>
      <c r="J4" s="2"/>
      <c r="K4" s="2"/>
      <c r="L4" s="2"/>
      <c r="M4" s="2"/>
    </row>
    <row r="5" spans="2:21" ht="15.75" customHeight="1" thickBot="1" x14ac:dyDescent="0.3">
      <c r="B5" s="33" t="s">
        <v>1</v>
      </c>
      <c r="C5" s="18" t="s">
        <v>2</v>
      </c>
      <c r="D5" s="33" t="s">
        <v>26</v>
      </c>
      <c r="E5" s="61" t="s">
        <v>3</v>
      </c>
      <c r="F5" s="34" t="s">
        <v>37</v>
      </c>
      <c r="G5" s="35" t="s">
        <v>28</v>
      </c>
      <c r="H5" s="35"/>
      <c r="I5" s="35"/>
      <c r="J5" s="35"/>
      <c r="K5" s="36"/>
      <c r="L5" s="86" t="s">
        <v>29</v>
      </c>
      <c r="M5" s="87"/>
      <c r="N5" s="87"/>
      <c r="O5" s="87"/>
      <c r="P5" s="88"/>
      <c r="R5" s="3"/>
      <c r="S5" s="3"/>
      <c r="T5" s="3"/>
      <c r="U5" s="3"/>
    </row>
    <row r="6" spans="2:21" ht="33.75" customHeight="1" thickBot="1" x14ac:dyDescent="0.3">
      <c r="B6" s="47"/>
      <c r="C6" s="57"/>
      <c r="D6" s="47"/>
      <c r="E6" s="62"/>
      <c r="F6" s="48"/>
      <c r="G6" s="49" t="s">
        <v>6</v>
      </c>
      <c r="H6" s="50" t="s">
        <v>27</v>
      </c>
      <c r="I6" s="40" t="s">
        <v>47</v>
      </c>
      <c r="J6" s="50" t="s">
        <v>4</v>
      </c>
      <c r="K6" s="49" t="s">
        <v>5</v>
      </c>
      <c r="L6" s="38" t="s">
        <v>6</v>
      </c>
      <c r="M6" s="39" t="s">
        <v>27</v>
      </c>
      <c r="N6" s="37" t="s">
        <v>47</v>
      </c>
      <c r="O6" s="38" t="s">
        <v>4</v>
      </c>
      <c r="P6" s="39" t="s">
        <v>5</v>
      </c>
      <c r="R6" s="3"/>
      <c r="S6" s="3"/>
      <c r="T6" s="3"/>
      <c r="U6" s="3"/>
    </row>
    <row r="7" spans="2:21" ht="15.75" customHeight="1" x14ac:dyDescent="0.25">
      <c r="B7" s="54">
        <v>1</v>
      </c>
      <c r="C7" s="58" t="s">
        <v>7</v>
      </c>
      <c r="D7" s="43" t="s">
        <v>30</v>
      </c>
      <c r="E7" s="65">
        <v>1</v>
      </c>
      <c r="F7" s="43" t="s">
        <v>39</v>
      </c>
      <c r="G7" s="68">
        <v>10.319599999999999</v>
      </c>
      <c r="H7" s="70">
        <v>1</v>
      </c>
      <c r="I7" s="74">
        <f>G7/H7</f>
        <v>10.319599999999999</v>
      </c>
      <c r="J7" s="77">
        <f>I7*F7</f>
        <v>10.319599999999999</v>
      </c>
      <c r="K7" s="81">
        <f>J7*$J$3</f>
        <v>257.99</v>
      </c>
      <c r="L7" s="32">
        <v>1.78</v>
      </c>
      <c r="M7" s="93">
        <v>1</v>
      </c>
      <c r="N7" s="90">
        <f>L7/M7</f>
        <v>1.78</v>
      </c>
      <c r="O7" s="19">
        <f>N7*F7</f>
        <v>1.78</v>
      </c>
      <c r="P7" s="20">
        <f>O7*$J$3</f>
        <v>44.5</v>
      </c>
      <c r="R7" s="3"/>
      <c r="S7" s="3"/>
      <c r="T7" s="3"/>
      <c r="U7" s="3"/>
    </row>
    <row r="8" spans="2:21" ht="15.75" customHeight="1" x14ac:dyDescent="0.25">
      <c r="B8" s="55">
        <v>2</v>
      </c>
      <c r="C8" s="59" t="s">
        <v>8</v>
      </c>
      <c r="D8" s="44" t="s">
        <v>31</v>
      </c>
      <c r="E8" s="21">
        <v>1</v>
      </c>
      <c r="F8" s="44" t="s">
        <v>39</v>
      </c>
      <c r="G8" s="46">
        <v>0.8</v>
      </c>
      <c r="H8" s="71">
        <v>1</v>
      </c>
      <c r="I8" s="75">
        <f t="shared" ref="I8:I26" si="0">G8/H8</f>
        <v>0.8</v>
      </c>
      <c r="J8" s="78">
        <f t="shared" ref="J8:J26" si="1">I8*F8</f>
        <v>0.8</v>
      </c>
      <c r="K8" s="82">
        <f t="shared" ref="K8:K26" si="2">J8*$J$3</f>
        <v>20</v>
      </c>
      <c r="L8" s="96">
        <v>4.3600000000000003</v>
      </c>
      <c r="M8" s="92">
        <v>10</v>
      </c>
      <c r="N8" s="90">
        <f t="shared" ref="N8:N26" si="3">L8/M8</f>
        <v>0.43600000000000005</v>
      </c>
      <c r="O8" s="19">
        <f t="shared" ref="O8:O26" si="4">N8*F8</f>
        <v>0.43600000000000005</v>
      </c>
      <c r="P8" s="20">
        <f t="shared" ref="P8:P26" si="5">O8*$J$3</f>
        <v>10.900000000000002</v>
      </c>
      <c r="R8" s="3"/>
      <c r="S8" s="3"/>
      <c r="T8" s="3"/>
      <c r="U8" s="3"/>
    </row>
    <row r="9" spans="2:21" x14ac:dyDescent="0.25">
      <c r="B9" s="55">
        <v>3</v>
      </c>
      <c r="C9" s="59" t="s">
        <v>9</v>
      </c>
      <c r="D9" s="44" t="s">
        <v>35</v>
      </c>
      <c r="E9" s="21">
        <v>1</v>
      </c>
      <c r="F9" s="44" t="s">
        <v>39</v>
      </c>
      <c r="G9" s="46">
        <v>0.66559999999999997</v>
      </c>
      <c r="H9" s="71">
        <v>1</v>
      </c>
      <c r="I9" s="75">
        <f t="shared" si="0"/>
        <v>0.66559999999999997</v>
      </c>
      <c r="J9" s="78">
        <f t="shared" si="1"/>
        <v>0.66559999999999997</v>
      </c>
      <c r="K9" s="82">
        <f t="shared" si="2"/>
        <v>16.64</v>
      </c>
      <c r="L9" s="96">
        <v>10.6</v>
      </c>
      <c r="M9" s="92">
        <v>20</v>
      </c>
      <c r="N9" s="90">
        <f t="shared" si="3"/>
        <v>0.53</v>
      </c>
      <c r="O9" s="19">
        <f t="shared" si="4"/>
        <v>0.53</v>
      </c>
      <c r="P9" s="20">
        <f t="shared" si="5"/>
        <v>13.25</v>
      </c>
      <c r="R9" s="3"/>
      <c r="S9" s="3"/>
      <c r="T9" s="80"/>
      <c r="U9" s="3"/>
    </row>
    <row r="10" spans="2:21" ht="15" customHeight="1" x14ac:dyDescent="0.25">
      <c r="B10" s="55">
        <v>4</v>
      </c>
      <c r="C10" s="59" t="s">
        <v>10</v>
      </c>
      <c r="D10" s="44" t="s">
        <v>36</v>
      </c>
      <c r="E10" s="21">
        <v>1</v>
      </c>
      <c r="F10" s="44" t="s">
        <v>39</v>
      </c>
      <c r="G10" s="46">
        <v>8.3199999999999996E-2</v>
      </c>
      <c r="H10" s="71">
        <v>1</v>
      </c>
      <c r="I10" s="75">
        <f t="shared" si="0"/>
        <v>8.3199999999999996E-2</v>
      </c>
      <c r="J10" s="78">
        <f t="shared" si="1"/>
        <v>8.3199999999999996E-2</v>
      </c>
      <c r="K10" s="82">
        <f t="shared" si="2"/>
        <v>2.08</v>
      </c>
      <c r="L10" s="96">
        <v>6.37</v>
      </c>
      <c r="M10" s="92">
        <v>100</v>
      </c>
      <c r="N10" s="90">
        <f t="shared" si="3"/>
        <v>6.3700000000000007E-2</v>
      </c>
      <c r="O10" s="19">
        <f t="shared" si="4"/>
        <v>6.3700000000000007E-2</v>
      </c>
      <c r="P10" s="20">
        <f t="shared" si="5"/>
        <v>1.5925000000000002</v>
      </c>
      <c r="R10" s="3"/>
      <c r="S10" s="3"/>
      <c r="T10" s="3"/>
      <c r="U10" s="3"/>
    </row>
    <row r="11" spans="2:21" ht="15.75" customHeight="1" x14ac:dyDescent="0.25">
      <c r="B11" s="55">
        <v>5</v>
      </c>
      <c r="C11" s="59" t="s">
        <v>11</v>
      </c>
      <c r="D11" s="63" t="s">
        <v>34</v>
      </c>
      <c r="E11" s="21">
        <v>1</v>
      </c>
      <c r="F11" s="44">
        <v>0.1</v>
      </c>
      <c r="G11" s="46">
        <v>0.38</v>
      </c>
      <c r="H11" s="71">
        <v>1</v>
      </c>
      <c r="I11" s="75">
        <f t="shared" si="0"/>
        <v>0.38</v>
      </c>
      <c r="J11" s="78">
        <f t="shared" si="1"/>
        <v>3.8000000000000006E-2</v>
      </c>
      <c r="K11" s="82">
        <f t="shared" si="2"/>
        <v>0.95000000000000018</v>
      </c>
      <c r="L11" s="96">
        <v>7</v>
      </c>
      <c r="M11" s="92">
        <v>20</v>
      </c>
      <c r="N11" s="90">
        <f t="shared" si="3"/>
        <v>0.35</v>
      </c>
      <c r="O11" s="19">
        <f t="shared" si="4"/>
        <v>3.4999999999999996E-2</v>
      </c>
      <c r="P11" s="20">
        <f t="shared" si="5"/>
        <v>0.87499999999999989</v>
      </c>
      <c r="R11" s="3"/>
      <c r="S11" s="3"/>
      <c r="T11" s="3"/>
      <c r="U11" s="3"/>
    </row>
    <row r="12" spans="2:21" x14ac:dyDescent="0.25">
      <c r="B12" s="55">
        <v>6</v>
      </c>
      <c r="C12" s="59" t="s">
        <v>12</v>
      </c>
      <c r="D12" s="63" t="s">
        <v>34</v>
      </c>
      <c r="E12" s="21">
        <v>1</v>
      </c>
      <c r="F12" s="44">
        <v>0.22500000000000001</v>
      </c>
      <c r="G12" s="46">
        <v>0.18</v>
      </c>
      <c r="H12" s="71">
        <v>1</v>
      </c>
      <c r="I12" s="75">
        <f t="shared" si="0"/>
        <v>0.18</v>
      </c>
      <c r="J12" s="78">
        <f t="shared" si="1"/>
        <v>4.0500000000000001E-2</v>
      </c>
      <c r="K12" s="82">
        <f t="shared" si="2"/>
        <v>1.0125</v>
      </c>
      <c r="L12" s="97">
        <v>9.24</v>
      </c>
      <c r="M12" s="92">
        <v>100</v>
      </c>
      <c r="N12" s="90">
        <f>L12/M12</f>
        <v>9.2399999999999996E-2</v>
      </c>
      <c r="O12" s="19">
        <f t="shared" si="4"/>
        <v>2.0789999999999999E-2</v>
      </c>
      <c r="P12" s="20">
        <f t="shared" si="5"/>
        <v>0.51974999999999993</v>
      </c>
      <c r="R12" s="3"/>
      <c r="S12" s="3"/>
      <c r="T12" s="3"/>
      <c r="U12" s="3"/>
    </row>
    <row r="13" spans="2:21" ht="15.75" customHeight="1" x14ac:dyDescent="0.25">
      <c r="B13" s="55">
        <v>7</v>
      </c>
      <c r="C13" s="59" t="s">
        <v>13</v>
      </c>
      <c r="D13" s="63" t="s">
        <v>34</v>
      </c>
      <c r="E13" s="22">
        <v>1</v>
      </c>
      <c r="F13" s="44">
        <v>0.2</v>
      </c>
      <c r="G13" s="46">
        <v>0.5</v>
      </c>
      <c r="H13" s="72">
        <v>1</v>
      </c>
      <c r="I13" s="75">
        <f t="shared" si="0"/>
        <v>0.5</v>
      </c>
      <c r="J13" s="78">
        <f t="shared" si="1"/>
        <v>0.1</v>
      </c>
      <c r="K13" s="82">
        <f t="shared" si="2"/>
        <v>2.5</v>
      </c>
      <c r="L13" s="96">
        <v>20.5</v>
      </c>
      <c r="M13" s="94">
        <v>100</v>
      </c>
      <c r="N13" s="90">
        <f>L13/M13</f>
        <v>0.20499999999999999</v>
      </c>
      <c r="O13" s="19">
        <f t="shared" si="4"/>
        <v>4.1000000000000002E-2</v>
      </c>
      <c r="P13" s="20">
        <f t="shared" si="5"/>
        <v>1.0250000000000001</v>
      </c>
      <c r="R13" s="3"/>
      <c r="S13" s="3"/>
      <c r="T13" s="3"/>
      <c r="U13" s="3"/>
    </row>
    <row r="14" spans="2:21" ht="15.75" customHeight="1" x14ac:dyDescent="0.25">
      <c r="B14" s="55">
        <v>8</v>
      </c>
      <c r="C14" s="59" t="s">
        <v>14</v>
      </c>
      <c r="D14" s="63" t="s">
        <v>34</v>
      </c>
      <c r="E14" s="21">
        <v>1</v>
      </c>
      <c r="F14" s="44">
        <v>0.05</v>
      </c>
      <c r="G14" s="46">
        <v>0.1</v>
      </c>
      <c r="H14" s="71">
        <v>1</v>
      </c>
      <c r="I14" s="75">
        <f t="shared" si="0"/>
        <v>0.1</v>
      </c>
      <c r="J14" s="78">
        <f t="shared" si="1"/>
        <v>5.000000000000001E-3</v>
      </c>
      <c r="K14" s="82">
        <f t="shared" si="2"/>
        <v>0.12500000000000003</v>
      </c>
      <c r="L14" s="96">
        <v>1.28</v>
      </c>
      <c r="M14" s="92">
        <v>20</v>
      </c>
      <c r="N14" s="90">
        <f t="shared" si="3"/>
        <v>6.4000000000000001E-2</v>
      </c>
      <c r="O14" s="19">
        <f t="shared" si="4"/>
        <v>3.2000000000000002E-3</v>
      </c>
      <c r="P14" s="20">
        <f t="shared" si="5"/>
        <v>0.08</v>
      </c>
      <c r="R14" s="3"/>
      <c r="S14" s="3"/>
      <c r="T14" s="3"/>
      <c r="U14" s="3"/>
    </row>
    <row r="15" spans="2:21" ht="15.75" customHeight="1" x14ac:dyDescent="0.25">
      <c r="B15" s="55">
        <v>9</v>
      </c>
      <c r="C15" s="59" t="s">
        <v>15</v>
      </c>
      <c r="D15" s="44" t="s">
        <v>35</v>
      </c>
      <c r="E15" s="21">
        <v>1</v>
      </c>
      <c r="F15" s="44" t="s">
        <v>39</v>
      </c>
      <c r="G15" s="46">
        <v>8.0000000000000002E-3</v>
      </c>
      <c r="H15" s="71">
        <v>1</v>
      </c>
      <c r="I15" s="75">
        <f t="shared" si="0"/>
        <v>8.0000000000000002E-3</v>
      </c>
      <c r="J15" s="78">
        <f t="shared" si="1"/>
        <v>8.0000000000000002E-3</v>
      </c>
      <c r="K15" s="82">
        <f t="shared" si="2"/>
        <v>0.2</v>
      </c>
      <c r="L15" s="96">
        <v>0.98</v>
      </c>
      <c r="M15" s="92">
        <v>200</v>
      </c>
      <c r="N15" s="90">
        <f t="shared" si="3"/>
        <v>4.8999999999999998E-3</v>
      </c>
      <c r="O15" s="19">
        <f t="shared" si="4"/>
        <v>4.8999999999999998E-3</v>
      </c>
      <c r="P15" s="20">
        <f t="shared" si="5"/>
        <v>0.1225</v>
      </c>
    </row>
    <row r="16" spans="2:21" x14ac:dyDescent="0.25">
      <c r="B16" s="55">
        <v>10</v>
      </c>
      <c r="C16" s="59" t="s">
        <v>16</v>
      </c>
      <c r="D16" s="44" t="s">
        <v>35</v>
      </c>
      <c r="E16" s="21">
        <v>1</v>
      </c>
      <c r="F16" s="44" t="s">
        <v>39</v>
      </c>
      <c r="G16" s="46">
        <v>0.218</v>
      </c>
      <c r="H16" s="71">
        <v>1</v>
      </c>
      <c r="I16" s="75">
        <f t="shared" si="0"/>
        <v>0.218</v>
      </c>
      <c r="J16" s="78">
        <f t="shared" si="1"/>
        <v>0.218</v>
      </c>
      <c r="K16" s="82">
        <f t="shared" si="2"/>
        <v>5.45</v>
      </c>
      <c r="L16" s="96">
        <v>5.57</v>
      </c>
      <c r="M16" s="92">
        <v>200</v>
      </c>
      <c r="N16" s="90">
        <f t="shared" si="3"/>
        <v>2.785E-2</v>
      </c>
      <c r="O16" s="19">
        <f t="shared" si="4"/>
        <v>2.785E-2</v>
      </c>
      <c r="P16" s="20">
        <f t="shared" si="5"/>
        <v>0.69625000000000004</v>
      </c>
    </row>
    <row r="17" spans="2:16" x14ac:dyDescent="0.25">
      <c r="B17" s="55">
        <v>11</v>
      </c>
      <c r="C17" s="59" t="s">
        <v>17</v>
      </c>
      <c r="D17" s="44" t="s">
        <v>35</v>
      </c>
      <c r="E17" s="21">
        <v>1</v>
      </c>
      <c r="F17" s="44" t="s">
        <v>39</v>
      </c>
      <c r="G17" s="46">
        <v>1.6E-2</v>
      </c>
      <c r="H17" s="71">
        <v>1</v>
      </c>
      <c r="I17" s="75">
        <f t="shared" si="0"/>
        <v>1.6E-2</v>
      </c>
      <c r="J17" s="78">
        <f t="shared" si="1"/>
        <v>1.6E-2</v>
      </c>
      <c r="K17" s="82">
        <f t="shared" si="2"/>
        <v>0.4</v>
      </c>
      <c r="L17" s="96">
        <v>1.4</v>
      </c>
      <c r="M17" s="92">
        <v>100</v>
      </c>
      <c r="N17" s="90">
        <f t="shared" si="3"/>
        <v>1.3999999999999999E-2</v>
      </c>
      <c r="O17" s="19">
        <f t="shared" si="4"/>
        <v>1.3999999999999999E-2</v>
      </c>
      <c r="P17" s="20">
        <f t="shared" si="5"/>
        <v>0.35</v>
      </c>
    </row>
    <row r="18" spans="2:16" x14ac:dyDescent="0.25">
      <c r="B18" s="55">
        <v>12</v>
      </c>
      <c r="C18" s="59" t="s">
        <v>18</v>
      </c>
      <c r="D18" s="44" t="s">
        <v>35</v>
      </c>
      <c r="E18" s="21">
        <v>1</v>
      </c>
      <c r="F18" s="44" t="s">
        <v>38</v>
      </c>
      <c r="G18" s="46">
        <v>0.2092</v>
      </c>
      <c r="H18" s="71">
        <v>100</v>
      </c>
      <c r="I18" s="75">
        <f t="shared" si="0"/>
        <v>2.0920000000000001E-3</v>
      </c>
      <c r="J18" s="78">
        <f t="shared" si="1"/>
        <v>8.3680000000000004E-3</v>
      </c>
      <c r="K18" s="82">
        <f t="shared" si="2"/>
        <v>0.2092</v>
      </c>
      <c r="L18" s="96">
        <v>2.09</v>
      </c>
      <c r="M18" s="92">
        <v>500</v>
      </c>
      <c r="N18" s="90">
        <f t="shared" si="3"/>
        <v>4.1799999999999997E-3</v>
      </c>
      <c r="O18" s="19">
        <f t="shared" si="4"/>
        <v>1.6719999999999999E-2</v>
      </c>
      <c r="P18" s="20">
        <f t="shared" si="5"/>
        <v>0.41799999999999998</v>
      </c>
    </row>
    <row r="19" spans="2:16" x14ac:dyDescent="0.25">
      <c r="B19" s="55">
        <v>13</v>
      </c>
      <c r="C19" s="59" t="s">
        <v>19</v>
      </c>
      <c r="D19" s="44" t="s">
        <v>35</v>
      </c>
      <c r="E19" s="21">
        <v>1</v>
      </c>
      <c r="F19" s="44" t="s">
        <v>39</v>
      </c>
      <c r="G19" s="46">
        <v>0.22</v>
      </c>
      <c r="H19" s="71">
        <v>100</v>
      </c>
      <c r="I19" s="75">
        <f t="shared" si="0"/>
        <v>2.2000000000000001E-3</v>
      </c>
      <c r="J19" s="78">
        <f t="shared" si="1"/>
        <v>2.2000000000000001E-3</v>
      </c>
      <c r="K19" s="82">
        <f t="shared" si="2"/>
        <v>5.5E-2</v>
      </c>
      <c r="L19" s="96">
        <v>3.25</v>
      </c>
      <c r="M19" s="92">
        <v>500</v>
      </c>
      <c r="N19" s="90">
        <f t="shared" si="3"/>
        <v>6.4999999999999997E-3</v>
      </c>
      <c r="O19" s="19">
        <f t="shared" si="4"/>
        <v>6.4999999999999997E-3</v>
      </c>
      <c r="P19" s="20">
        <f t="shared" si="5"/>
        <v>0.16250000000000001</v>
      </c>
    </row>
    <row r="20" spans="2:16" x14ac:dyDescent="0.25">
      <c r="B20" s="55">
        <v>14</v>
      </c>
      <c r="C20" s="59" t="s">
        <v>20</v>
      </c>
      <c r="D20" s="44" t="s">
        <v>35</v>
      </c>
      <c r="E20" s="21">
        <v>2</v>
      </c>
      <c r="F20" s="44" t="s">
        <v>40</v>
      </c>
      <c r="G20" s="46">
        <v>6.0000000000000001E-3</v>
      </c>
      <c r="H20" s="72">
        <v>1</v>
      </c>
      <c r="I20" s="75">
        <f t="shared" si="0"/>
        <v>6.0000000000000001E-3</v>
      </c>
      <c r="J20" s="78">
        <f t="shared" si="1"/>
        <v>1.2E-2</v>
      </c>
      <c r="K20" s="82">
        <f t="shared" si="2"/>
        <v>0.3</v>
      </c>
      <c r="L20" s="96">
        <v>2.85</v>
      </c>
      <c r="M20" s="94">
        <v>500</v>
      </c>
      <c r="N20" s="90">
        <f t="shared" si="3"/>
        <v>5.7000000000000002E-3</v>
      </c>
      <c r="O20" s="19">
        <f t="shared" si="4"/>
        <v>1.14E-2</v>
      </c>
      <c r="P20" s="20">
        <f t="shared" si="5"/>
        <v>0.28500000000000003</v>
      </c>
    </row>
    <row r="21" spans="2:16" x14ac:dyDescent="0.25">
      <c r="B21" s="55">
        <v>15</v>
      </c>
      <c r="C21" s="59" t="s">
        <v>21</v>
      </c>
      <c r="D21" s="44" t="s">
        <v>35</v>
      </c>
      <c r="E21" s="21">
        <v>1</v>
      </c>
      <c r="F21" s="44" t="s">
        <v>39</v>
      </c>
      <c r="G21" s="46">
        <v>0.15679999999999999</v>
      </c>
      <c r="H21" s="71">
        <v>1</v>
      </c>
      <c r="I21" s="75">
        <f t="shared" si="0"/>
        <v>0.15679999999999999</v>
      </c>
      <c r="J21" s="78">
        <f t="shared" si="1"/>
        <v>0.15679999999999999</v>
      </c>
      <c r="K21" s="82">
        <f t="shared" si="2"/>
        <v>3.92</v>
      </c>
      <c r="L21" s="96">
        <v>3.2</v>
      </c>
      <c r="M21" s="92">
        <v>30</v>
      </c>
      <c r="N21" s="90">
        <f t="shared" si="3"/>
        <v>0.10666666666666667</v>
      </c>
      <c r="O21" s="19">
        <f t="shared" si="4"/>
        <v>0.10666666666666667</v>
      </c>
      <c r="P21" s="20">
        <f t="shared" si="5"/>
        <v>2.666666666666667</v>
      </c>
    </row>
    <row r="22" spans="2:16" x14ac:dyDescent="0.25">
      <c r="B22" s="55">
        <v>16</v>
      </c>
      <c r="C22" s="59" t="s">
        <v>22</v>
      </c>
      <c r="D22" s="44" t="s">
        <v>35</v>
      </c>
      <c r="E22" s="21">
        <v>1</v>
      </c>
      <c r="F22" s="44" t="s">
        <v>39</v>
      </c>
      <c r="G22" s="46">
        <v>0.1988</v>
      </c>
      <c r="H22" s="71">
        <v>1</v>
      </c>
      <c r="I22" s="75">
        <f t="shared" si="0"/>
        <v>0.1988</v>
      </c>
      <c r="J22" s="78">
        <f t="shared" si="1"/>
        <v>0.1988</v>
      </c>
      <c r="K22" s="82">
        <f t="shared" si="2"/>
        <v>4.97</v>
      </c>
      <c r="L22" s="96">
        <v>4.7300000000000004</v>
      </c>
      <c r="M22" s="92">
        <v>100</v>
      </c>
      <c r="N22" s="90">
        <f t="shared" si="3"/>
        <v>4.7300000000000002E-2</v>
      </c>
      <c r="O22" s="19">
        <f t="shared" si="4"/>
        <v>4.7300000000000002E-2</v>
      </c>
      <c r="P22" s="20">
        <f t="shared" si="5"/>
        <v>1.1825000000000001</v>
      </c>
    </row>
    <row r="23" spans="2:16" ht="15.75" customHeight="1" x14ac:dyDescent="0.25">
      <c r="B23" s="55">
        <v>17</v>
      </c>
      <c r="C23" s="59" t="s">
        <v>43</v>
      </c>
      <c r="D23" s="63" t="s">
        <v>42</v>
      </c>
      <c r="E23" s="21">
        <v>1</v>
      </c>
      <c r="F23" s="44">
        <v>0.3</v>
      </c>
      <c r="G23" s="46">
        <v>0.35160000000000002</v>
      </c>
      <c r="H23" s="72">
        <v>1</v>
      </c>
      <c r="I23" s="75">
        <f t="shared" si="0"/>
        <v>0.35160000000000002</v>
      </c>
      <c r="J23" s="78">
        <f t="shared" si="1"/>
        <v>0.10548</v>
      </c>
      <c r="K23" s="82">
        <f t="shared" si="2"/>
        <v>2.637</v>
      </c>
      <c r="L23" s="96">
        <v>9.6199999999999992</v>
      </c>
      <c r="M23" s="94">
        <v>20</v>
      </c>
      <c r="N23" s="90">
        <f t="shared" si="3"/>
        <v>0.48099999999999998</v>
      </c>
      <c r="O23" s="19">
        <f t="shared" si="4"/>
        <v>0.14429999999999998</v>
      </c>
      <c r="P23" s="20">
        <f t="shared" si="5"/>
        <v>3.6074999999999995</v>
      </c>
    </row>
    <row r="24" spans="2:16" ht="15.75" customHeight="1" x14ac:dyDescent="0.25">
      <c r="B24" s="55">
        <v>18</v>
      </c>
      <c r="C24" s="59" t="s">
        <v>24</v>
      </c>
      <c r="D24" s="63" t="s">
        <v>34</v>
      </c>
      <c r="E24" s="21">
        <v>1</v>
      </c>
      <c r="F24" s="44">
        <v>0.3</v>
      </c>
      <c r="G24" s="46">
        <v>0.19</v>
      </c>
      <c r="H24" s="72">
        <v>1</v>
      </c>
      <c r="I24" s="75">
        <f t="shared" si="0"/>
        <v>0.19</v>
      </c>
      <c r="J24" s="78">
        <f t="shared" si="1"/>
        <v>5.6999999999999995E-2</v>
      </c>
      <c r="K24" s="82">
        <f t="shared" si="2"/>
        <v>1.4249999999999998</v>
      </c>
      <c r="L24" s="96">
        <v>2.46</v>
      </c>
      <c r="M24" s="94">
        <v>500</v>
      </c>
      <c r="N24" s="90">
        <f t="shared" si="3"/>
        <v>4.9199999999999999E-3</v>
      </c>
      <c r="O24" s="19">
        <f t="shared" si="4"/>
        <v>1.4759999999999999E-3</v>
      </c>
      <c r="P24" s="20">
        <f t="shared" si="5"/>
        <v>3.6899999999999995E-2</v>
      </c>
    </row>
    <row r="25" spans="2:16" x14ac:dyDescent="0.25">
      <c r="B25" s="55">
        <v>19</v>
      </c>
      <c r="C25" s="59" t="s">
        <v>23</v>
      </c>
      <c r="D25" s="63" t="s">
        <v>33</v>
      </c>
      <c r="E25" s="21">
        <v>3</v>
      </c>
      <c r="F25" s="44" t="s">
        <v>41</v>
      </c>
      <c r="G25" s="46">
        <v>1.4E-2</v>
      </c>
      <c r="H25" s="72">
        <v>1</v>
      </c>
      <c r="I25" s="75">
        <f t="shared" si="0"/>
        <v>1.4E-2</v>
      </c>
      <c r="J25" s="78">
        <f t="shared" si="1"/>
        <v>4.2000000000000003E-2</v>
      </c>
      <c r="K25" s="82">
        <f t="shared" si="2"/>
        <v>1.05</v>
      </c>
      <c r="L25" s="96">
        <v>0.87</v>
      </c>
      <c r="M25" s="94">
        <v>100</v>
      </c>
      <c r="N25" s="90">
        <f t="shared" si="3"/>
        <v>8.6999999999999994E-3</v>
      </c>
      <c r="O25" s="19">
        <f t="shared" si="4"/>
        <v>2.6099999999999998E-2</v>
      </c>
      <c r="P25" s="20">
        <f t="shared" si="5"/>
        <v>0.65249999999999997</v>
      </c>
    </row>
    <row r="26" spans="2:16" ht="15.75" customHeight="1" thickBot="1" x14ac:dyDescent="0.3">
      <c r="B26" s="56">
        <v>20</v>
      </c>
      <c r="C26" s="60" t="s">
        <v>25</v>
      </c>
      <c r="D26" s="64" t="s">
        <v>32</v>
      </c>
      <c r="E26" s="66">
        <v>1</v>
      </c>
      <c r="F26" s="67" t="s">
        <v>39</v>
      </c>
      <c r="G26" s="69">
        <v>1.542</v>
      </c>
      <c r="H26" s="73">
        <v>1</v>
      </c>
      <c r="I26" s="76">
        <f t="shared" si="0"/>
        <v>1.542</v>
      </c>
      <c r="J26" s="79">
        <f t="shared" si="1"/>
        <v>1.542</v>
      </c>
      <c r="K26" s="83">
        <f t="shared" si="2"/>
        <v>38.550000000000004</v>
      </c>
      <c r="L26" s="98">
        <v>5.42</v>
      </c>
      <c r="M26" s="95">
        <v>10</v>
      </c>
      <c r="N26" s="90">
        <f t="shared" si="3"/>
        <v>0.54200000000000004</v>
      </c>
      <c r="O26" s="19">
        <f t="shared" si="4"/>
        <v>0.54200000000000004</v>
      </c>
      <c r="P26" s="20">
        <f t="shared" si="5"/>
        <v>13.55</v>
      </c>
    </row>
    <row r="27" spans="2:16" ht="15.75" customHeight="1" x14ac:dyDescent="0.25">
      <c r="B27" s="51" t="s">
        <v>46</v>
      </c>
      <c r="C27" s="52"/>
      <c r="D27" s="52"/>
      <c r="E27" s="52"/>
      <c r="F27" s="52"/>
      <c r="G27" s="52"/>
      <c r="H27" s="52"/>
      <c r="I27" s="53"/>
      <c r="J27" s="45">
        <f>SUM(J7:J26)</f>
        <v>14.418548000000001</v>
      </c>
      <c r="K27" s="84">
        <f>SUM(K7:K26)</f>
        <v>360.46370000000002</v>
      </c>
      <c r="L27" s="26" t="s">
        <v>45</v>
      </c>
      <c r="M27" s="27"/>
      <c r="N27" s="28"/>
      <c r="O27" s="41">
        <f>SUM(O7:O26)</f>
        <v>3.8589026666666664</v>
      </c>
      <c r="P27" s="91">
        <f>SUM(P7:P26)</f>
        <v>96.472566666666694</v>
      </c>
    </row>
    <row r="28" spans="2:16" ht="15.75" customHeight="1" thickBot="1" x14ac:dyDescent="0.3">
      <c r="B28" s="15"/>
      <c r="C28" s="16"/>
      <c r="D28" s="16"/>
      <c r="E28" s="16"/>
      <c r="F28" s="16"/>
      <c r="G28" s="16"/>
      <c r="H28" s="16"/>
      <c r="I28" s="17"/>
      <c r="J28" s="42"/>
      <c r="K28" s="85"/>
      <c r="L28" s="29"/>
      <c r="M28" s="30"/>
      <c r="N28" s="31"/>
      <c r="O28" s="42"/>
      <c r="P28" s="89"/>
    </row>
    <row r="29" spans="2:16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15.75" x14ac:dyDescent="0.25">
      <c r="E30" s="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"/>
    </row>
    <row r="31" spans="2:16" ht="15.75" x14ac:dyDescent="0.25">
      <c r="E31" s="3"/>
      <c r="F31" s="5"/>
      <c r="G31" s="5"/>
      <c r="H31" s="5"/>
      <c r="I31" s="5"/>
      <c r="J31" s="5"/>
      <c r="K31" s="5"/>
      <c r="L31" s="5"/>
      <c r="M31" s="5"/>
      <c r="N31" s="5"/>
      <c r="O31" s="5"/>
      <c r="P31" s="3"/>
    </row>
    <row r="32" spans="2:16" ht="15.75" x14ac:dyDescent="0.25">
      <c r="E32" s="3"/>
      <c r="F32" s="6"/>
      <c r="G32" s="6"/>
      <c r="H32" s="7"/>
      <c r="I32" s="8"/>
      <c r="J32" s="9"/>
      <c r="K32" s="6"/>
      <c r="L32" s="6"/>
      <c r="M32" s="7"/>
      <c r="N32" s="8"/>
      <c r="O32" s="9"/>
      <c r="P32" s="3"/>
    </row>
    <row r="33" spans="5:16" ht="15.75" x14ac:dyDescent="0.25">
      <c r="E33" s="3"/>
      <c r="F33" s="6"/>
      <c r="G33" s="6"/>
      <c r="H33" s="7"/>
      <c r="I33" s="8"/>
      <c r="J33" s="10"/>
      <c r="K33" s="6"/>
      <c r="L33" s="6"/>
      <c r="M33" s="7"/>
      <c r="N33" s="8"/>
      <c r="O33" s="10"/>
      <c r="P33" s="3"/>
    </row>
    <row r="34" spans="5:16" ht="15.75" x14ac:dyDescent="0.25">
      <c r="E34" s="3"/>
      <c r="F34" s="6"/>
      <c r="G34" s="6"/>
      <c r="H34" s="7"/>
      <c r="I34" s="8"/>
      <c r="J34" s="10"/>
      <c r="K34" s="6"/>
      <c r="L34" s="6"/>
      <c r="M34" s="7"/>
      <c r="N34" s="8"/>
      <c r="O34" s="10"/>
      <c r="P34" s="3"/>
    </row>
    <row r="35" spans="5:16" ht="15.75" x14ac:dyDescent="0.25">
      <c r="E35" s="3"/>
      <c r="F35" s="6"/>
      <c r="G35" s="6"/>
      <c r="H35" s="7"/>
      <c r="I35" s="8"/>
      <c r="J35" s="10"/>
      <c r="K35" s="6"/>
      <c r="L35" s="6"/>
      <c r="M35" s="7"/>
      <c r="N35" s="8"/>
      <c r="O35" s="10"/>
      <c r="P35" s="3"/>
    </row>
    <row r="36" spans="5:16" ht="15.75" x14ac:dyDescent="0.25">
      <c r="E36" s="3"/>
      <c r="F36" s="6"/>
      <c r="G36" s="6"/>
      <c r="H36" s="7"/>
      <c r="I36" s="8"/>
      <c r="J36" s="10"/>
      <c r="K36" s="6"/>
      <c r="L36" s="6"/>
      <c r="M36" s="7"/>
      <c r="N36" s="8"/>
      <c r="O36" s="10"/>
      <c r="P36" s="3"/>
    </row>
    <row r="37" spans="5:16" ht="15.75" x14ac:dyDescent="0.25">
      <c r="E37" s="3"/>
      <c r="F37" s="6"/>
      <c r="G37" s="6"/>
      <c r="H37" s="7"/>
      <c r="I37" s="8"/>
      <c r="J37" s="10"/>
      <c r="K37" s="6"/>
      <c r="L37" s="6"/>
      <c r="M37" s="7"/>
      <c r="N37" s="8"/>
      <c r="O37" s="10"/>
      <c r="P37" s="3"/>
    </row>
    <row r="38" spans="5:16" ht="15.75" x14ac:dyDescent="0.25">
      <c r="E38" s="3"/>
      <c r="F38" s="6"/>
      <c r="G38" s="11"/>
      <c r="H38" s="12"/>
      <c r="I38" s="8"/>
      <c r="J38" s="10"/>
      <c r="K38" s="6"/>
      <c r="L38" s="11"/>
      <c r="M38" s="12"/>
      <c r="N38" s="8"/>
      <c r="O38" s="10"/>
      <c r="P38" s="3"/>
    </row>
    <row r="39" spans="5:16" ht="15.75" x14ac:dyDescent="0.25">
      <c r="E39" s="3"/>
      <c r="F39" s="6"/>
      <c r="G39" s="6"/>
      <c r="H39" s="7"/>
      <c r="I39" s="8"/>
      <c r="J39" s="8"/>
      <c r="K39" s="6"/>
      <c r="L39" s="6"/>
      <c r="M39" s="7"/>
      <c r="N39" s="8"/>
      <c r="O39" s="8"/>
      <c r="P39" s="3"/>
    </row>
    <row r="40" spans="5:16" ht="15.75" x14ac:dyDescent="0.25">
      <c r="E40" s="3"/>
      <c r="F40" s="6"/>
      <c r="G40" s="6"/>
      <c r="H40" s="7"/>
      <c r="I40" s="8"/>
      <c r="J40" s="8"/>
      <c r="K40" s="6"/>
      <c r="L40" s="6"/>
      <c r="M40" s="7"/>
      <c r="N40" s="8"/>
      <c r="O40" s="8"/>
      <c r="P40" s="3"/>
    </row>
    <row r="41" spans="5:16" ht="15.75" x14ac:dyDescent="0.25">
      <c r="E41" s="3"/>
      <c r="F41" s="6"/>
      <c r="G41" s="6"/>
      <c r="H41" s="7"/>
      <c r="I41" s="8"/>
      <c r="J41" s="8"/>
      <c r="K41" s="6"/>
      <c r="L41" s="6"/>
      <c r="M41" s="7"/>
      <c r="N41" s="8"/>
      <c r="O41" s="8"/>
      <c r="P41" s="3"/>
    </row>
    <row r="42" spans="5:16" ht="15.75" x14ac:dyDescent="0.25">
      <c r="E42" s="3"/>
      <c r="F42" s="6"/>
      <c r="G42" s="6"/>
      <c r="H42" s="7"/>
      <c r="I42" s="8"/>
      <c r="J42" s="8"/>
      <c r="K42" s="6"/>
      <c r="L42" s="6"/>
      <c r="M42" s="7"/>
      <c r="N42" s="8"/>
      <c r="O42" s="8"/>
      <c r="P42" s="3"/>
    </row>
    <row r="43" spans="5:16" ht="15.75" x14ac:dyDescent="0.25">
      <c r="E43" s="3"/>
      <c r="F43" s="6"/>
      <c r="G43" s="6"/>
      <c r="H43" s="7"/>
      <c r="I43" s="8"/>
      <c r="J43" s="8"/>
      <c r="K43" s="6"/>
      <c r="L43" s="6"/>
      <c r="M43" s="7"/>
      <c r="N43" s="8"/>
      <c r="O43" s="8"/>
      <c r="P43" s="3"/>
    </row>
    <row r="44" spans="5:16" ht="15.75" x14ac:dyDescent="0.25">
      <c r="E44" s="3"/>
      <c r="F44" s="6"/>
      <c r="G44" s="6"/>
      <c r="H44" s="7"/>
      <c r="I44" s="8"/>
      <c r="J44" s="8"/>
      <c r="K44" s="6"/>
      <c r="L44" s="6"/>
      <c r="M44" s="7"/>
      <c r="N44" s="8"/>
      <c r="O44" s="8"/>
      <c r="P44" s="3"/>
    </row>
    <row r="45" spans="5:16" ht="15.75" x14ac:dyDescent="0.25">
      <c r="E45" s="3"/>
      <c r="F45" s="6"/>
      <c r="G45" s="11"/>
      <c r="H45" s="12"/>
      <c r="I45" s="8"/>
      <c r="J45" s="8"/>
      <c r="K45" s="6"/>
      <c r="L45" s="11"/>
      <c r="M45" s="12"/>
      <c r="N45" s="8"/>
      <c r="O45" s="8"/>
      <c r="P45" s="3"/>
    </row>
    <row r="46" spans="5:16" ht="15.75" x14ac:dyDescent="0.25">
      <c r="E46" s="3"/>
      <c r="F46" s="6"/>
      <c r="G46" s="6"/>
      <c r="H46" s="7"/>
      <c r="I46" s="8"/>
      <c r="J46" s="8"/>
      <c r="K46" s="6"/>
      <c r="L46" s="6"/>
      <c r="M46" s="7"/>
      <c r="N46" s="8"/>
      <c r="O46" s="8"/>
      <c r="P46" s="3"/>
    </row>
    <row r="47" spans="5:16" ht="15.75" x14ac:dyDescent="0.25">
      <c r="E47" s="3"/>
      <c r="F47" s="6"/>
      <c r="G47" s="6"/>
      <c r="H47" s="7"/>
      <c r="I47" s="8"/>
      <c r="J47" s="8"/>
      <c r="K47" s="6"/>
      <c r="L47" s="6"/>
      <c r="M47" s="7"/>
      <c r="N47" s="8"/>
      <c r="O47" s="8"/>
      <c r="P47" s="3"/>
    </row>
    <row r="48" spans="5:16" ht="15.75" x14ac:dyDescent="0.25">
      <c r="E48" s="3"/>
      <c r="F48" s="6"/>
      <c r="G48" s="11"/>
      <c r="H48" s="12"/>
      <c r="I48" s="8"/>
      <c r="J48" s="8"/>
      <c r="K48" s="6"/>
      <c r="L48" s="11"/>
      <c r="M48" s="12"/>
      <c r="N48" s="8"/>
      <c r="O48" s="8"/>
      <c r="P48" s="3"/>
    </row>
    <row r="49" spans="5:16" ht="15.75" x14ac:dyDescent="0.25">
      <c r="E49" s="3"/>
      <c r="F49" s="6"/>
      <c r="G49" s="11"/>
      <c r="H49" s="12"/>
      <c r="I49" s="8"/>
      <c r="J49" s="8"/>
      <c r="K49" s="6"/>
      <c r="L49" s="11"/>
      <c r="M49" s="12"/>
      <c r="N49" s="8"/>
      <c r="O49" s="8"/>
      <c r="P49" s="3"/>
    </row>
    <row r="50" spans="5:16" ht="15.75" x14ac:dyDescent="0.25">
      <c r="E50" s="3"/>
      <c r="F50" s="6"/>
      <c r="G50" s="11"/>
      <c r="H50" s="12"/>
      <c r="I50" s="8"/>
      <c r="J50" s="8"/>
      <c r="K50" s="6"/>
      <c r="L50" s="11"/>
      <c r="M50" s="12"/>
      <c r="N50" s="8"/>
      <c r="O50" s="8"/>
      <c r="P50" s="3"/>
    </row>
    <row r="51" spans="5:16" ht="15.75" x14ac:dyDescent="0.25">
      <c r="E51" s="3"/>
      <c r="F51" s="11"/>
      <c r="G51" s="11"/>
      <c r="H51" s="12"/>
      <c r="I51" s="8"/>
      <c r="J51" s="8"/>
      <c r="K51" s="11"/>
      <c r="L51" s="11"/>
      <c r="M51" s="12"/>
      <c r="N51" s="8"/>
      <c r="O51" s="8"/>
      <c r="P51" s="3"/>
    </row>
    <row r="52" spans="5:16" x14ac:dyDescent="0.2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5:16" x14ac:dyDescent="0.25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</sheetData>
  <mergeCells count="15">
    <mergeCell ref="L27:N28"/>
    <mergeCell ref="O27:O28"/>
    <mergeCell ref="P27:P28"/>
    <mergeCell ref="K27:K28"/>
    <mergeCell ref="J27:J28"/>
    <mergeCell ref="G5:K5"/>
    <mergeCell ref="L5:P5"/>
    <mergeCell ref="F5:F6"/>
    <mergeCell ref="B3:F3"/>
    <mergeCell ref="H3:I3"/>
    <mergeCell ref="B27:I28"/>
    <mergeCell ref="B5:B6"/>
    <mergeCell ref="C5:C6"/>
    <mergeCell ref="D5:D6"/>
    <mergeCell ref="E5:E6"/>
  </mergeCells>
  <hyperlinks>
    <hyperlink ref="L7" r:id="rId1" display="http://ru.aliexpress.com/item/2015-New-version-1PCS-ESP8266-serial-WIFI-model-ESP-01-Authenticity-Guaranteed-Internet-of-things/32473490612.html"/>
    <hyperlink ref="G7" r:id="rId2" display="http://imrad.kiev.ua/catalog/wifi_priyomo_peredatchik/963455"/>
    <hyperlink ref="G8" r:id="rId3" display="http://imrad.kiev.ua/catalog/steklotekstolit/208063"/>
    <hyperlink ref="G9" r:id="rId4" display="http://imrad.kiev.ua/catalog/rele_elektromehanicheskoe/956264"/>
    <hyperlink ref="G10" r:id="rId5" display="http://imrad.kiev.ua/catalog/klemmniki-vintovye/809524"/>
    <hyperlink ref="G11" r:id="rId6" display="http://imrad.kiev.ua/catalog/razemy-shtyrevye/251306"/>
    <hyperlink ref="G12" r:id="rId7" display="http://imrad.kiev.ua/catalog/razemy-shtyrevye/251496"/>
    <hyperlink ref="G13" r:id="rId8" display="http://imrad.kiev.ua/catalog/razemy-shtyrevye/248663"/>
    <hyperlink ref="G14" r:id="rId9" display="http://imrad.kiev.ua/catalog/razemy-shtyrevye/832312"/>
    <hyperlink ref="G15" r:id="rId10" display="http://imrad.kiev.ua/catalog/diod-bystryy/155310"/>
    <hyperlink ref="G16" r:id="rId11" display="http://imrad.kiev.ua/catalog/lineynyy_regulyator/962874"/>
    <hyperlink ref="G17" r:id="rId12" display="http://imrad.kiev.ua/catalog/bipolyarnyy_tranzistor/183124"/>
    <hyperlink ref="G18" r:id="rId13" display="http://imrad.kiev.ua/catalog/rezistor_smd/255525"/>
    <hyperlink ref="G19" r:id="rId14" display="http://imrad.kiev.ua/catalog/rezistor_smd/256136"/>
    <hyperlink ref="G20" r:id="rId15" display="http://imrad.kiev.ua/catalog/keramicheskiy_kondensator/189623"/>
    <hyperlink ref="G21" r:id="rId16" display="http://imrad.kiev.ua/catalog/tantalovyy_kondensator/159315"/>
    <hyperlink ref="G22" r:id="rId17" display="http://imrad.kiev.ua/catalog/tantalovyy_kondensator/347569"/>
    <hyperlink ref="G23" r:id="rId18" display="http://imrad.kiev.ua/catalog/kabel_shirokogo_naznacheniya_pod_narezku/512067"/>
    <hyperlink ref="G24" r:id="rId19" display="http://imrad.kiev.ua/catalog/razemy-shtyrevye/184764"/>
    <hyperlink ref="G25" r:id="rId20" display="http://imrad.kiev.ua/catalog/razemy-shtyrevye/826105"/>
    <hyperlink ref="G26" r:id="rId21" display="http://imrad.kiev.ua/catalog/datchik_temperatury/199628"/>
    <hyperlink ref="L8" r:id="rId22" display="http://ru.aliexpress.com/item/B1308-Free-shipping-10pcs-FR4-PCB-Single-Side-Copper-Clad-plate-DIY-PCB-Kit-Laminate-Circuit/32350357574.html"/>
    <hyperlink ref="L9" r:id="rId23" display="http://ru.aliexpress.com/item/Free-Shipping-20PCS-Used-disassemble-relay-RAYEX-ELEC-LEG-5-T73-1C-5V-YF0923/32479046487.html"/>
    <hyperlink ref="L10" r:id="rId24" display="http://ru.aliexpress.com/item/100-pcs-2-Pin-Screw-blue-PCB-Terminal-Block-Connector-5mm-Pitch/32368640798.html"/>
    <hyperlink ref="L11" r:id="rId25" display="http://ru.aliexpress.com/item/20pcs-lot-2x40-pins-Double-Row-Pin-2-54-mm-Pitch-Right-Angle-Curved-Male/1391726532.html"/>
    <hyperlink ref="L13" r:id="rId26" display="http://ru.aliexpress.com/item/100-PCS-LOT-double-rows-pin-female-2-54-mm-corner-2-6-p/32472160627.html"/>
    <hyperlink ref="L14" r:id="rId27" display="http://ru.aliexpress.com/item/1Set-of-20-PCS-2-54mm-40-Pin-Male-Single-Row-Pin-Header-Connector-Strip-Good/32329092697.html"/>
    <hyperlink ref="L12" r:id="rId28" display="http://ru.aliexpress.com/item/J34-Free-Shipping-100pcs-lot-New-40-Pin-2-54-Right-Angle-Single-Row-Pin-Header/32413002969.html"/>
    <hyperlink ref="L15" r:id="rId29" display="http://ru.aliexpress.com/item/Free-Shipping-200PCS-LOT-X-Orignal-SMD-1N4148-LL4148-4148-switching-diode-LL34/32346968059.html"/>
    <hyperlink ref="L16" r:id="rId30" display="http://ru.aliexpress.com/item/Free-Shipping-200PCS-LOT-AMS1117-3-3-AMS1117-AMS1117-3-3V-1117-3-3V-SOT-223/868645505.html"/>
    <hyperlink ref="L17" r:id="rId31" display="http://ru.aliexpress.com/item/Free-shipping-100pcs-BC847C-SOT-23-Original-NPN-transistor-SOT23-BC847-Transistor-Diodes-SMD-NPN-general/32322785556.html"/>
    <hyperlink ref="L18" r:id="rId32" display="http://ru.aliexpress.com/item/500pcs-0805-10-k-10-K-OHM-5-smd-resistor/32452475073.html"/>
    <hyperlink ref="L19" r:id="rId33" display="http://ru.aliexpress.com/item/SMD-Resistance-0805-4-7K-4-7-K-ohm-1-1-8W-Chip-Resistors-500PCS-LOT/32237692084.html"/>
    <hyperlink ref="L20" r:id="rId34" display="http://ru.aliexpress.com/item/0805-104K-50V-100nF-0-1uF-X7R-SMD-capacitance-0805-Multilayer-chip-ceramic-capacitor-500pcs-lot/1517283393.html"/>
    <hyperlink ref="L21" r:id="rId35" display="http://ru.aliexpress.com/item/Free-shipping-SMD-tantalum-capacitor-47uf-6-3V-a-3216-1206-476J-30pcs/32335508300.html"/>
    <hyperlink ref="L22" r:id="rId36" display="http://ru.aliexpress.com/item/Free-Shipping-100PCS-16V-10UF-A-3216-10uF-16V-SMT-A-3216-18-Chip-Tantalum-capacitor/1950730472.html"/>
    <hyperlink ref="L23" r:id="rId37" display="http://ru.aliexpress.com/item/Free-shipping-Quality-rehearsal-40P-7-strand-copper-flat-wire-thread-pressure-discharge-line-2-54/32518566959.html"/>
    <hyperlink ref="L24" r:id="rId38" display="http://ru.aliexpress.com/item/100PCS-1P-2-54mm-Plastic-Dupont-Head-Jumper-Wire-Cable-Housing-Female-Pin-Connector/32483531050.html"/>
    <hyperlink ref="L25" r:id="rId39" display="http://ru.aliexpress.com/item/2-54mm-Dupont-Jumper-Wire-Cable-Housing-Female-Pin-Connector-Terminal/32365218016.html"/>
    <hyperlink ref="L26" r:id="rId40" display="http://ru.aliexpress.com/item/Free-Shipping-10pcs-lot-DS18B20-18B20-TO-92-DALLAS-MAXIM-100-New-Original/883530054.html"/>
  </hyperlinks>
  <pageMargins left="0.7" right="0.7" top="0.75" bottom="0.75" header="0.3" footer="0.3"/>
  <pageSetup paperSize="9" orientation="portrait" verticalDpi="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Comparation</vt:lpstr>
      <vt:lpstr>еее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Глебов</cp:lastModifiedBy>
  <dcterms:modified xsi:type="dcterms:W3CDTF">2015-12-23T16:02:47Z</dcterms:modified>
</cp:coreProperties>
</file>