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Marks Statement" sheetId="1" r:id="rId1"/>
    <sheet name="Salary Slip" sheetId="2" r:id="rId2"/>
    <sheet name="yes and no condition" sheetId="3" r:id="rId3"/>
  </sheets>
  <calcPr calcId="144525"/>
</workbook>
</file>

<file path=xl/calcChain.xml><?xml version="1.0" encoding="utf-8"?>
<calcChain xmlns="http://schemas.openxmlformats.org/spreadsheetml/2006/main">
  <c r="E17" i="1" l="1"/>
  <c r="H3" i="1"/>
  <c r="C14" i="1"/>
  <c r="C5" i="3" l="1"/>
  <c r="C6" i="3"/>
  <c r="C7" i="3"/>
  <c r="C8" i="3"/>
  <c r="C9" i="3"/>
  <c r="C10" i="3"/>
  <c r="C11" i="3"/>
  <c r="C4" i="3"/>
  <c r="D3" i="2"/>
  <c r="E3" i="2"/>
  <c r="F3" i="2"/>
  <c r="H3" i="2" s="1"/>
  <c r="G3" i="2"/>
  <c r="D4" i="2"/>
  <c r="E4" i="2"/>
  <c r="F4" i="2"/>
  <c r="H4" i="2" s="1"/>
  <c r="G4" i="2"/>
  <c r="D5" i="2"/>
  <c r="E5" i="2"/>
  <c r="F5" i="2"/>
  <c r="G5" i="2" s="1"/>
  <c r="D6" i="2"/>
  <c r="F6" i="2" s="1"/>
  <c r="E6" i="2"/>
  <c r="D7" i="2"/>
  <c r="F7" i="2" s="1"/>
  <c r="E7" i="2"/>
  <c r="D8" i="2"/>
  <c r="E8" i="2"/>
  <c r="F8" i="2"/>
  <c r="H8" i="2" s="1"/>
  <c r="G8" i="2"/>
  <c r="D9" i="2"/>
  <c r="E9" i="2"/>
  <c r="F9" i="2"/>
  <c r="G9" i="2" s="1"/>
  <c r="D10" i="2"/>
  <c r="F10" i="2" s="1"/>
  <c r="E10" i="2"/>
  <c r="D11" i="2"/>
  <c r="F11" i="2" s="1"/>
  <c r="E11" i="2"/>
  <c r="E2" i="2"/>
  <c r="F2" i="2"/>
  <c r="H2" i="2" s="1"/>
  <c r="G2" i="2"/>
  <c r="D2" i="2"/>
  <c r="F12" i="1"/>
  <c r="E13" i="1"/>
  <c r="E14" i="1"/>
  <c r="G12" i="1"/>
  <c r="H12" i="1"/>
  <c r="D13" i="1"/>
  <c r="D14" i="1"/>
  <c r="C13" i="1"/>
  <c r="F11" i="1"/>
  <c r="G11" i="1"/>
  <c r="H11" i="1"/>
  <c r="F10" i="1"/>
  <c r="G10" i="1" s="1"/>
  <c r="H10" i="1"/>
  <c r="F9" i="1"/>
  <c r="G9" i="1"/>
  <c r="H9" i="1"/>
  <c r="G6" i="2" l="1"/>
  <c r="H6" i="2" s="1"/>
  <c r="G10" i="2"/>
  <c r="H10" i="2"/>
  <c r="G7" i="2"/>
  <c r="H7" i="2" s="1"/>
  <c r="G11" i="2"/>
  <c r="H11" i="2"/>
  <c r="H5" i="2"/>
  <c r="H9" i="2"/>
  <c r="G3" i="1"/>
  <c r="G4" i="1"/>
  <c r="G5" i="1"/>
  <c r="G6" i="1"/>
  <c r="G7" i="1"/>
  <c r="G8" i="1"/>
  <c r="H4" i="1"/>
  <c r="H5" i="1"/>
  <c r="H6" i="1"/>
  <c r="H7" i="1"/>
  <c r="H8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<sst xmlns="http://schemas.openxmlformats.org/spreadsheetml/2006/main" count="88" uniqueCount="67">
  <si>
    <t>Name</t>
  </si>
  <si>
    <t xml:space="preserve">Marks Statement </t>
  </si>
  <si>
    <t>Karan</t>
  </si>
  <si>
    <t>Disha</t>
  </si>
  <si>
    <t>pradeep</t>
  </si>
  <si>
    <t>ashu</t>
  </si>
  <si>
    <t>chavi</t>
  </si>
  <si>
    <t>naman</t>
  </si>
  <si>
    <t xml:space="preserve">Maths </t>
  </si>
  <si>
    <t>Science</t>
  </si>
  <si>
    <t>English</t>
  </si>
  <si>
    <t>Total</t>
  </si>
  <si>
    <t>%age</t>
  </si>
  <si>
    <t>foresight</t>
  </si>
  <si>
    <t>avg</t>
  </si>
  <si>
    <t>max</t>
  </si>
  <si>
    <t>min</t>
  </si>
  <si>
    <t>Avinash</t>
  </si>
  <si>
    <t>Nisha</t>
  </si>
  <si>
    <t>Chirag</t>
  </si>
  <si>
    <t>Yaksh</t>
  </si>
  <si>
    <t>Emp_Name</t>
  </si>
  <si>
    <t>Grade</t>
  </si>
  <si>
    <t>Basic Salary</t>
  </si>
  <si>
    <t>HRA</t>
  </si>
  <si>
    <t>DA</t>
  </si>
  <si>
    <t>Gross</t>
  </si>
  <si>
    <t>PF</t>
  </si>
  <si>
    <t>Net Salary</t>
  </si>
  <si>
    <t>Ashish</t>
  </si>
  <si>
    <t>Neha</t>
  </si>
  <si>
    <t>Kiran</t>
  </si>
  <si>
    <t>Animesh</t>
  </si>
  <si>
    <t>Raj</t>
  </si>
  <si>
    <t>Amit</t>
  </si>
  <si>
    <t>Anu</t>
  </si>
  <si>
    <t>A</t>
  </si>
  <si>
    <t>B</t>
  </si>
  <si>
    <t>C</t>
  </si>
  <si>
    <t>Q1 HRA should ce cal.as following</t>
  </si>
  <si>
    <t>30% of Basic Sal.</t>
  </si>
  <si>
    <t>Otherwise</t>
  </si>
  <si>
    <t>20% of Bs</t>
  </si>
  <si>
    <t>Q2 DA Should be cal. As following</t>
  </si>
  <si>
    <t xml:space="preserve"> </t>
  </si>
  <si>
    <t>Grade - B</t>
  </si>
  <si>
    <t>otherwise</t>
  </si>
  <si>
    <t>Q3 Gross = BS + HRA + DA</t>
  </si>
  <si>
    <t>Q4 PF of 8% for all grade</t>
  </si>
  <si>
    <t>Q5 Net sal.= Gross - PF</t>
  </si>
  <si>
    <t>Q2</t>
  </si>
  <si>
    <t>Product</t>
  </si>
  <si>
    <t>Delivery Status</t>
  </si>
  <si>
    <t>Action</t>
  </si>
  <si>
    <t>Cherries</t>
  </si>
  <si>
    <t>Banana</t>
  </si>
  <si>
    <t>Apples</t>
  </si>
  <si>
    <t>Oranges</t>
  </si>
  <si>
    <t>Lemon</t>
  </si>
  <si>
    <t>Kiwis</t>
  </si>
  <si>
    <t>Mango</t>
  </si>
  <si>
    <t>Peaches</t>
  </si>
  <si>
    <t>Delivery</t>
  </si>
  <si>
    <t>Non Delivery</t>
  </si>
  <si>
    <t>NO</t>
  </si>
  <si>
    <t>Yes</t>
  </si>
  <si>
    <t>Condition for cal.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</si>
</sst>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Alignment="1">
      <alignment vertical="center"/>
    </xf>
    <xf numFmtId="0" fontId="0" fillId="2" borderId="1" xfId="0" applyFill="1" applyBorder="1"/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L20" sqref="L20"/>
    </sheetView>
  </sheetViews>
  <sheetFormatPr defaultRowHeight="15" x14ac:dyDescent="0.25"/>
  <sheetData>
    <row r="1" spans="1:8" ht="15" customHeight="1" x14ac:dyDescent="0.25">
      <c r="A1" s="11" t="s">
        <v>13</v>
      </c>
      <c r="B1" s="14" t="s">
        <v>0</v>
      </c>
      <c r="C1" s="15" t="s">
        <v>1</v>
      </c>
      <c r="D1" s="15"/>
      <c r="E1" s="15"/>
      <c r="F1" s="14" t="s">
        <v>11</v>
      </c>
      <c r="G1" s="14" t="s">
        <v>12</v>
      </c>
      <c r="H1" s="14" t="s">
        <v>14</v>
      </c>
    </row>
    <row r="2" spans="1:8" x14ac:dyDescent="0.25">
      <c r="A2" s="12"/>
      <c r="B2" s="14"/>
      <c r="C2" s="1" t="s">
        <v>8</v>
      </c>
      <c r="D2" s="1" t="s">
        <v>9</v>
      </c>
      <c r="E2" s="1" t="s">
        <v>10</v>
      </c>
      <c r="F2" s="14"/>
      <c r="G2" s="14"/>
      <c r="H2" s="14"/>
    </row>
    <row r="3" spans="1:8" x14ac:dyDescent="0.25">
      <c r="A3" s="12"/>
      <c r="B3" s="1" t="s">
        <v>2</v>
      </c>
      <c r="C3" s="1">
        <v>89</v>
      </c>
      <c r="D3" s="1">
        <v>99</v>
      </c>
      <c r="E3" s="1">
        <v>99</v>
      </c>
      <c r="F3" s="1">
        <f>SUM(C3:E3)</f>
        <v>287</v>
      </c>
      <c r="G3" s="2">
        <f>F3/300*100</f>
        <v>95.666666666666671</v>
      </c>
      <c r="H3" s="3">
        <f>AVERAGE(C3:E3)</f>
        <v>95.666666666666671</v>
      </c>
    </row>
    <row r="4" spans="1:8" x14ac:dyDescent="0.25">
      <c r="A4" s="12"/>
      <c r="B4" s="1" t="s">
        <v>3</v>
      </c>
      <c r="C4" s="1">
        <v>89</v>
      </c>
      <c r="D4" s="1">
        <v>66</v>
      </c>
      <c r="E4" s="1">
        <v>77</v>
      </c>
      <c r="F4" s="1">
        <f t="shared" ref="F4:F11" si="0">SUM(C4:E4)</f>
        <v>232</v>
      </c>
      <c r="G4" s="2">
        <f t="shared" ref="G4:G12" si="1">F4/300*100</f>
        <v>77.333333333333329</v>
      </c>
      <c r="H4" s="3">
        <f t="shared" ref="H4:H12" si="2">AVERAGE(C4:E4)</f>
        <v>77.333333333333329</v>
      </c>
    </row>
    <row r="5" spans="1:8" x14ac:dyDescent="0.25">
      <c r="A5" s="12"/>
      <c r="B5" s="1" t="s">
        <v>4</v>
      </c>
      <c r="C5" s="1">
        <v>87</v>
      </c>
      <c r="D5" s="1">
        <v>89</v>
      </c>
      <c r="E5" s="1">
        <v>77</v>
      </c>
      <c r="F5" s="1">
        <f t="shared" si="0"/>
        <v>253</v>
      </c>
      <c r="G5" s="2">
        <f t="shared" si="1"/>
        <v>84.333333333333343</v>
      </c>
      <c r="H5" s="3">
        <f t="shared" si="2"/>
        <v>84.333333333333329</v>
      </c>
    </row>
    <row r="6" spans="1:8" x14ac:dyDescent="0.25">
      <c r="A6" s="12"/>
      <c r="B6" s="1" t="s">
        <v>5</v>
      </c>
      <c r="C6" s="1">
        <v>89</v>
      </c>
      <c r="D6" s="1">
        <v>94</v>
      </c>
      <c r="E6" s="1">
        <v>66</v>
      </c>
      <c r="F6" s="1">
        <f t="shared" si="0"/>
        <v>249</v>
      </c>
      <c r="G6" s="2">
        <f t="shared" si="1"/>
        <v>83</v>
      </c>
      <c r="H6" s="3">
        <f t="shared" si="2"/>
        <v>83</v>
      </c>
    </row>
    <row r="7" spans="1:8" x14ac:dyDescent="0.25">
      <c r="A7" s="12"/>
      <c r="B7" s="1" t="s">
        <v>6</v>
      </c>
      <c r="C7" s="1">
        <v>59</v>
      </c>
      <c r="D7" s="1">
        <v>48</v>
      </c>
      <c r="E7" s="1">
        <v>77</v>
      </c>
      <c r="F7" s="1">
        <f t="shared" si="0"/>
        <v>184</v>
      </c>
      <c r="G7" s="2">
        <f t="shared" si="1"/>
        <v>61.333333333333329</v>
      </c>
      <c r="H7" s="3">
        <f t="shared" si="2"/>
        <v>61.333333333333336</v>
      </c>
    </row>
    <row r="8" spans="1:8" x14ac:dyDescent="0.25">
      <c r="A8" s="12"/>
      <c r="B8" s="1" t="s">
        <v>7</v>
      </c>
      <c r="C8" s="1">
        <v>43</v>
      </c>
      <c r="D8" s="1">
        <v>46</v>
      </c>
      <c r="E8" s="1">
        <v>78</v>
      </c>
      <c r="F8" s="1">
        <f t="shared" si="0"/>
        <v>167</v>
      </c>
      <c r="G8" s="2">
        <f t="shared" si="1"/>
        <v>55.666666666666664</v>
      </c>
      <c r="H8" s="3">
        <f t="shared" si="2"/>
        <v>55.666666666666664</v>
      </c>
    </row>
    <row r="9" spans="1:8" x14ac:dyDescent="0.25">
      <c r="A9" s="12"/>
      <c r="B9" s="1" t="s">
        <v>17</v>
      </c>
      <c r="C9" s="1">
        <v>98</v>
      </c>
      <c r="D9" s="1">
        <v>75</v>
      </c>
      <c r="E9" s="1">
        <v>45</v>
      </c>
      <c r="F9" s="1">
        <f t="shared" si="0"/>
        <v>218</v>
      </c>
      <c r="G9" s="2">
        <f t="shared" si="1"/>
        <v>72.666666666666671</v>
      </c>
      <c r="H9" s="3">
        <f t="shared" si="2"/>
        <v>72.666666666666671</v>
      </c>
    </row>
    <row r="10" spans="1:8" x14ac:dyDescent="0.25">
      <c r="A10" s="12"/>
      <c r="B10" s="1" t="s">
        <v>18</v>
      </c>
      <c r="C10" s="1">
        <v>87</v>
      </c>
      <c r="D10" s="1">
        <v>85</v>
      </c>
      <c r="E10" s="1">
        <v>65</v>
      </c>
      <c r="F10" s="1">
        <f t="shared" si="0"/>
        <v>237</v>
      </c>
      <c r="G10" s="2">
        <f t="shared" si="1"/>
        <v>79</v>
      </c>
      <c r="H10" s="3">
        <f t="shared" si="2"/>
        <v>79</v>
      </c>
    </row>
    <row r="11" spans="1:8" x14ac:dyDescent="0.25">
      <c r="A11" s="12"/>
      <c r="B11" s="1" t="s">
        <v>19</v>
      </c>
      <c r="C11" s="1">
        <v>78</v>
      </c>
      <c r="D11" s="1">
        <v>45</v>
      </c>
      <c r="E11" s="1">
        <v>75</v>
      </c>
      <c r="F11" s="1">
        <f t="shared" si="0"/>
        <v>198</v>
      </c>
      <c r="G11" s="2">
        <f t="shared" si="1"/>
        <v>66</v>
      </c>
      <c r="H11" s="3">
        <f t="shared" si="2"/>
        <v>66</v>
      </c>
    </row>
    <row r="12" spans="1:8" x14ac:dyDescent="0.25">
      <c r="A12" s="12"/>
      <c r="B12" s="1" t="s">
        <v>20</v>
      </c>
      <c r="C12" s="1">
        <v>89</v>
      </c>
      <c r="D12" s="1">
        <v>65</v>
      </c>
      <c r="E12" s="1">
        <v>85</v>
      </c>
      <c r="F12" s="1">
        <f>SUM(C12:E12)</f>
        <v>239</v>
      </c>
      <c r="G12" s="2">
        <f t="shared" si="1"/>
        <v>79.666666666666657</v>
      </c>
      <c r="H12" s="3">
        <f t="shared" si="2"/>
        <v>79.666666666666671</v>
      </c>
    </row>
    <row r="13" spans="1:8" x14ac:dyDescent="0.25">
      <c r="A13" s="12"/>
      <c r="B13" s="4" t="s">
        <v>15</v>
      </c>
      <c r="C13" s="5">
        <f>MAX(C3:C12)</f>
        <v>98</v>
      </c>
      <c r="D13" s="5">
        <f>MAX(D3:D12)</f>
        <v>99</v>
      </c>
      <c r="E13" s="6">
        <f>MAX(E3:E12)</f>
        <v>99</v>
      </c>
      <c r="F13" s="8"/>
      <c r="G13" s="7"/>
      <c r="H13" s="7"/>
    </row>
    <row r="14" spans="1:8" x14ac:dyDescent="0.25">
      <c r="A14" s="13"/>
      <c r="B14" s="4" t="s">
        <v>16</v>
      </c>
      <c r="C14" s="5">
        <f>MIN(C3:C12)</f>
        <v>43</v>
      </c>
      <c r="D14" s="5">
        <f>MIN(D3:D12)</f>
        <v>45</v>
      </c>
      <c r="E14" s="6">
        <f>MIN(E3:E12)</f>
        <v>45</v>
      </c>
      <c r="F14" s="8"/>
      <c r="G14" s="7"/>
      <c r="H14" s="7"/>
    </row>
    <row r="17" spans="5:5" x14ac:dyDescent="0.25">
      <c r="E17">
        <f>COUNT(E3:E10)</f>
        <v>8</v>
      </c>
    </row>
  </sheetData>
  <mergeCells count="6">
    <mergeCell ref="A1:A14"/>
    <mergeCell ref="H1:H2"/>
    <mergeCell ref="C1:E1"/>
    <mergeCell ref="B1:B2"/>
    <mergeCell ref="G1:G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J5" sqref="J5"/>
    </sheetView>
  </sheetViews>
  <sheetFormatPr defaultRowHeight="15" x14ac:dyDescent="0.25"/>
  <cols>
    <col min="1" max="1" width="11.140625" customWidth="1"/>
    <col min="3" max="3" width="11.7109375" customWidth="1"/>
    <col min="5" max="5" width="9.7109375" customWidth="1"/>
    <col min="8" max="8" width="10.85546875" customWidth="1"/>
  </cols>
  <sheetData>
    <row r="1" spans="1:8" x14ac:dyDescent="0.25">
      <c r="A1" s="5" t="s">
        <v>21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28</v>
      </c>
    </row>
    <row r="2" spans="1:8" x14ac:dyDescent="0.25">
      <c r="A2" s="5" t="s">
        <v>29</v>
      </c>
      <c r="B2" s="5" t="s">
        <v>36</v>
      </c>
      <c r="C2" s="5">
        <v>15000</v>
      </c>
      <c r="D2" s="5">
        <f>IF(B2="A",30%*C2,20%*C2)</f>
        <v>4500</v>
      </c>
      <c r="E2" s="5">
        <f>IF(B2="A",1000,700)</f>
        <v>1000</v>
      </c>
      <c r="F2" s="5">
        <f>C2+D2+E2</f>
        <v>20500</v>
      </c>
      <c r="G2" s="5">
        <f>8%*F2</f>
        <v>1640</v>
      </c>
      <c r="H2" s="5">
        <f>F2-G2</f>
        <v>18860</v>
      </c>
    </row>
    <row r="3" spans="1:8" x14ac:dyDescent="0.25">
      <c r="A3" s="5" t="s">
        <v>30</v>
      </c>
      <c r="B3" s="5" t="s">
        <v>36</v>
      </c>
      <c r="C3" s="5">
        <v>75000</v>
      </c>
      <c r="D3" s="5">
        <f t="shared" ref="D3:D11" si="0">IF(B3="A",30%*C3,20%*C3)</f>
        <v>22500</v>
      </c>
      <c r="E3" s="5">
        <f t="shared" ref="E3:E11" si="1">IF(B3="A",1000,700)</f>
        <v>1000</v>
      </c>
      <c r="F3" s="5">
        <f t="shared" ref="F3:F11" si="2">C3+D3+E3</f>
        <v>98500</v>
      </c>
      <c r="G3" s="5">
        <f t="shared" ref="G3:G11" si="3">8%*F3</f>
        <v>7880</v>
      </c>
      <c r="H3" s="5">
        <f t="shared" ref="H3:H11" si="4">F3-G3</f>
        <v>90620</v>
      </c>
    </row>
    <row r="4" spans="1:8" x14ac:dyDescent="0.25">
      <c r="A4" s="5" t="s">
        <v>17</v>
      </c>
      <c r="B4" s="5" t="s">
        <v>37</v>
      </c>
      <c r="C4" s="5">
        <v>20000</v>
      </c>
      <c r="D4" s="5">
        <f t="shared" si="0"/>
        <v>4000</v>
      </c>
      <c r="E4" s="5">
        <f t="shared" si="1"/>
        <v>700</v>
      </c>
      <c r="F4" s="5">
        <f t="shared" si="2"/>
        <v>24700</v>
      </c>
      <c r="G4" s="5">
        <f t="shared" si="3"/>
        <v>1976</v>
      </c>
      <c r="H4" s="5">
        <f t="shared" si="4"/>
        <v>22724</v>
      </c>
    </row>
    <row r="5" spans="1:8" x14ac:dyDescent="0.25">
      <c r="A5" s="5" t="s">
        <v>3</v>
      </c>
      <c r="B5" s="5" t="s">
        <v>38</v>
      </c>
      <c r="C5" s="5">
        <v>30000</v>
      </c>
      <c r="D5" s="5">
        <f t="shared" si="0"/>
        <v>6000</v>
      </c>
      <c r="E5" s="5">
        <f t="shared" si="1"/>
        <v>700</v>
      </c>
      <c r="F5" s="5">
        <f t="shared" si="2"/>
        <v>36700</v>
      </c>
      <c r="G5" s="5">
        <f t="shared" si="3"/>
        <v>2936</v>
      </c>
      <c r="H5" s="5">
        <f t="shared" si="4"/>
        <v>33764</v>
      </c>
    </row>
    <row r="6" spans="1:8" x14ac:dyDescent="0.25">
      <c r="A6" s="5" t="s">
        <v>31</v>
      </c>
      <c r="B6" s="5" t="s">
        <v>36</v>
      </c>
      <c r="C6" s="5">
        <v>10000</v>
      </c>
      <c r="D6" s="5">
        <f t="shared" si="0"/>
        <v>3000</v>
      </c>
      <c r="E6" s="5">
        <f t="shared" si="1"/>
        <v>1000</v>
      </c>
      <c r="F6" s="5">
        <f t="shared" si="2"/>
        <v>14000</v>
      </c>
      <c r="G6" s="5">
        <f t="shared" si="3"/>
        <v>1120</v>
      </c>
      <c r="H6" s="5">
        <f t="shared" si="4"/>
        <v>12880</v>
      </c>
    </row>
    <row r="7" spans="1:8" x14ac:dyDescent="0.25">
      <c r="A7" s="5" t="s">
        <v>32</v>
      </c>
      <c r="B7" s="5" t="s">
        <v>37</v>
      </c>
      <c r="C7" s="5">
        <v>22000</v>
      </c>
      <c r="D7" s="5">
        <f t="shared" si="0"/>
        <v>4400</v>
      </c>
      <c r="E7" s="5">
        <f t="shared" si="1"/>
        <v>700</v>
      </c>
      <c r="F7" s="5">
        <f t="shared" si="2"/>
        <v>27100</v>
      </c>
      <c r="G7" s="5">
        <f t="shared" si="3"/>
        <v>2168</v>
      </c>
      <c r="H7" s="5">
        <f t="shared" si="4"/>
        <v>24932</v>
      </c>
    </row>
    <row r="8" spans="1:8" x14ac:dyDescent="0.25">
      <c r="A8" s="5" t="s">
        <v>31</v>
      </c>
      <c r="B8" s="5" t="s">
        <v>37</v>
      </c>
      <c r="C8" s="5">
        <v>30000</v>
      </c>
      <c r="D8" s="5">
        <f t="shared" si="0"/>
        <v>6000</v>
      </c>
      <c r="E8" s="5">
        <f t="shared" si="1"/>
        <v>700</v>
      </c>
      <c r="F8" s="5">
        <f t="shared" si="2"/>
        <v>36700</v>
      </c>
      <c r="G8" s="5">
        <f t="shared" si="3"/>
        <v>2936</v>
      </c>
      <c r="H8" s="5">
        <f t="shared" si="4"/>
        <v>33764</v>
      </c>
    </row>
    <row r="9" spans="1:8" x14ac:dyDescent="0.25">
      <c r="A9" s="5" t="s">
        <v>33</v>
      </c>
      <c r="B9" s="5" t="s">
        <v>38</v>
      </c>
      <c r="C9" s="5">
        <v>75000</v>
      </c>
      <c r="D9" s="5">
        <f t="shared" si="0"/>
        <v>15000</v>
      </c>
      <c r="E9" s="5">
        <f t="shared" si="1"/>
        <v>700</v>
      </c>
      <c r="F9" s="5">
        <f t="shared" si="2"/>
        <v>90700</v>
      </c>
      <c r="G9" s="5">
        <f t="shared" si="3"/>
        <v>7256</v>
      </c>
      <c r="H9" s="5">
        <f t="shared" si="4"/>
        <v>83444</v>
      </c>
    </row>
    <row r="10" spans="1:8" x14ac:dyDescent="0.25">
      <c r="A10" s="5" t="s">
        <v>34</v>
      </c>
      <c r="B10" s="5" t="s">
        <v>38</v>
      </c>
      <c r="C10" s="5">
        <v>16000</v>
      </c>
      <c r="D10" s="5">
        <f t="shared" si="0"/>
        <v>3200</v>
      </c>
      <c r="E10" s="5">
        <f t="shared" si="1"/>
        <v>700</v>
      </c>
      <c r="F10" s="5">
        <f t="shared" si="2"/>
        <v>19900</v>
      </c>
      <c r="G10" s="5">
        <f t="shared" si="3"/>
        <v>1592</v>
      </c>
      <c r="H10" s="5">
        <f t="shared" si="4"/>
        <v>18308</v>
      </c>
    </row>
    <row r="11" spans="1:8" x14ac:dyDescent="0.25">
      <c r="A11" s="5" t="s">
        <v>35</v>
      </c>
      <c r="B11" s="5" t="s">
        <v>36</v>
      </c>
      <c r="C11" s="5">
        <v>15000</v>
      </c>
      <c r="D11" s="5">
        <f t="shared" si="0"/>
        <v>4500</v>
      </c>
      <c r="E11" s="5">
        <f t="shared" si="1"/>
        <v>1000</v>
      </c>
      <c r="F11" s="5">
        <f t="shared" si="2"/>
        <v>20500</v>
      </c>
      <c r="G11" s="5">
        <f t="shared" si="3"/>
        <v>1640</v>
      </c>
      <c r="H11" s="5">
        <f t="shared" si="4"/>
        <v>18860</v>
      </c>
    </row>
    <row r="13" spans="1:8" x14ac:dyDescent="0.25">
      <c r="A13" s="17" t="s">
        <v>39</v>
      </c>
      <c r="B13" s="17"/>
      <c r="C13" s="17"/>
      <c r="E13" s="16" t="s">
        <v>43</v>
      </c>
      <c r="F13" s="16"/>
      <c r="G13" s="16"/>
      <c r="H13" s="16"/>
    </row>
    <row r="14" spans="1:8" x14ac:dyDescent="0.25">
      <c r="A14" t="s">
        <v>22</v>
      </c>
      <c r="B14" s="16" t="s">
        <v>40</v>
      </c>
      <c r="C14" s="16"/>
      <c r="D14" t="s">
        <v>44</v>
      </c>
      <c r="E14" t="s">
        <v>45</v>
      </c>
      <c r="F14">
        <v>1000</v>
      </c>
    </row>
    <row r="15" spans="1:8" x14ac:dyDescent="0.25">
      <c r="A15" t="s">
        <v>41</v>
      </c>
      <c r="B15" s="9" t="s">
        <v>42</v>
      </c>
      <c r="C15" s="9"/>
      <c r="E15" t="s">
        <v>46</v>
      </c>
      <c r="F15">
        <v>700</v>
      </c>
    </row>
    <row r="17" spans="1:3" x14ac:dyDescent="0.25">
      <c r="A17" s="16" t="s">
        <v>47</v>
      </c>
      <c r="B17" s="16"/>
      <c r="C17" s="16"/>
    </row>
    <row r="19" spans="1:3" x14ac:dyDescent="0.25">
      <c r="A19" s="16" t="s">
        <v>48</v>
      </c>
      <c r="B19" s="16"/>
      <c r="C19" s="16"/>
    </row>
    <row r="21" spans="1:3" x14ac:dyDescent="0.25">
      <c r="A21" s="16" t="s">
        <v>49</v>
      </c>
      <c r="B21" s="16"/>
    </row>
  </sheetData>
  <mergeCells count="6">
    <mergeCell ref="A21:B21"/>
    <mergeCell ref="A13:C13"/>
    <mergeCell ref="B14:C14"/>
    <mergeCell ref="E13:H13"/>
    <mergeCell ref="A17:C17"/>
    <mergeCell ref="A19:C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H15" sqref="H15"/>
    </sheetView>
  </sheetViews>
  <sheetFormatPr defaultRowHeight="15" x14ac:dyDescent="0.25"/>
  <cols>
    <col min="2" max="2" width="14.28515625" customWidth="1"/>
    <col min="7" max="7" width="14.85546875" customWidth="1"/>
  </cols>
  <sheetData>
    <row r="1" spans="1:9" x14ac:dyDescent="0.25">
      <c r="A1" t="s">
        <v>50</v>
      </c>
    </row>
    <row r="3" spans="1:9" x14ac:dyDescent="0.25">
      <c r="A3" s="10" t="s">
        <v>51</v>
      </c>
      <c r="B3" s="10" t="s">
        <v>52</v>
      </c>
      <c r="C3" s="10" t="s">
        <v>53</v>
      </c>
    </row>
    <row r="4" spans="1:9" x14ac:dyDescent="0.25">
      <c r="A4" s="5" t="s">
        <v>54</v>
      </c>
      <c r="B4" s="5" t="s">
        <v>62</v>
      </c>
      <c r="C4" s="5" t="str">
        <f>IF(B4="Delivery","Yes","No")</f>
        <v>Yes</v>
      </c>
      <c r="G4" s="18" t="s">
        <v>66</v>
      </c>
      <c r="H4" s="18"/>
      <c r="I4" s="9"/>
    </row>
    <row r="5" spans="1:9" x14ac:dyDescent="0.25">
      <c r="A5" s="5" t="s">
        <v>55</v>
      </c>
      <c r="B5" s="5" t="s">
        <v>63</v>
      </c>
      <c r="C5" s="5" t="str">
        <f t="shared" ref="C5:C11" si="0">IF(B5="Delivery","Yes","No")</f>
        <v>No</v>
      </c>
      <c r="G5" s="10" t="s">
        <v>52</v>
      </c>
      <c r="H5" s="10" t="s">
        <v>53</v>
      </c>
    </row>
    <row r="6" spans="1:9" x14ac:dyDescent="0.25">
      <c r="A6" s="5" t="s">
        <v>56</v>
      </c>
      <c r="B6" s="5" t="s">
        <v>62</v>
      </c>
      <c r="C6" s="5" t="str">
        <f t="shared" si="0"/>
        <v>Yes</v>
      </c>
      <c r="G6" s="5" t="s">
        <v>62</v>
      </c>
      <c r="H6" s="5" t="s">
        <v>65</v>
      </c>
    </row>
    <row r="7" spans="1:9" x14ac:dyDescent="0.25">
      <c r="A7" s="5" t="s">
        <v>57</v>
      </c>
      <c r="B7" s="5" t="s">
        <v>62</v>
      </c>
      <c r="C7" s="5" t="str">
        <f t="shared" si="0"/>
        <v>Yes</v>
      </c>
      <c r="G7" s="5" t="s">
        <v>63</v>
      </c>
      <c r="H7" s="5" t="s">
        <v>64</v>
      </c>
    </row>
    <row r="8" spans="1:9" x14ac:dyDescent="0.25">
      <c r="A8" s="5" t="s">
        <v>58</v>
      </c>
      <c r="B8" s="5" t="s">
        <v>63</v>
      </c>
      <c r="C8" s="5" t="str">
        <f t="shared" si="0"/>
        <v>No</v>
      </c>
    </row>
    <row r="9" spans="1:9" x14ac:dyDescent="0.25">
      <c r="A9" s="5" t="s">
        <v>59</v>
      </c>
      <c r="B9" s="5" t="s">
        <v>63</v>
      </c>
      <c r="C9" s="5" t="str">
        <f t="shared" si="0"/>
        <v>No</v>
      </c>
    </row>
    <row r="10" spans="1:9" x14ac:dyDescent="0.25">
      <c r="A10" s="5" t="s">
        <v>60</v>
      </c>
      <c r="B10" s="5" t="s">
        <v>62</v>
      </c>
      <c r="C10" s="5" t="str">
        <f t="shared" si="0"/>
        <v>Yes</v>
      </c>
    </row>
    <row r="11" spans="1:9" x14ac:dyDescent="0.25">
      <c r="A11" s="5" t="s">
        <v>61</v>
      </c>
      <c r="B11" s="5" t="s">
        <v>62</v>
      </c>
      <c r="C11" s="5" t="str">
        <f t="shared" si="0"/>
        <v>Yes</v>
      </c>
    </row>
  </sheetData>
  <mergeCells count="1">
    <mergeCell ref="G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 Statement</vt:lpstr>
      <vt:lpstr>Salary Slip</vt:lpstr>
      <vt:lpstr>yes and no condition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2022-02-23T05:23:51Z</dcterms:created>
  <dcterms:modified xsi:type="dcterms:W3CDTF">2022-03-14T02:53:52Z</dcterms:modified>
</cp:coreProperties>
</file>