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24226"/>
  <mc:AlternateContent xmlns:mc="http://schemas.openxmlformats.org/markup-compatibility/2006">
    <mc:Choice Requires="x15">
      <x15ac:absPath xmlns:x15ac="http://schemas.microsoft.com/office/spreadsheetml/2010/11/ac" url="C:\Users\Admin\Downloads\"/>
    </mc:Choice>
  </mc:AlternateContent>
  <xr:revisionPtr revIDLastSave="0" documentId="13_ncr:1_{5C284943-D8F5-44EF-98E4-421B4E35E4E0}" xr6:coauthVersionLast="47" xr6:coauthVersionMax="47" xr10:uidLastSave="{00000000-0000-0000-0000-000000000000}"/>
  <bookViews>
    <workbookView xWindow="-120" yWindow="-120" windowWidth="19800" windowHeight="11760" activeTab="1" xr2:uid="{00000000-000D-0000-FFFF-FFFF00000000}"/>
  </bookViews>
  <sheets>
    <sheet name="Clinical Trial Dashboard Page 1" sheetId="10" r:id="rId1"/>
    <sheet name="Clinical Trial Dashboard Page 2" sheetId="15" r:id="rId2"/>
    <sheet name="Trail Phase Distribution " sheetId="17" r:id="rId3"/>
    <sheet name="Popul. By Therapeutic Area" sheetId="18" r:id="rId4"/>
    <sheet name="Trial Status Breakdon " sheetId="19" r:id="rId5"/>
    <sheet name="% Outcome Distribution" sheetId="20" r:id="rId6"/>
    <sheet name="Avg Adverse Event by Thera.Area" sheetId="24" r:id="rId7"/>
    <sheet name="Average Adverse Event by Phase" sheetId="22" r:id="rId8"/>
    <sheet name="Trial Duration by Therap. Area" sheetId="25" r:id="rId9"/>
    <sheet name="Trial duration by Phase" sheetId="27" r:id="rId10"/>
    <sheet name="Trial Phase Distri. &amp; no of Tri" sheetId="28" r:id="rId11"/>
    <sheet name="Total Population" sheetId="29" r:id="rId12"/>
    <sheet name="Avg Phase Popul." sheetId="30" r:id="rId13"/>
    <sheet name="Datasource" sheetId="13" r:id="rId14"/>
  </sheets>
  <definedNames>
    <definedName name="Slicer_Therapeutic_Area">#N/A</definedName>
    <definedName name="Slicer_Trial_Phase">#N/A</definedName>
  </definedNames>
  <calcPr calcId="191029"/>
  <pivotCaches>
    <pivotCache cacheId="0"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30" l="1"/>
  <c r="C4" i="20"/>
  <c r="C5" i="20"/>
  <c r="C6" i="20"/>
  <c r="C7" i="20" l="1"/>
</calcChain>
</file>

<file path=xl/sharedStrings.xml><?xml version="1.0" encoding="utf-8"?>
<sst xmlns="http://schemas.openxmlformats.org/spreadsheetml/2006/main" count="993" uniqueCount="248">
  <si>
    <t>Trial Phase</t>
  </si>
  <si>
    <t>Phase I</t>
  </si>
  <si>
    <t>Phase II</t>
  </si>
  <si>
    <t>Phase III</t>
  </si>
  <si>
    <t>Phase IV</t>
  </si>
  <si>
    <t>Therapeutic Area</t>
  </si>
  <si>
    <t>Cardiovascular</t>
  </si>
  <si>
    <t>Diabetes</t>
  </si>
  <si>
    <t>Neurology</t>
  </si>
  <si>
    <t>Oncology</t>
  </si>
  <si>
    <t>Adverse Events</t>
  </si>
  <si>
    <t>Trial Status</t>
  </si>
  <si>
    <t>Ongoing</t>
  </si>
  <si>
    <t>Terminated</t>
  </si>
  <si>
    <t>Completed</t>
  </si>
  <si>
    <t>Outcome</t>
  </si>
  <si>
    <t>Improved</t>
  </si>
  <si>
    <t>No Change</t>
  </si>
  <si>
    <t>Worsened</t>
  </si>
  <si>
    <t>Trial Duration (Months)</t>
  </si>
  <si>
    <t>%Distribution</t>
  </si>
  <si>
    <t>Trial ID</t>
  </si>
  <si>
    <t>Drug Name</t>
  </si>
  <si>
    <t>Population</t>
  </si>
  <si>
    <t>Intervention</t>
  </si>
  <si>
    <t>Comparison</t>
  </si>
  <si>
    <t>Study Design</t>
  </si>
  <si>
    <t>T00001</t>
  </si>
  <si>
    <t>Drug_38</t>
  </si>
  <si>
    <t>28mg</t>
  </si>
  <si>
    <t>Placebo</t>
  </si>
  <si>
    <t>Double-Blind</t>
  </si>
  <si>
    <t>T00002</t>
  </si>
  <si>
    <t>Drug_3</t>
  </si>
  <si>
    <t>15mg</t>
  </si>
  <si>
    <t>T00003</t>
  </si>
  <si>
    <t>89mg</t>
  </si>
  <si>
    <t>Standard Care</t>
  </si>
  <si>
    <t>Open-Label</t>
  </si>
  <si>
    <t>T00004</t>
  </si>
  <si>
    <t>Drug_22</t>
  </si>
  <si>
    <t>Randomized</t>
  </si>
  <si>
    <t>T00005</t>
  </si>
  <si>
    <t>Drug_32</t>
  </si>
  <si>
    <t>86mg</t>
  </si>
  <si>
    <t>T00006</t>
  </si>
  <si>
    <t>Drug_11</t>
  </si>
  <si>
    <t>23mg</t>
  </si>
  <si>
    <t>T00007</t>
  </si>
  <si>
    <t>Drug_42</t>
  </si>
  <si>
    <t>35mg</t>
  </si>
  <si>
    <t>T00008</t>
  </si>
  <si>
    <t>Drug_20</t>
  </si>
  <si>
    <t>30mg</t>
  </si>
  <si>
    <t>T00009</t>
  </si>
  <si>
    <t>Drug_4</t>
  </si>
  <si>
    <t>92mg</t>
  </si>
  <si>
    <t>T00010</t>
  </si>
  <si>
    <t>Drug_5</t>
  </si>
  <si>
    <t>76mg</t>
  </si>
  <si>
    <t>T00011</t>
  </si>
  <si>
    <t>Drug_9</t>
  </si>
  <si>
    <t>94mg</t>
  </si>
  <si>
    <t>T00012</t>
  </si>
  <si>
    <t>Drug_26</t>
  </si>
  <si>
    <t>21mg</t>
  </si>
  <si>
    <t>T00013</t>
  </si>
  <si>
    <t>Drug_18</t>
  </si>
  <si>
    <t>54mg</t>
  </si>
  <si>
    <t>T00014</t>
  </si>
  <si>
    <t>Drug_27</t>
  </si>
  <si>
    <t>68mg</t>
  </si>
  <si>
    <t>T00015</t>
  </si>
  <si>
    <t>Drug_41</t>
  </si>
  <si>
    <t>20mg</t>
  </si>
  <si>
    <t>T00016</t>
  </si>
  <si>
    <t>42mg</t>
  </si>
  <si>
    <t>T00017</t>
  </si>
  <si>
    <t>Drug_33</t>
  </si>
  <si>
    <t>37mg</t>
  </si>
  <si>
    <t>T00018</t>
  </si>
  <si>
    <t>Drug_50</t>
  </si>
  <si>
    <t>T00019</t>
  </si>
  <si>
    <t>Drug_19</t>
  </si>
  <si>
    <t>74mg</t>
  </si>
  <si>
    <t>T00020</t>
  </si>
  <si>
    <t>Drug_29</t>
  </si>
  <si>
    <t>58mg</t>
  </si>
  <si>
    <t>T00021</t>
  </si>
  <si>
    <t>Drug_16</t>
  </si>
  <si>
    <t>45mg</t>
  </si>
  <si>
    <t>T00022</t>
  </si>
  <si>
    <t>Drug_7</t>
  </si>
  <si>
    <t>32mg</t>
  </si>
  <si>
    <t>T00023</t>
  </si>
  <si>
    <t>Drug_1</t>
  </si>
  <si>
    <t>88mg</t>
  </si>
  <si>
    <t>T00024</t>
  </si>
  <si>
    <t>40mg</t>
  </si>
  <si>
    <t>T00025</t>
  </si>
  <si>
    <t>Drug_14</t>
  </si>
  <si>
    <t>84mg</t>
  </si>
  <si>
    <t>T00026</t>
  </si>
  <si>
    <t>Drug_47</t>
  </si>
  <si>
    <t>65mg</t>
  </si>
  <si>
    <t>T00027</t>
  </si>
  <si>
    <t>Drug_31</t>
  </si>
  <si>
    <t>14mg</t>
  </si>
  <si>
    <t>T00028</t>
  </si>
  <si>
    <t>Drug_28</t>
  </si>
  <si>
    <t>98mg</t>
  </si>
  <si>
    <t>T00029</t>
  </si>
  <si>
    <t>T00030</t>
  </si>
  <si>
    <t>Drug_13</t>
  </si>
  <si>
    <t>66mg</t>
  </si>
  <si>
    <t>T00031</t>
  </si>
  <si>
    <t>60mg</t>
  </si>
  <si>
    <t>T00032</t>
  </si>
  <si>
    <t>Drug_43</t>
  </si>
  <si>
    <t>T00033</t>
  </si>
  <si>
    <t>80mg</t>
  </si>
  <si>
    <t>T00034</t>
  </si>
  <si>
    <t>Drug_15</t>
  </si>
  <si>
    <t>50mg</t>
  </si>
  <si>
    <t>T00035</t>
  </si>
  <si>
    <t>11mg</t>
  </si>
  <si>
    <t>T00036</t>
  </si>
  <si>
    <t>93mg</t>
  </si>
  <si>
    <t>T00037</t>
  </si>
  <si>
    <t>T00038</t>
  </si>
  <si>
    <t>T00039</t>
  </si>
  <si>
    <t>57mg</t>
  </si>
  <si>
    <t>T00040</t>
  </si>
  <si>
    <t>Drug_48</t>
  </si>
  <si>
    <t>T00041</t>
  </si>
  <si>
    <t>T00042</t>
  </si>
  <si>
    <t>T00043</t>
  </si>
  <si>
    <t>48mg</t>
  </si>
  <si>
    <t>T00044</t>
  </si>
  <si>
    <t>81mg</t>
  </si>
  <si>
    <t>T00045</t>
  </si>
  <si>
    <t>T00046</t>
  </si>
  <si>
    <t>T00047</t>
  </si>
  <si>
    <t>T00048</t>
  </si>
  <si>
    <t>Drug_49</t>
  </si>
  <si>
    <t>T00049</t>
  </si>
  <si>
    <t>Drug_24</t>
  </si>
  <si>
    <t>T00050</t>
  </si>
  <si>
    <t>Drug_8</t>
  </si>
  <si>
    <t>61mg</t>
  </si>
  <si>
    <t>T00051</t>
  </si>
  <si>
    <t>T00052</t>
  </si>
  <si>
    <t>Drug_10</t>
  </si>
  <si>
    <t>73mg</t>
  </si>
  <si>
    <t>T00053</t>
  </si>
  <si>
    <t>Drug_21</t>
  </si>
  <si>
    <t>31mg</t>
  </si>
  <si>
    <t>T00054</t>
  </si>
  <si>
    <t>Drug_2</t>
  </si>
  <si>
    <t>33mg</t>
  </si>
  <si>
    <t>T00055</t>
  </si>
  <si>
    <t>T00056</t>
  </si>
  <si>
    <t>55mg</t>
  </si>
  <si>
    <t>T00057</t>
  </si>
  <si>
    <t>51mg</t>
  </si>
  <si>
    <t>T00058</t>
  </si>
  <si>
    <t>Drug_12</t>
  </si>
  <si>
    <t>25mg</t>
  </si>
  <si>
    <t>T00059</t>
  </si>
  <si>
    <t>83mg</t>
  </si>
  <si>
    <t>T00060</t>
  </si>
  <si>
    <t>T00061</t>
  </si>
  <si>
    <t>T00062</t>
  </si>
  <si>
    <t>Drug_36</t>
  </si>
  <si>
    <t>18mg</t>
  </si>
  <si>
    <t>T00063</t>
  </si>
  <si>
    <t>Drug_25</t>
  </si>
  <si>
    <t>16mg</t>
  </si>
  <si>
    <t>T00064</t>
  </si>
  <si>
    <t>T00065</t>
  </si>
  <si>
    <t>44mg</t>
  </si>
  <si>
    <t>T00066</t>
  </si>
  <si>
    <t>T00067</t>
  </si>
  <si>
    <t>71mg</t>
  </si>
  <si>
    <t>T00068</t>
  </si>
  <si>
    <t>T00069</t>
  </si>
  <si>
    <t>24mg</t>
  </si>
  <si>
    <t>T00070</t>
  </si>
  <si>
    <t>T00071</t>
  </si>
  <si>
    <t>T00072</t>
  </si>
  <si>
    <t>Drug_35</t>
  </si>
  <si>
    <t>T00073</t>
  </si>
  <si>
    <t>Drug_40</t>
  </si>
  <si>
    <t>T00074</t>
  </si>
  <si>
    <t>67mg</t>
  </si>
  <si>
    <t>T00075</t>
  </si>
  <si>
    <t>46mg</t>
  </si>
  <si>
    <t>T00076</t>
  </si>
  <si>
    <t>Drug_30</t>
  </si>
  <si>
    <t>T00077</t>
  </si>
  <si>
    <t>T00078</t>
  </si>
  <si>
    <t>Drug_17</t>
  </si>
  <si>
    <t>T00079</t>
  </si>
  <si>
    <t>T00080</t>
  </si>
  <si>
    <t>Drug_45</t>
  </si>
  <si>
    <t>43mg</t>
  </si>
  <si>
    <t>T00081</t>
  </si>
  <si>
    <t>87mg</t>
  </si>
  <si>
    <t>T00082</t>
  </si>
  <si>
    <t>T00083</t>
  </si>
  <si>
    <t>75mg</t>
  </si>
  <si>
    <t>T00084</t>
  </si>
  <si>
    <t>13mg</t>
  </si>
  <si>
    <t>T00085</t>
  </si>
  <si>
    <t>T00086</t>
  </si>
  <si>
    <t>T00087</t>
  </si>
  <si>
    <t>T00088</t>
  </si>
  <si>
    <t>Drug_23</t>
  </si>
  <si>
    <t>T00089</t>
  </si>
  <si>
    <t>Drug_34</t>
  </si>
  <si>
    <t>T00090</t>
  </si>
  <si>
    <t>T00091</t>
  </si>
  <si>
    <t>T00092</t>
  </si>
  <si>
    <t>T00093</t>
  </si>
  <si>
    <t>T00094</t>
  </si>
  <si>
    <t>T00095</t>
  </si>
  <si>
    <t>T00096</t>
  </si>
  <si>
    <t>T00097</t>
  </si>
  <si>
    <t>T00098</t>
  </si>
  <si>
    <t>T00099</t>
  </si>
  <si>
    <t>34mg</t>
  </si>
  <si>
    <t>T00100</t>
  </si>
  <si>
    <t>Row Labels</t>
  </si>
  <si>
    <t>Grand Total</t>
  </si>
  <si>
    <t>Trial</t>
  </si>
  <si>
    <t>Trials</t>
  </si>
  <si>
    <t>Phase</t>
  </si>
  <si>
    <t>Sum of Population</t>
  </si>
  <si>
    <t>Population.</t>
  </si>
  <si>
    <t>No. of Trial</t>
  </si>
  <si>
    <t>Count of Outcome</t>
  </si>
  <si>
    <t xml:space="preserve">% Distribution </t>
  </si>
  <si>
    <t>Average of Adverse Events</t>
  </si>
  <si>
    <t xml:space="preserve">Therapeutic Area </t>
  </si>
  <si>
    <t>Average of Trial Duration (Months)</t>
  </si>
  <si>
    <t>Total Population</t>
  </si>
  <si>
    <t>Total No. of Trial</t>
  </si>
  <si>
    <t>Average/Phase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</si>
</sst>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4" tint="0.79998168889431442"/>
        <bgColor theme="4" tint="0.79998168889431442"/>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22">
    <xf numFmtId="0" fontId="0" fillId="0" borderId="0" xfId="0"/>
    <xf numFmtId="0" fontId="0" fillId="0" borderId="1" xfId="0" applyBorder="1"/>
    <xf numFmtId="9" fontId="0" fillId="0" borderId="0" xfId="0" applyNumberFormat="1"/>
    <xf numFmtId="9" fontId="0" fillId="0" borderId="0" xfId="1" applyFont="1"/>
    <xf numFmtId="0" fontId="0" fillId="2" borderId="0" xfId="0" applyFill="1"/>
    <xf numFmtId="0" fontId="0" fillId="0" borderId="0" xfId="0" applyNumberFormat="1"/>
    <xf numFmtId="0" fontId="1" fillId="3" borderId="2" xfId="0" applyFont="1" applyFill="1" applyBorder="1"/>
    <xf numFmtId="0" fontId="0" fillId="0" borderId="0" xfId="0" pivotButton="1"/>
    <xf numFmtId="0" fontId="0" fillId="0" borderId="0" xfId="0" applyAlignment="1">
      <alignment horizontal="left"/>
    </xf>
    <xf numFmtId="0" fontId="0" fillId="0" borderId="1" xfId="0" applyBorder="1" applyAlignment="1">
      <alignment horizontal="left"/>
    </xf>
    <xf numFmtId="0" fontId="0" fillId="0" borderId="1" xfId="0" pivotButton="1" applyBorder="1"/>
    <xf numFmtId="0" fontId="0" fillId="0" borderId="1" xfId="0" pivotButton="1" applyBorder="1" applyAlignment="1">
      <alignment horizontal="center" vertical="center"/>
    </xf>
    <xf numFmtId="0" fontId="0" fillId="0" borderId="1" xfId="0" applyBorder="1" applyAlignment="1">
      <alignment horizontal="center" vertical="center"/>
    </xf>
    <xf numFmtId="0" fontId="0" fillId="0" borderId="1" xfId="0" applyNumberFormat="1" applyBorder="1" applyAlignment="1">
      <alignment horizontal="center" vertical="center"/>
    </xf>
    <xf numFmtId="2" fontId="0" fillId="0" borderId="1" xfId="0" applyNumberFormat="1" applyBorder="1" applyAlignment="1">
      <alignment horizontal="center" vertical="center"/>
    </xf>
    <xf numFmtId="2" fontId="0" fillId="0" borderId="0" xfId="0" applyNumberFormat="1"/>
    <xf numFmtId="2" fontId="0" fillId="0" borderId="1" xfId="0" applyNumberFormat="1" applyBorder="1"/>
    <xf numFmtId="0" fontId="1" fillId="3" borderId="1" xfId="0" applyFont="1" applyFill="1" applyBorder="1" applyAlignment="1">
      <alignment horizontal="center" vertical="center"/>
    </xf>
    <xf numFmtId="0" fontId="1" fillId="3" borderId="1" xfId="0" applyNumberFormat="1" applyFont="1" applyFill="1" applyBorder="1" applyAlignment="1">
      <alignment horizontal="center" vertical="center"/>
    </xf>
    <xf numFmtId="0" fontId="1" fillId="3" borderId="3" xfId="0" applyFont="1" applyFill="1" applyBorder="1" applyAlignment="1">
      <alignment horizontal="left"/>
    </xf>
    <xf numFmtId="0" fontId="1" fillId="3" borderId="3" xfId="0" applyNumberFormat="1" applyFont="1" applyFill="1" applyBorder="1"/>
    <xf numFmtId="0" fontId="3" fillId="2" borderId="0" xfId="0" applyFont="1" applyFill="1" applyAlignment="1">
      <alignment horizontal="center"/>
    </xf>
  </cellXfs>
  <cellStyles count="2">
    <cellStyle name="Normal" xfId="0" builtinId="0"/>
    <cellStyle name="Percent" xfId="1" builtinId="5"/>
  </cellStyles>
  <dxfs count="64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0.00000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0.00000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0.00000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0.00000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0.00000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0.00000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0.00000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0.00000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0.00000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0.00000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0.00000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0.00000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0.00000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0.00000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0.00000000"/>
    </dxf>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[clinical_trials_analysis.xlsx]Trail Phase Distribution !PivotTable15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Trial Phase Distribution</a:t>
            </a:r>
          </a:p>
        </c:rich>
      </c:tx>
      <c:layout>
        <c:manualLayout>
          <c:xMode val="edge"/>
          <c:yMode val="edge"/>
          <c:x val="0.37125971448690864"/>
          <c:y val="3.07278860046642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35338753387533861"/>
              <c:y val="-7.3186159971769713E-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35121951219512193"/>
              <c:y val="-2.395211086621135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35121951219512193"/>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3875338753387534"/>
              <c:y val="-2.3952110866211466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1653976421264"/>
          <c:y val="0.19406132389816519"/>
          <c:w val="0.77019983888152599"/>
          <c:h val="0.61733475279095618"/>
        </c:manualLayout>
      </c:layout>
      <c:barChart>
        <c:barDir val="bar"/>
        <c:grouping val="stacked"/>
        <c:varyColors val="0"/>
        <c:ser>
          <c:idx val="0"/>
          <c:order val="0"/>
          <c:tx>
            <c:strRef>
              <c:f>'Trail Phase Distribution '!$B$1</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4-ABC1-4304-B51B-201D6415A7B7}"/>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ABC1-4304-B51B-201D6415A7B7}"/>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ABC1-4304-B51B-201D6415A7B7}"/>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5-ABC1-4304-B51B-201D6415A7B7}"/>
              </c:ext>
            </c:extLst>
          </c:dPt>
          <c:dLbls>
            <c:dLbl>
              <c:idx val="0"/>
              <c:layout>
                <c:manualLayout>
                  <c:x val="0.3512195121951219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BC1-4304-B51B-201D6415A7B7}"/>
                </c:ext>
              </c:extLst>
            </c:dLbl>
            <c:dLbl>
              <c:idx val="1"/>
              <c:layout>
                <c:manualLayout>
                  <c:x val="0.35121951219512193"/>
                  <c:y val="-2.39521108662113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BC1-4304-B51B-201D6415A7B7}"/>
                </c:ext>
              </c:extLst>
            </c:dLbl>
            <c:dLbl>
              <c:idx val="2"/>
              <c:layout>
                <c:manualLayout>
                  <c:x val="0.35338753387533861"/>
                  <c:y val="-7.318615997176971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BC1-4304-B51B-201D6415A7B7}"/>
                </c:ext>
              </c:extLst>
            </c:dLbl>
            <c:dLbl>
              <c:idx val="3"/>
              <c:layout>
                <c:manualLayout>
                  <c:x val="0.13875338753387534"/>
                  <c:y val="-2.39521108662114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BC1-4304-B51B-201D6415A7B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'Trail Phase Distribution '!$A$2:$A$6</c:f>
              <c:strCache>
                <c:ptCount val="4"/>
                <c:pt idx="0">
                  <c:v>Phase I</c:v>
                </c:pt>
                <c:pt idx="1">
                  <c:v>Phase II</c:v>
                </c:pt>
                <c:pt idx="2">
                  <c:v>Phase III</c:v>
                </c:pt>
                <c:pt idx="3">
                  <c:v>Phase IV</c:v>
                </c:pt>
              </c:strCache>
            </c:strRef>
          </c:cat>
          <c:val>
            <c:numRef>
              <c:f>'Trail Phase Distribution '!$B$2:$B$6</c:f>
              <c:numCache>
                <c:formatCode>General</c:formatCode>
                <c:ptCount val="4"/>
                <c:pt idx="0">
                  <c:v>26</c:v>
                </c:pt>
                <c:pt idx="1">
                  <c:v>26</c:v>
                </c:pt>
                <c:pt idx="2">
                  <c:v>26</c:v>
                </c:pt>
                <c:pt idx="3">
                  <c:v>22</c:v>
                </c:pt>
              </c:numCache>
            </c:numRef>
          </c:val>
          <c:extLst>
            <c:ext xmlns:c16="http://schemas.microsoft.com/office/drawing/2014/chart" uri="{C3380CC4-5D6E-409C-BE32-E72D297353CC}">
              <c16:uniqueId val="{00000000-ABC1-4304-B51B-201D6415A7B7}"/>
            </c:ext>
          </c:extLst>
        </c:ser>
        <c:dLbls>
          <c:showLegendKey val="0"/>
          <c:showVal val="1"/>
          <c:showCatName val="0"/>
          <c:showSerName val="0"/>
          <c:showPercent val="0"/>
          <c:showBubbleSize val="0"/>
        </c:dLbls>
        <c:gapWidth val="219"/>
        <c:overlap val="100"/>
        <c:axId val="2106124687"/>
        <c:axId val="2106134255"/>
      </c:barChart>
      <c:catAx>
        <c:axId val="21061246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134255"/>
        <c:crosses val="autoZero"/>
        <c:auto val="1"/>
        <c:lblAlgn val="ctr"/>
        <c:lblOffset val="100"/>
        <c:noMultiLvlLbl val="0"/>
      </c:catAx>
      <c:valAx>
        <c:axId val="2106134255"/>
        <c:scaling>
          <c:orientation val="minMax"/>
        </c:scaling>
        <c:delete val="1"/>
        <c:axPos val="b"/>
        <c:numFmt formatCode="General" sourceLinked="1"/>
        <c:majorTickMark val="out"/>
        <c:minorTickMark val="none"/>
        <c:tickLblPos val="nextTo"/>
        <c:crossAx val="210612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[clinical_trials_analysis.xlsx]Popul. By Therapeutic Area!PivotTable16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a:t>
            </a:r>
            <a:r>
              <a:rPr lang="en-US" baseline="0"/>
              <a:t> by Therapeutic Area </a:t>
            </a:r>
          </a:p>
          <a:p>
            <a:pPr>
              <a:defRPr/>
            </a:pPr>
            <a:endParaRPr lang="en-US"/>
          </a:p>
        </c:rich>
      </c:tx>
      <c:layout>
        <c:manualLayout>
          <c:xMode val="edge"/>
          <c:yMode val="edge"/>
          <c:x val="0.24972230971128609"/>
          <c:y val="6.348289304073676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942570720326626"/>
          <c:w val="0.93888888888888888"/>
          <c:h val="0.51841823988868863"/>
        </c:manualLayout>
      </c:layout>
      <c:barChart>
        <c:barDir val="col"/>
        <c:grouping val="clustered"/>
        <c:varyColors val="0"/>
        <c:ser>
          <c:idx val="0"/>
          <c:order val="0"/>
          <c:tx>
            <c:strRef>
              <c:f>'Popul. By Therapeutic Area'!$B$3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'Popul. By Therapeutic Area'!$A$4:$A$7</c:f>
              <c:strCache>
                <c:ptCount val="4"/>
                <c:pt idx="0">
                  <c:v>Cardiovascular</c:v>
                </c:pt>
                <c:pt idx="1">
                  <c:v>Diabetes</c:v>
                </c:pt>
                <c:pt idx="2">
                  <c:v>Neurology</c:v>
                </c:pt>
                <c:pt idx="3">
                  <c:v>Oncology</c:v>
                </c:pt>
              </c:strCache>
            </c:strRef>
          </c:cat>
          <c:val>
            <c:numRef>
              <c:f>'Popul. By Therapeutic Area'!$B$4:$B$7</c:f>
              <c:numCache>
                <c:formatCode>General</c:formatCode>
                <c:ptCount val="4"/>
                <c:pt idx="0">
                  <c:v>9367</c:v>
                </c:pt>
                <c:pt idx="1">
                  <c:v>17953</c:v>
                </c:pt>
                <c:pt idx="2">
                  <c:v>9929</c:v>
                </c:pt>
                <c:pt idx="3">
                  <c:v>14591</c:v>
                </c:pt>
              </c:numCache>
            </c:numRef>
          </c:val>
          <c:extLst>
            <c:ext xmlns:c16="http://schemas.microsoft.com/office/drawing/2014/chart" uri="{C3380CC4-5D6E-409C-BE32-E72D297353CC}">
              <c16:uniqueId val="{00000000-2AA4-43FA-A294-DB93BCF84718}"/>
            </c:ext>
          </c:extLst>
        </c:ser>
        <c:dLbls>
          <c:dLblPos val="outEnd"/>
          <c:showLegendKey val="0"/>
          <c:showVal val="1"/>
          <c:showCatName val="0"/>
          <c:showSerName val="0"/>
          <c:showPercent val="0"/>
          <c:showBubbleSize val="0"/>
        </c:dLbls>
        <c:gapWidth val="219"/>
        <c:overlap val="-27"/>
        <c:axId val="1937852079"/>
        <c:axId val="1937849999"/>
      </c:barChart>
      <c:catAx>
        <c:axId val="1937852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849999"/>
        <c:crosses val="autoZero"/>
        <c:auto val="1"/>
        <c:lblAlgn val="ctr"/>
        <c:lblOffset val="100"/>
        <c:noMultiLvlLbl val="0"/>
      </c:catAx>
      <c:valAx>
        <c:axId val="1937849999"/>
        <c:scaling>
          <c:orientation val="minMax"/>
        </c:scaling>
        <c:delete val="1"/>
        <c:axPos val="l"/>
        <c:numFmt formatCode="General" sourceLinked="1"/>
        <c:majorTickMark val="out"/>
        <c:minorTickMark val="none"/>
        <c:tickLblPos val="nextTo"/>
        <c:crossAx val="193785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[clinical_trials_analysis.xlsx]Trial Status Breakdon !PivotTable17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Trial</a:t>
            </a:r>
            <a:r>
              <a:rPr lang="en-US" baseline="0"/>
              <a:t> Status Breakdown</a:t>
            </a:r>
            <a:endParaRPr lang="en-US"/>
          </a:p>
        </c:rich>
      </c:tx>
      <c:layout>
        <c:manualLayout>
          <c:xMode val="edge"/>
          <c:yMode val="edge"/>
          <c:x val="0.36001297398800758"/>
          <c:y val="7.290095673658513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9237929265303875"/>
          <c:y val="0.12269757946923301"/>
          <c:w val="0.36158141783165632"/>
          <c:h val="0.77714895013123364"/>
        </c:manualLayout>
      </c:layout>
      <c:doughnutChart>
        <c:varyColors val="1"/>
        <c:ser>
          <c:idx val="0"/>
          <c:order val="0"/>
          <c:tx>
            <c:strRef>
              <c:f>'Trial Status Breakdon '!$B$3</c:f>
              <c:strCache>
                <c:ptCount val="1"/>
                <c:pt idx="0">
                  <c:v>Total</c:v>
                </c:pt>
              </c:strCache>
            </c:strRef>
          </c:tx>
          <c:explosion val="5"/>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5B-4A09-B347-2EDCA9E8B4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5B-4A09-B347-2EDCA9E8B4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75B-4A09-B347-2EDCA9E8B4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'Trial Status Breakdon '!$A$4:$A$6</c:f>
              <c:strCache>
                <c:ptCount val="3"/>
                <c:pt idx="0">
                  <c:v>Completed</c:v>
                </c:pt>
                <c:pt idx="1">
                  <c:v>Ongoing</c:v>
                </c:pt>
                <c:pt idx="2">
                  <c:v>Terminated</c:v>
                </c:pt>
              </c:strCache>
            </c:strRef>
          </c:cat>
          <c:val>
            <c:numRef>
              <c:f>'Trial Status Breakdon '!$B$4:$B$6</c:f>
              <c:numCache>
                <c:formatCode>General</c:formatCode>
                <c:ptCount val="3"/>
                <c:pt idx="0">
                  <c:v>32</c:v>
                </c:pt>
                <c:pt idx="1">
                  <c:v>35</c:v>
                </c:pt>
                <c:pt idx="2">
                  <c:v>33</c:v>
                </c:pt>
              </c:numCache>
            </c:numRef>
          </c:val>
          <c:extLst>
            <c:ext xmlns:c16="http://schemas.microsoft.com/office/drawing/2014/chart" uri="{C3380CC4-5D6E-409C-BE32-E72D297353CC}">
              <c16:uniqueId val="{00000006-A75B-4A09-B347-2EDCA9E8B4F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Trial Outcome</a:t>
            </a:r>
            <a:r>
              <a:rPr lang="en-US" baseline="0"/>
              <a: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 Outcome Distribution'!$A$11</c:f>
              <c:strCache>
                <c:ptCount val="1"/>
                <c:pt idx="0">
                  <c:v>Improved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Outcome Distribution'!$B$10</c:f>
              <c:strCache>
                <c:ptCount val="1"/>
                <c:pt idx="0">
                  <c:v>%Distribution</c:v>
                </c:pt>
              </c:strCache>
            </c:strRef>
          </c:cat>
          <c:val>
            <c:numRef>
              <c:f>'% Outcome Distribution'!$B$11</c:f>
              <c:numCache>
                <c:formatCode>0%</c:formatCode>
                <c:ptCount val="1"/>
                <c:pt idx="0">
                  <c:v>0.37</c:v>
                </c:pt>
              </c:numCache>
            </c:numRef>
          </c:val>
          <c:extLst>
            <c:ext xmlns:c16="http://schemas.microsoft.com/office/drawing/2014/chart" uri="{C3380CC4-5D6E-409C-BE32-E72D297353CC}">
              <c16:uniqueId val="{00000000-46E3-447E-937A-D5C00EA59CA2}"/>
            </c:ext>
          </c:extLst>
        </c:ser>
        <c:ser>
          <c:idx val="1"/>
          <c:order val="1"/>
          <c:tx>
            <c:strRef>
              <c:f>'% Outcome Distribution'!$A$12</c:f>
              <c:strCache>
                <c:ptCount val="1"/>
                <c:pt idx="0">
                  <c:v>No Change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Outcome Distribution'!$B$10</c:f>
              <c:strCache>
                <c:ptCount val="1"/>
                <c:pt idx="0">
                  <c:v>%Distribution</c:v>
                </c:pt>
              </c:strCache>
            </c:strRef>
          </c:cat>
          <c:val>
            <c:numRef>
              <c:f>'% Outcome Distribution'!$B$12</c:f>
              <c:numCache>
                <c:formatCode>0%</c:formatCode>
                <c:ptCount val="1"/>
                <c:pt idx="0">
                  <c:v>0.33</c:v>
                </c:pt>
              </c:numCache>
            </c:numRef>
          </c:val>
          <c:extLst>
            <c:ext xmlns:c16="http://schemas.microsoft.com/office/drawing/2014/chart" uri="{C3380CC4-5D6E-409C-BE32-E72D297353CC}">
              <c16:uniqueId val="{00000001-46E3-447E-937A-D5C00EA59CA2}"/>
            </c:ext>
          </c:extLst>
        </c:ser>
        <c:ser>
          <c:idx val="2"/>
          <c:order val="2"/>
          <c:tx>
            <c:strRef>
              <c:f>'% Outcome Distribution'!$A$13</c:f>
              <c:strCache>
                <c:ptCount val="1"/>
                <c:pt idx="0">
                  <c:v>Worsened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Outcome Distribution'!$B$10</c:f>
              <c:strCache>
                <c:ptCount val="1"/>
                <c:pt idx="0">
                  <c:v>%Distribution</c:v>
                </c:pt>
              </c:strCache>
            </c:strRef>
          </c:cat>
          <c:val>
            <c:numRef>
              <c:f>'% Outcome Distribution'!$B$13</c:f>
              <c:numCache>
                <c:formatCode>0%</c:formatCode>
                <c:ptCount val="1"/>
                <c:pt idx="0">
                  <c:v>0.3</c:v>
                </c:pt>
              </c:numCache>
            </c:numRef>
          </c:val>
          <c:extLst>
            <c:ext xmlns:c16="http://schemas.microsoft.com/office/drawing/2014/chart" uri="{C3380CC4-5D6E-409C-BE32-E72D297353CC}">
              <c16:uniqueId val="{00000002-46E3-447E-937A-D5C00EA59CA2}"/>
            </c:ext>
          </c:extLst>
        </c:ser>
        <c:dLbls>
          <c:dLblPos val="ctr"/>
          <c:showLegendKey val="0"/>
          <c:showVal val="1"/>
          <c:showCatName val="0"/>
          <c:showSerName val="0"/>
          <c:showPercent val="0"/>
          <c:showBubbleSize val="0"/>
        </c:dLbls>
        <c:gapWidth val="150"/>
        <c:overlap val="100"/>
        <c:axId val="1936960271"/>
        <c:axId val="1936962351"/>
      </c:barChart>
      <c:catAx>
        <c:axId val="1936960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962351"/>
        <c:crosses val="autoZero"/>
        <c:auto val="1"/>
        <c:lblAlgn val="ctr"/>
        <c:lblOffset val="100"/>
        <c:noMultiLvlLbl val="0"/>
      </c:catAx>
      <c:valAx>
        <c:axId val="193696235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960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[clinical_trials_analysis.xlsx]Avg Adverse Event by Thera.Area!PivotTable42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Adverse Event by Therapeutics Area </a:t>
            </a:r>
          </a:p>
        </c:rich>
      </c:tx>
      <c:layout>
        <c:manualLayout>
          <c:xMode val="edge"/>
          <c:yMode val="edge"/>
          <c:x val="0.33985886281981248"/>
          <c:y val="3.99276515306053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02499877870595"/>
          <c:y val="0.17871867052887816"/>
          <c:w val="0.73415830635383772"/>
          <c:h val="0.79364747800307345"/>
        </c:manualLayout>
      </c:layout>
      <c:barChart>
        <c:barDir val="bar"/>
        <c:grouping val="clustered"/>
        <c:varyColors val="0"/>
        <c:ser>
          <c:idx val="0"/>
          <c:order val="0"/>
          <c:tx>
            <c:strRef>
              <c:f>'Avg Adverse Event by Thera.Area'!$B$3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Adverse Event by Thera.Area'!$A$4:$A$7</c:f>
              <c:strCache>
                <c:ptCount val="4"/>
                <c:pt idx="0">
                  <c:v>Cardiovascular</c:v>
                </c:pt>
                <c:pt idx="1">
                  <c:v>Diabetes</c:v>
                </c:pt>
                <c:pt idx="2">
                  <c:v>Neurology</c:v>
                </c:pt>
                <c:pt idx="3">
                  <c:v>Oncology</c:v>
                </c:pt>
              </c:strCache>
            </c:strRef>
          </c:cat>
          <c:val>
            <c:numRef>
              <c:f>'Avg Adverse Event by Thera.Area'!$B$4:$B$7</c:f>
              <c:numCache>
                <c:formatCode>0.00</c:formatCode>
                <c:ptCount val="4"/>
                <c:pt idx="0">
                  <c:v>29.588235294117649</c:v>
                </c:pt>
                <c:pt idx="1">
                  <c:v>27.028571428571428</c:v>
                </c:pt>
                <c:pt idx="2">
                  <c:v>25.352941176470587</c:v>
                </c:pt>
                <c:pt idx="3">
                  <c:v>24.387096774193548</c:v>
                </c:pt>
              </c:numCache>
            </c:numRef>
          </c:val>
          <c:extLst>
            <c:ext xmlns:c16="http://schemas.microsoft.com/office/drawing/2014/chart" uri="{C3380CC4-5D6E-409C-BE32-E72D297353CC}">
              <c16:uniqueId val="{00000000-1C3A-4EB7-9F3A-BA7E2E6DECFB}"/>
            </c:ext>
          </c:extLst>
        </c:ser>
        <c:dLbls>
          <c:dLblPos val="outEnd"/>
          <c:showLegendKey val="0"/>
          <c:showVal val="1"/>
          <c:showCatName val="0"/>
          <c:showSerName val="0"/>
          <c:showPercent val="0"/>
          <c:showBubbleSize val="0"/>
        </c:dLbls>
        <c:gapWidth val="219"/>
        <c:axId val="2076080527"/>
        <c:axId val="2076081359"/>
      </c:barChart>
      <c:catAx>
        <c:axId val="20760805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081359"/>
        <c:crosses val="autoZero"/>
        <c:auto val="1"/>
        <c:lblAlgn val="ctr"/>
        <c:lblOffset val="100"/>
        <c:noMultiLvlLbl val="0"/>
      </c:catAx>
      <c:valAx>
        <c:axId val="2076081359"/>
        <c:scaling>
          <c:orientation val="minMax"/>
        </c:scaling>
        <c:delete val="1"/>
        <c:axPos val="b"/>
        <c:numFmt formatCode="0.00" sourceLinked="1"/>
        <c:majorTickMark val="out"/>
        <c:minorTickMark val="none"/>
        <c:tickLblPos val="nextTo"/>
        <c:crossAx val="207608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[clinical_trials_analysis.xlsx]Average Adverse Event by Phase!PivotTable27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Adverse Event by Phase</a:t>
            </a:r>
          </a:p>
        </c:rich>
      </c:tx>
      <c:layout>
        <c:manualLayout>
          <c:xMode val="edge"/>
          <c:yMode val="edge"/>
          <c:x val="0.37795122484689408"/>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91447944007"/>
          <c:y val="0.179951516477107"/>
          <c:w val="0.75986329833770772"/>
          <c:h val="0.79408023235674219"/>
        </c:manualLayout>
      </c:layout>
      <c:barChart>
        <c:barDir val="bar"/>
        <c:grouping val="clustered"/>
        <c:varyColors val="0"/>
        <c:ser>
          <c:idx val="0"/>
          <c:order val="0"/>
          <c:tx>
            <c:strRef>
              <c:f>'Average Adverse Event by Phase'!$B$3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Adverse Event by Phase'!$A$4:$A$7</c:f>
              <c:strCache>
                <c:ptCount val="4"/>
                <c:pt idx="0">
                  <c:v>Phase I</c:v>
                </c:pt>
                <c:pt idx="1">
                  <c:v>Phase II</c:v>
                </c:pt>
                <c:pt idx="2">
                  <c:v>Phase III</c:v>
                </c:pt>
                <c:pt idx="3">
                  <c:v>Phase IV</c:v>
                </c:pt>
              </c:strCache>
            </c:strRef>
          </c:cat>
          <c:val>
            <c:numRef>
              <c:f>'Average Adverse Event by Phase'!$B$4:$B$7</c:f>
              <c:numCache>
                <c:formatCode>0.00</c:formatCode>
                <c:ptCount val="4"/>
                <c:pt idx="0">
                  <c:v>26.884615384615383</c:v>
                </c:pt>
                <c:pt idx="1">
                  <c:v>25.115384615384617</c:v>
                </c:pt>
                <c:pt idx="2">
                  <c:v>23.46153846153846</c:v>
                </c:pt>
                <c:pt idx="3">
                  <c:v>30.636363636363637</c:v>
                </c:pt>
              </c:numCache>
            </c:numRef>
          </c:val>
          <c:extLst>
            <c:ext xmlns:c16="http://schemas.microsoft.com/office/drawing/2014/chart" uri="{C3380CC4-5D6E-409C-BE32-E72D297353CC}">
              <c16:uniqueId val="{00000000-97AF-4ACF-9FF0-EBC26E88A060}"/>
            </c:ext>
          </c:extLst>
        </c:ser>
        <c:dLbls>
          <c:dLblPos val="outEnd"/>
          <c:showLegendKey val="0"/>
          <c:showVal val="1"/>
          <c:showCatName val="0"/>
          <c:showSerName val="0"/>
          <c:showPercent val="0"/>
          <c:showBubbleSize val="0"/>
        </c:dLbls>
        <c:gapWidth val="219"/>
        <c:axId val="1937850415"/>
        <c:axId val="1937855823"/>
      </c:barChart>
      <c:catAx>
        <c:axId val="19378504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855823"/>
        <c:crosses val="autoZero"/>
        <c:auto val="1"/>
        <c:lblAlgn val="ctr"/>
        <c:lblOffset val="100"/>
        <c:noMultiLvlLbl val="0"/>
      </c:catAx>
      <c:valAx>
        <c:axId val="1937855823"/>
        <c:scaling>
          <c:orientation val="minMax"/>
        </c:scaling>
        <c:delete val="1"/>
        <c:axPos val="b"/>
        <c:numFmt formatCode="0.00" sourceLinked="1"/>
        <c:majorTickMark val="out"/>
        <c:minorTickMark val="none"/>
        <c:tickLblPos val="nextTo"/>
        <c:crossAx val="193785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[clinical_trials_analysis.xlsx]Trial Duration by Therap. Area!PivotTable43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Trial</a:t>
            </a:r>
            <a:r>
              <a:rPr lang="en-IN" baseline="0"/>
              <a:t> Duration by Threapeutics Area</a:t>
            </a:r>
            <a:endParaRPr lang="en-IN"/>
          </a:p>
        </c:rich>
      </c:tx>
      <c:layout>
        <c:manualLayout>
          <c:xMode val="edge"/>
          <c:yMode val="edge"/>
          <c:x val="0.32676315801240352"/>
          <c:y val="4.7363942520883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985803520726858E-2"/>
          <c:y val="0.16967748894401896"/>
          <c:w val="0.95002839295854624"/>
          <c:h val="0.56866165701890004"/>
        </c:manualLayout>
      </c:layout>
      <c:barChart>
        <c:barDir val="col"/>
        <c:grouping val="clustered"/>
        <c:varyColors val="0"/>
        <c:ser>
          <c:idx val="0"/>
          <c:order val="0"/>
          <c:tx>
            <c:strRef>
              <c:f>'Trial Duration by Therap. Area'!$B$3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'Trial Duration by Therap. Area'!$A$4:$A$7</c:f>
              <c:strCache>
                <c:ptCount val="4"/>
                <c:pt idx="0">
                  <c:v>Cardiovascular</c:v>
                </c:pt>
                <c:pt idx="1">
                  <c:v>Diabetes</c:v>
                </c:pt>
                <c:pt idx="2">
                  <c:v>Neurology</c:v>
                </c:pt>
                <c:pt idx="3">
                  <c:v>Oncology</c:v>
                </c:pt>
              </c:strCache>
            </c:strRef>
          </c:cat>
          <c:val>
            <c:numRef>
              <c:f>'Trial Duration by Therap. Area'!$B$4:$B$7</c:f>
              <c:numCache>
                <c:formatCode>0.00</c:formatCode>
                <c:ptCount val="4"/>
                <c:pt idx="0">
                  <c:v>21.764705882352942</c:v>
                </c:pt>
                <c:pt idx="1">
                  <c:v>21.971428571428572</c:v>
                </c:pt>
                <c:pt idx="2">
                  <c:v>20.352941176470587</c:v>
                </c:pt>
                <c:pt idx="3">
                  <c:v>22.677419354838708</c:v>
                </c:pt>
              </c:numCache>
            </c:numRef>
          </c:val>
          <c:extLst>
            <c:ext xmlns:c16="http://schemas.microsoft.com/office/drawing/2014/chart" uri="{C3380CC4-5D6E-409C-BE32-E72D297353CC}">
              <c16:uniqueId val="{00000000-74BB-4293-87A1-D7E596A7B78E}"/>
            </c:ext>
          </c:extLst>
        </c:ser>
        <c:dLbls>
          <c:dLblPos val="outEnd"/>
          <c:showLegendKey val="0"/>
          <c:showVal val="1"/>
          <c:showCatName val="0"/>
          <c:showSerName val="0"/>
          <c:showPercent val="0"/>
          <c:showBubbleSize val="0"/>
        </c:dLbls>
        <c:gapWidth val="219"/>
        <c:overlap val="-27"/>
        <c:axId val="1928571391"/>
        <c:axId val="1928568063"/>
      </c:barChart>
      <c:catAx>
        <c:axId val="192857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568063"/>
        <c:crosses val="autoZero"/>
        <c:auto val="1"/>
        <c:lblAlgn val="ctr"/>
        <c:lblOffset val="100"/>
        <c:noMultiLvlLbl val="0"/>
      </c:catAx>
      <c:valAx>
        <c:axId val="1928568063"/>
        <c:scaling>
          <c:orientation val="minMax"/>
        </c:scaling>
        <c:delete val="1"/>
        <c:axPos val="l"/>
        <c:numFmt formatCode="0.00" sourceLinked="1"/>
        <c:majorTickMark val="none"/>
        <c:minorTickMark val="none"/>
        <c:tickLblPos val="nextTo"/>
        <c:crossAx val="1928571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[clinical_trials_analysis.xlsx]Trial duration by Phase!PivotTable44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Trial</a:t>
            </a:r>
            <a:r>
              <a:rPr lang="en-US" baseline="0"/>
              <a:t> Duration by Trial Phase </a:t>
            </a:r>
          </a:p>
        </c:rich>
      </c:tx>
      <c:layout>
        <c:manualLayout>
          <c:xMode val="edge"/>
          <c:yMode val="edge"/>
          <c:x val="0.32492288402849617"/>
          <c:y val="2.30108333085647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391758177172992E-2"/>
          <c:y val="0.20240185160505353"/>
          <c:w val="0.93038280532348872"/>
          <c:h val="0.63515652639965792"/>
        </c:manualLayout>
      </c:layout>
      <c:barChart>
        <c:barDir val="col"/>
        <c:grouping val="clustered"/>
        <c:varyColors val="0"/>
        <c:ser>
          <c:idx val="0"/>
          <c:order val="0"/>
          <c:tx>
            <c:strRef>
              <c:f>'Trial duration by Phase'!$B$3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'Trial duration by Phase'!$A$4:$A$7</c:f>
              <c:strCache>
                <c:ptCount val="4"/>
                <c:pt idx="0">
                  <c:v>Phase I</c:v>
                </c:pt>
                <c:pt idx="1">
                  <c:v>Phase II</c:v>
                </c:pt>
                <c:pt idx="2">
                  <c:v>Phase III</c:v>
                </c:pt>
                <c:pt idx="3">
                  <c:v>Phase IV</c:v>
                </c:pt>
              </c:strCache>
            </c:strRef>
          </c:cat>
          <c:val>
            <c:numRef>
              <c:f>'Trial duration by Phase'!$B$4:$B$7</c:f>
              <c:numCache>
                <c:formatCode>0.00</c:formatCode>
                <c:ptCount val="4"/>
                <c:pt idx="0">
                  <c:v>21.23076923076923</c:v>
                </c:pt>
                <c:pt idx="1">
                  <c:v>20.615384615384617</c:v>
                </c:pt>
                <c:pt idx="2">
                  <c:v>23.653846153846153</c:v>
                </c:pt>
                <c:pt idx="3">
                  <c:v>22.045454545454547</c:v>
                </c:pt>
              </c:numCache>
            </c:numRef>
          </c:val>
          <c:extLst>
            <c:ext xmlns:c16="http://schemas.microsoft.com/office/drawing/2014/chart" uri="{C3380CC4-5D6E-409C-BE32-E72D297353CC}">
              <c16:uniqueId val="{00000000-9DEE-4818-8000-FFC7497A4032}"/>
            </c:ext>
          </c:extLst>
        </c:ser>
        <c:dLbls>
          <c:dLblPos val="outEnd"/>
          <c:showLegendKey val="0"/>
          <c:showVal val="1"/>
          <c:showCatName val="0"/>
          <c:showSerName val="0"/>
          <c:showPercent val="0"/>
          <c:showBubbleSize val="0"/>
        </c:dLbls>
        <c:gapWidth val="219"/>
        <c:overlap val="-27"/>
        <c:axId val="2076886447"/>
        <c:axId val="2076887695"/>
      </c:barChart>
      <c:catAx>
        <c:axId val="20768864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887695"/>
        <c:crosses val="autoZero"/>
        <c:auto val="1"/>
        <c:lblAlgn val="ctr"/>
        <c:lblOffset val="100"/>
        <c:noMultiLvlLbl val="0"/>
      </c:catAx>
      <c:valAx>
        <c:axId val="2076887695"/>
        <c:scaling>
          <c:orientation val="minMax"/>
        </c:scaling>
        <c:delete val="1"/>
        <c:axPos val="l"/>
        <c:numFmt formatCode="0.00" sourceLinked="1"/>
        <c:majorTickMark val="out"/>
        <c:minorTickMark val="none"/>
        <c:tickLblPos val="nextTo"/>
        <c:crossAx val="2076886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chart" Target="../charts/chart4.xml"/><Relationship Id="rId2" Type="http://schemas.openxmlformats.org/officeDocument/2006/relationships/hyperlink" Target="#Datasource!A1"/><Relationship Id="rId1" Type="http://schemas.openxmlformats.org/officeDocument/2006/relationships/hyperlink" Target="#'Clinical Trial Dashboard Page 2'!A1"/><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chart" Target="../charts/chart8.xml"/><Relationship Id="rId2" Type="http://schemas.openxmlformats.org/officeDocument/2006/relationships/hyperlink" Target="#Datasource!A1"/><Relationship Id="rId1" Type="http://schemas.openxmlformats.org/officeDocument/2006/relationships/hyperlink" Target="#'Clinical Trial Dashboard Page 1'!A1"/><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295277</xdr:colOff>
      <xdr:row>0</xdr:row>
      <xdr:rowOff>47627</xdr:rowOff>
    </xdr:from>
    <xdr:to>
      <xdr:col>7</xdr:col>
      <xdr:colOff>133350</xdr:colOff>
      <xdr:row>2</xdr:row>
      <xdr:rowOff>180975</xdr:rowOff>
    </xdr:to>
    <xdr:sp macro="" textlink="">
      <xdr:nvSpPr>
        <xdr:cNvPr id="3" name="Rectangle: Rounded Corners 2">
          <a:extLst>
            <a:ext uri="{FF2B5EF4-FFF2-40B4-BE49-F238E27FC236}">
              <a16:creationId xmlns:a16="http://schemas.microsoft.com/office/drawing/2014/main" id="{E8B4DAC0-1043-4C6F-A43F-78757F2D8AB5}"/>
            </a:ext>
          </a:extLst>
        </xdr:cNvPr>
        <xdr:cNvSpPr/>
      </xdr:nvSpPr>
      <xdr:spPr>
        <a:xfrm>
          <a:off x="904877" y="47627"/>
          <a:ext cx="3495673" cy="51434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150" b="1"/>
            <a:t>CLINICAL</a:t>
          </a:r>
          <a:r>
            <a:rPr lang="en-IN" sz="2150" b="1" baseline="0"/>
            <a:t> TRIAL DASHBOARD </a:t>
          </a:r>
          <a:endParaRPr lang="en-IN" sz="2150" b="1"/>
        </a:p>
      </xdr:txBody>
    </xdr:sp>
    <xdr:clientData/>
  </xdr:twoCellAnchor>
  <xdr:twoCellAnchor>
    <xdr:from>
      <xdr:col>18</xdr:col>
      <xdr:colOff>66674</xdr:colOff>
      <xdr:row>0</xdr:row>
      <xdr:rowOff>0</xdr:rowOff>
    </xdr:from>
    <xdr:to>
      <xdr:col>19</xdr:col>
      <xdr:colOff>314325</xdr:colOff>
      <xdr:row>2</xdr:row>
      <xdr:rowOff>104774</xdr:rowOff>
    </xdr:to>
    <xdr:sp macro="" textlink="">
      <xdr:nvSpPr>
        <xdr:cNvPr id="61" name="Arrow: Right 60">
          <a:hlinkClick xmlns:r="http://schemas.openxmlformats.org/officeDocument/2006/relationships" r:id="rId1"/>
          <a:extLst>
            <a:ext uri="{FF2B5EF4-FFF2-40B4-BE49-F238E27FC236}">
              <a16:creationId xmlns:a16="http://schemas.microsoft.com/office/drawing/2014/main" id="{8A1A838E-58B5-4E94-9B63-2DC9FE9CEE7F}"/>
            </a:ext>
          </a:extLst>
        </xdr:cNvPr>
        <xdr:cNvSpPr/>
      </xdr:nvSpPr>
      <xdr:spPr>
        <a:xfrm>
          <a:off x="11039474" y="0"/>
          <a:ext cx="857251" cy="485774"/>
        </a:xfrm>
        <a:prstGeom prst="rightArrow">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t>PAGE</a:t>
          </a:r>
          <a:r>
            <a:rPr lang="en-IN" sz="1200" b="1" baseline="0"/>
            <a:t> 2</a:t>
          </a:r>
          <a:endParaRPr lang="en-IN" sz="1200" b="1"/>
        </a:p>
      </xdr:txBody>
    </xdr:sp>
    <xdr:clientData/>
  </xdr:twoCellAnchor>
  <xdr:twoCellAnchor editAs="oneCell">
    <xdr:from>
      <xdr:col>0</xdr:col>
      <xdr:colOff>47625</xdr:colOff>
      <xdr:row>0</xdr:row>
      <xdr:rowOff>57149</xdr:rowOff>
    </xdr:from>
    <xdr:to>
      <xdr:col>1</xdr:col>
      <xdr:colOff>247650</xdr:colOff>
      <xdr:row>2</xdr:row>
      <xdr:rowOff>152400</xdr:rowOff>
    </xdr:to>
    <xdr:pic>
      <xdr:nvPicPr>
        <xdr:cNvPr id="66" name="Picture 65">
          <a:hlinkClick xmlns:r="http://schemas.openxmlformats.org/officeDocument/2006/relationships" r:id="rId2"/>
          <a:extLst>
            <a:ext uri="{FF2B5EF4-FFF2-40B4-BE49-F238E27FC236}">
              <a16:creationId xmlns:a16="http://schemas.microsoft.com/office/drawing/2014/main" id="{3117EF78-5392-450B-87E1-8AAE4DCE46CB}"/>
            </a:ext>
          </a:extLst>
        </xdr:cNvPr>
        <xdr:cNvPicPr>
          <a:picLocks noChangeAspect="1"/>
        </xdr:cNvPicPr>
      </xdr:nvPicPr>
      <xdr:blipFill rotWithShape="1">
        <a:blip xmlns:r="http://schemas.openxmlformats.org/officeDocument/2006/relationships" r:embed="rId3"/>
        <a:srcRect t="15792" r="15337"/>
        <a:stretch/>
      </xdr:blipFill>
      <xdr:spPr>
        <a:xfrm>
          <a:off x="47625" y="57149"/>
          <a:ext cx="809625" cy="476251"/>
        </a:xfrm>
        <a:prstGeom prst="rect">
          <a:avLst/>
        </a:prstGeom>
      </xdr:spPr>
    </xdr:pic>
    <xdr:clientData/>
  </xdr:twoCellAnchor>
  <xdr:twoCellAnchor editAs="oneCell">
    <xdr:from>
      <xdr:col>7</xdr:col>
      <xdr:colOff>209548</xdr:colOff>
      <xdr:row>0</xdr:row>
      <xdr:rowOff>38100</xdr:rowOff>
    </xdr:from>
    <xdr:to>
      <xdr:col>12</xdr:col>
      <xdr:colOff>113548</xdr:colOff>
      <xdr:row>3</xdr:row>
      <xdr:rowOff>6600</xdr:rowOff>
    </xdr:to>
    <mc:AlternateContent xmlns:mc="http://schemas.openxmlformats.org/markup-compatibility/2006" xmlns:a14="http://schemas.microsoft.com/office/drawing/2010/main">
      <mc:Choice Requires="a14">
        <xdr:graphicFrame macro="">
          <xdr:nvGraphicFramePr>
            <xdr:cNvPr id="67" name="Trial Phase">
              <a:extLst>
                <a:ext uri="{FF2B5EF4-FFF2-40B4-BE49-F238E27FC236}">
                  <a16:creationId xmlns:a16="http://schemas.microsoft.com/office/drawing/2014/main" id="{368FD976-B73F-49E5-9BB4-979FD579628A}"/>
                </a:ext>
              </a:extLst>
            </xdr:cNvPr>
            <xdr:cNvGraphicFramePr/>
          </xdr:nvGraphicFramePr>
          <xdr:xfrm>
            <a:off x="0" y="0"/>
            <a:ext cx="0" cy="0"/>
          </xdr:xfrm>
          <a:graphic>
            <a:graphicData uri="http://schemas.microsoft.com/office/drawing/2010/slicer">
              <sle:slicer xmlns:sle="http://schemas.microsoft.com/office/drawing/2010/slicer" name="Trial Phase"/>
            </a:graphicData>
          </a:graphic>
        </xdr:graphicFrame>
      </mc:Choice>
      <mc:Fallback xmlns="">
        <xdr:sp macro="" textlink="">
          <xdr:nvSpPr>
            <xdr:cNvPr id="0" name=""/>
            <xdr:cNvSpPr>
              <a:spLocks noTextEdit="1"/>
            </xdr:cNvSpPr>
          </xdr:nvSpPr>
          <xdr:spPr>
            <a:xfrm>
              <a:off x="4476748" y="38100"/>
              <a:ext cx="2952000" cy="5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161922</xdr:colOff>
      <xdr:row>0</xdr:row>
      <xdr:rowOff>21167</xdr:rowOff>
    </xdr:from>
    <xdr:to>
      <xdr:col>18</xdr:col>
      <xdr:colOff>6922</xdr:colOff>
      <xdr:row>2</xdr:row>
      <xdr:rowOff>180167</xdr:rowOff>
    </xdr:to>
    <mc:AlternateContent xmlns:mc="http://schemas.openxmlformats.org/markup-compatibility/2006">
      <mc:Choice xmlns:a14="http://schemas.microsoft.com/office/drawing/2010/main" Requires="a14">
        <xdr:graphicFrame macro="">
          <xdr:nvGraphicFramePr>
            <xdr:cNvPr id="82" name="Therapeutic Area">
              <a:extLst>
                <a:ext uri="{FF2B5EF4-FFF2-40B4-BE49-F238E27FC236}">
                  <a16:creationId xmlns:a16="http://schemas.microsoft.com/office/drawing/2014/main" id="{D133875A-E68E-4FAF-836A-9009C03DCB4C}"/>
                </a:ext>
              </a:extLst>
            </xdr:cNvPr>
            <xdr:cNvGraphicFramePr/>
          </xdr:nvGraphicFramePr>
          <xdr:xfrm>
            <a:off x="0" y="0"/>
            <a:ext cx="0" cy="0"/>
          </xdr:xfrm>
          <a:graphic>
            <a:graphicData uri="http://schemas.microsoft.com/office/drawing/2010/slicer">
              <sle:slicer xmlns:sle="http://schemas.microsoft.com/office/drawing/2010/slicer" name="Therapeutic Area"/>
            </a:graphicData>
          </a:graphic>
        </xdr:graphicFrame>
      </mc:Choice>
      <mc:Fallback>
        <xdr:sp macro="" textlink="">
          <xdr:nvSpPr>
            <xdr:cNvPr id="0" name=""/>
            <xdr:cNvSpPr>
              <a:spLocks noTextEdit="1"/>
            </xdr:cNvSpPr>
          </xdr:nvSpPr>
          <xdr:spPr>
            <a:xfrm>
              <a:off x="7527922" y="21167"/>
              <a:ext cx="3528000" cy="5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76202</xdr:colOff>
      <xdr:row>3</xdr:row>
      <xdr:rowOff>38098</xdr:rowOff>
    </xdr:from>
    <xdr:to>
      <xdr:col>2</xdr:col>
      <xdr:colOff>466726</xdr:colOff>
      <xdr:row>6</xdr:row>
      <xdr:rowOff>95250</xdr:rowOff>
    </xdr:to>
    <xdr:sp macro="" textlink="'Avg Phase Popul.'!B15">
      <xdr:nvSpPr>
        <xdr:cNvPr id="83" name="Rectangle: Rounded Corners 82">
          <a:extLst>
            <a:ext uri="{FF2B5EF4-FFF2-40B4-BE49-F238E27FC236}">
              <a16:creationId xmlns:a16="http://schemas.microsoft.com/office/drawing/2014/main" id="{BF010DCD-7873-49E4-A47E-A42E60F218F5}"/>
            </a:ext>
          </a:extLst>
        </xdr:cNvPr>
        <xdr:cNvSpPr/>
      </xdr:nvSpPr>
      <xdr:spPr>
        <a:xfrm>
          <a:off x="76202" y="609598"/>
          <a:ext cx="1609724" cy="6286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rgbClr val="000000"/>
              </a:solidFill>
              <a:latin typeface="Calibri"/>
              <a:cs typeface="Calibri"/>
            </a:rPr>
            <a:t>Total</a:t>
          </a:r>
          <a:r>
            <a:rPr lang="en-US" sz="1100" b="1" i="0" u="none" strike="noStrike" baseline="0">
              <a:solidFill>
                <a:srgbClr val="000000"/>
              </a:solidFill>
              <a:latin typeface="Calibri"/>
              <a:cs typeface="Calibri"/>
            </a:rPr>
            <a:t> Trial </a:t>
          </a:r>
        </a:p>
        <a:p>
          <a:pPr algn="ctr"/>
          <a:fld id="{80B76D98-EA50-4DD1-8DBF-7277C2D1595B}" type="TxLink">
            <a:rPr lang="en-US" sz="1700" b="1" i="0" u="none" strike="noStrike">
              <a:solidFill>
                <a:srgbClr val="000000"/>
              </a:solidFill>
              <a:latin typeface="Calibri"/>
              <a:cs typeface="Calibri"/>
            </a:rPr>
            <a:pPr algn="ctr"/>
            <a:t>100</a:t>
          </a:fld>
          <a:endParaRPr lang="en-US" sz="1700" b="1"/>
        </a:p>
      </xdr:txBody>
    </xdr:sp>
    <xdr:clientData/>
  </xdr:twoCellAnchor>
  <xdr:twoCellAnchor>
    <xdr:from>
      <xdr:col>5</xdr:col>
      <xdr:colOff>387424</xdr:colOff>
      <xdr:row>3</xdr:row>
      <xdr:rowOff>54699</xdr:rowOff>
    </xdr:from>
    <xdr:to>
      <xdr:col>8</xdr:col>
      <xdr:colOff>314325</xdr:colOff>
      <xdr:row>6</xdr:row>
      <xdr:rowOff>85725</xdr:rowOff>
    </xdr:to>
    <xdr:sp macro="" textlink="'Avg Phase Popul.'!B9">
      <xdr:nvSpPr>
        <xdr:cNvPr id="84" name="Rectangle: Rounded Corners 83">
          <a:extLst>
            <a:ext uri="{FF2B5EF4-FFF2-40B4-BE49-F238E27FC236}">
              <a16:creationId xmlns:a16="http://schemas.microsoft.com/office/drawing/2014/main" id="{FDF0B1EE-F806-4CEC-9E01-6A6AAF5EE7BC}"/>
            </a:ext>
          </a:extLst>
        </xdr:cNvPr>
        <xdr:cNvSpPr/>
      </xdr:nvSpPr>
      <xdr:spPr>
        <a:xfrm>
          <a:off x="3435424" y="626199"/>
          <a:ext cx="1755701" cy="6025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baseline="0">
              <a:solidFill>
                <a:srgbClr val="000000"/>
              </a:solidFill>
              <a:latin typeface="Calibri"/>
              <a:cs typeface="Calibri"/>
            </a:rPr>
            <a:t>Avg Trial Population</a:t>
          </a:r>
        </a:p>
        <a:p>
          <a:pPr algn="ctr"/>
          <a:fld id="{88A224C2-E355-4DF0-843D-27E9170EF096}" type="TxLink">
            <a:rPr lang="en-US" sz="1800" b="1" i="0" u="none" strike="noStrike" baseline="0">
              <a:solidFill>
                <a:srgbClr val="000000"/>
              </a:solidFill>
              <a:latin typeface="Calibri"/>
              <a:cs typeface="Calibri"/>
            </a:rPr>
            <a:pPr algn="ctr"/>
            <a:t>12960</a:t>
          </a:fld>
          <a:endParaRPr lang="en-US" sz="1200" b="1"/>
        </a:p>
      </xdr:txBody>
    </xdr:sp>
    <xdr:clientData/>
  </xdr:twoCellAnchor>
  <xdr:twoCellAnchor>
    <xdr:from>
      <xdr:col>2</xdr:col>
      <xdr:colOff>523876</xdr:colOff>
      <xdr:row>3</xdr:row>
      <xdr:rowOff>45991</xdr:rowOff>
    </xdr:from>
    <xdr:to>
      <xdr:col>5</xdr:col>
      <xdr:colOff>314325</xdr:colOff>
      <xdr:row>6</xdr:row>
      <xdr:rowOff>76200</xdr:rowOff>
    </xdr:to>
    <xdr:sp macro="" textlink="'Avg Phase Popul.'!B10">
      <xdr:nvSpPr>
        <xdr:cNvPr id="85" name="Rectangle: Rounded Corners 84">
          <a:extLst>
            <a:ext uri="{FF2B5EF4-FFF2-40B4-BE49-F238E27FC236}">
              <a16:creationId xmlns:a16="http://schemas.microsoft.com/office/drawing/2014/main" id="{7D67E8BD-5F4B-42D9-98EF-774A1A5CDAF9}"/>
            </a:ext>
          </a:extLst>
        </xdr:cNvPr>
        <xdr:cNvSpPr/>
      </xdr:nvSpPr>
      <xdr:spPr>
        <a:xfrm>
          <a:off x="1743076" y="617491"/>
          <a:ext cx="1619249" cy="60170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rgbClr val="000000"/>
              </a:solidFill>
              <a:latin typeface="Calibri"/>
              <a:cs typeface="Calibri"/>
            </a:rPr>
            <a:t>Total</a:t>
          </a:r>
          <a:r>
            <a:rPr lang="en-US" sz="1100" b="1" i="0" u="none" strike="noStrike" baseline="0">
              <a:solidFill>
                <a:srgbClr val="000000"/>
              </a:solidFill>
              <a:latin typeface="Calibri"/>
              <a:cs typeface="Calibri"/>
            </a:rPr>
            <a:t> Population</a:t>
          </a:r>
          <a:endParaRPr lang="en-US" sz="1100" b="1" i="0" u="none" strike="noStrike">
            <a:solidFill>
              <a:srgbClr val="000000"/>
            </a:solidFill>
            <a:latin typeface="Calibri"/>
            <a:cs typeface="Calibri"/>
          </a:endParaRPr>
        </a:p>
        <a:p>
          <a:pPr algn="ctr"/>
          <a:fld id="{7B23FB08-664D-4D56-8FF0-BCAB526DEBDF}" type="TxLink">
            <a:rPr lang="en-US" sz="1700" b="1" i="0" u="none" strike="noStrike">
              <a:solidFill>
                <a:srgbClr val="000000"/>
              </a:solidFill>
              <a:latin typeface="Calibri"/>
              <a:cs typeface="Calibri"/>
            </a:rPr>
            <a:pPr algn="ctr"/>
            <a:t>51840</a:t>
          </a:fld>
          <a:endParaRPr lang="en-US" sz="1700" b="1" i="0" u="none" strike="noStrike">
            <a:solidFill>
              <a:srgbClr val="000000"/>
            </a:solidFill>
            <a:latin typeface="Calibri"/>
            <a:cs typeface="Calibri"/>
          </a:endParaRPr>
        </a:p>
      </xdr:txBody>
    </xdr:sp>
    <xdr:clientData/>
  </xdr:twoCellAnchor>
  <xdr:twoCellAnchor>
    <xdr:from>
      <xdr:col>11</xdr:col>
      <xdr:colOff>258503</xdr:colOff>
      <xdr:row>3</xdr:row>
      <xdr:rowOff>46807</xdr:rowOff>
    </xdr:from>
    <xdr:to>
      <xdr:col>14</xdr:col>
      <xdr:colOff>47625</xdr:colOff>
      <xdr:row>6</xdr:row>
      <xdr:rowOff>76200</xdr:rowOff>
    </xdr:to>
    <xdr:sp macro="" textlink="'Avg Phase Popul.'!B12">
      <xdr:nvSpPr>
        <xdr:cNvPr id="86" name="Rectangle: Rounded Corners 85">
          <a:extLst>
            <a:ext uri="{FF2B5EF4-FFF2-40B4-BE49-F238E27FC236}">
              <a16:creationId xmlns:a16="http://schemas.microsoft.com/office/drawing/2014/main" id="{A6B4DC1B-DA52-46E9-9DEC-36ACF6CB7BB9}"/>
            </a:ext>
          </a:extLst>
        </xdr:cNvPr>
        <xdr:cNvSpPr/>
      </xdr:nvSpPr>
      <xdr:spPr>
        <a:xfrm>
          <a:off x="6964103" y="618307"/>
          <a:ext cx="1617922" cy="60089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rgbClr val="000000"/>
              </a:solidFill>
              <a:latin typeface="Calibri"/>
              <a:cs typeface="Calibri"/>
            </a:rPr>
            <a:t>Phase II Population</a:t>
          </a:r>
        </a:p>
        <a:p>
          <a:pPr algn="ctr"/>
          <a:fld id="{2F2C4ABC-6AB3-4421-ACE2-E35E46EBD9D2}" type="TxLink">
            <a:rPr lang="en-US" sz="1700" b="1" i="0" u="none" strike="noStrike">
              <a:solidFill>
                <a:srgbClr val="000000"/>
              </a:solidFill>
              <a:latin typeface="Calibri"/>
              <a:cs typeface="Calibri"/>
            </a:rPr>
            <a:pPr algn="ctr"/>
            <a:t>14119</a:t>
          </a:fld>
          <a:endParaRPr lang="en-US" sz="1700" b="1"/>
        </a:p>
      </xdr:txBody>
    </xdr:sp>
    <xdr:clientData/>
  </xdr:twoCellAnchor>
  <xdr:twoCellAnchor>
    <xdr:from>
      <xdr:col>14</xdr:col>
      <xdr:colOff>133350</xdr:colOff>
      <xdr:row>3</xdr:row>
      <xdr:rowOff>45991</xdr:rowOff>
    </xdr:from>
    <xdr:to>
      <xdr:col>16</xdr:col>
      <xdr:colOff>495300</xdr:colOff>
      <xdr:row>6</xdr:row>
      <xdr:rowOff>66675</xdr:rowOff>
    </xdr:to>
    <xdr:sp macro="" textlink="'Avg Phase Popul.'!B13">
      <xdr:nvSpPr>
        <xdr:cNvPr id="87" name="Rectangle: Rounded Corners 86">
          <a:extLst>
            <a:ext uri="{FF2B5EF4-FFF2-40B4-BE49-F238E27FC236}">
              <a16:creationId xmlns:a16="http://schemas.microsoft.com/office/drawing/2014/main" id="{D89FD73A-990A-4936-B029-4B8173D9E7B5}"/>
            </a:ext>
          </a:extLst>
        </xdr:cNvPr>
        <xdr:cNvSpPr/>
      </xdr:nvSpPr>
      <xdr:spPr>
        <a:xfrm>
          <a:off x="8667750" y="617491"/>
          <a:ext cx="1581150" cy="5921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rgbClr val="000000"/>
              </a:solidFill>
              <a:latin typeface="Calibri"/>
              <a:cs typeface="Calibri"/>
            </a:rPr>
            <a:t>Phase III Population</a:t>
          </a:r>
        </a:p>
        <a:p>
          <a:pPr algn="ctr"/>
          <a:fld id="{B83A814C-64EF-4D53-93F1-5038FE08458A}" type="TxLink">
            <a:rPr lang="en-US" sz="1700" b="1" i="0" u="none" strike="noStrike">
              <a:solidFill>
                <a:srgbClr val="000000"/>
              </a:solidFill>
              <a:latin typeface="Calibri"/>
              <a:cs typeface="Calibri"/>
            </a:rPr>
            <a:pPr algn="ctr"/>
            <a:t>12070</a:t>
          </a:fld>
          <a:endParaRPr lang="en-US" sz="1700" b="1"/>
        </a:p>
      </xdr:txBody>
    </xdr:sp>
    <xdr:clientData/>
  </xdr:twoCellAnchor>
  <xdr:twoCellAnchor>
    <xdr:from>
      <xdr:col>8</xdr:col>
      <xdr:colOff>390525</xdr:colOff>
      <xdr:row>3</xdr:row>
      <xdr:rowOff>54699</xdr:rowOff>
    </xdr:from>
    <xdr:to>
      <xdr:col>11</xdr:col>
      <xdr:colOff>190499</xdr:colOff>
      <xdr:row>6</xdr:row>
      <xdr:rowOff>76200</xdr:rowOff>
    </xdr:to>
    <xdr:sp macro="" textlink="'Avg Phase Popul.'!B11">
      <xdr:nvSpPr>
        <xdr:cNvPr id="88" name="Rectangle: Rounded Corners 87">
          <a:extLst>
            <a:ext uri="{FF2B5EF4-FFF2-40B4-BE49-F238E27FC236}">
              <a16:creationId xmlns:a16="http://schemas.microsoft.com/office/drawing/2014/main" id="{27568F75-4A31-43D3-AA31-120BF90C1FC7}"/>
            </a:ext>
          </a:extLst>
        </xdr:cNvPr>
        <xdr:cNvSpPr/>
      </xdr:nvSpPr>
      <xdr:spPr>
        <a:xfrm>
          <a:off x="5267325" y="626199"/>
          <a:ext cx="1628774" cy="59300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rgbClr val="000000"/>
              </a:solidFill>
              <a:latin typeface="Calibri"/>
              <a:cs typeface="Calibri"/>
            </a:rPr>
            <a:t>Phase I Population</a:t>
          </a:r>
        </a:p>
        <a:p>
          <a:pPr algn="ctr"/>
          <a:fld id="{EB0901E4-5243-4122-BD6E-04DAB59C8C91}" type="TxLink">
            <a:rPr lang="en-US" sz="1700" b="1" i="0" u="none" strike="noStrike">
              <a:solidFill>
                <a:srgbClr val="000000"/>
              </a:solidFill>
              <a:latin typeface="Calibri"/>
              <a:cs typeface="Calibri"/>
            </a:rPr>
            <a:pPr algn="ctr"/>
            <a:t>14217</a:t>
          </a:fld>
          <a:endParaRPr lang="en-US" sz="1700" b="1"/>
        </a:p>
      </xdr:txBody>
    </xdr:sp>
    <xdr:clientData/>
  </xdr:twoCellAnchor>
  <xdr:twoCellAnchor>
    <xdr:from>
      <xdr:col>16</xdr:col>
      <xdr:colOff>561975</xdr:colOff>
      <xdr:row>3</xdr:row>
      <xdr:rowOff>54698</xdr:rowOff>
    </xdr:from>
    <xdr:to>
      <xdr:col>19</xdr:col>
      <xdr:colOff>266700</xdr:colOff>
      <xdr:row>6</xdr:row>
      <xdr:rowOff>76200</xdr:rowOff>
    </xdr:to>
    <xdr:sp macro="" textlink="'Avg Phase Popul.'!B14">
      <xdr:nvSpPr>
        <xdr:cNvPr id="89" name="Rectangle: Rounded Corners 88">
          <a:extLst>
            <a:ext uri="{FF2B5EF4-FFF2-40B4-BE49-F238E27FC236}">
              <a16:creationId xmlns:a16="http://schemas.microsoft.com/office/drawing/2014/main" id="{9B1E86A6-211E-410E-8BDD-A60B0CBDABF6}"/>
            </a:ext>
          </a:extLst>
        </xdr:cNvPr>
        <xdr:cNvSpPr/>
      </xdr:nvSpPr>
      <xdr:spPr>
        <a:xfrm>
          <a:off x="10315575" y="626198"/>
          <a:ext cx="1533525" cy="5930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u="none" strike="noStrike">
              <a:solidFill>
                <a:srgbClr val="000000"/>
              </a:solidFill>
              <a:latin typeface="Calibri"/>
              <a:cs typeface="Calibri"/>
            </a:rPr>
            <a:t>Phase IV Population</a:t>
          </a:r>
        </a:p>
        <a:p>
          <a:pPr algn="ctr"/>
          <a:fld id="{FA040E7E-5CC5-4EE7-9C8D-9A1C7F1FF406}" type="TxLink">
            <a:rPr lang="en-US" sz="1700" b="1" i="0" u="none" strike="noStrike">
              <a:solidFill>
                <a:srgbClr val="000000"/>
              </a:solidFill>
              <a:latin typeface="Calibri"/>
              <a:cs typeface="Calibri"/>
            </a:rPr>
            <a:pPr algn="ctr"/>
            <a:t>11434</a:t>
          </a:fld>
          <a:endParaRPr lang="en-US" sz="1700" b="1"/>
        </a:p>
      </xdr:txBody>
    </xdr:sp>
    <xdr:clientData/>
  </xdr:twoCellAnchor>
  <xdr:twoCellAnchor>
    <xdr:from>
      <xdr:col>0</xdr:col>
      <xdr:colOff>76199</xdr:colOff>
      <xdr:row>6</xdr:row>
      <xdr:rowOff>152401</xdr:rowOff>
    </xdr:from>
    <xdr:to>
      <xdr:col>9</xdr:col>
      <xdr:colOff>447674</xdr:colOff>
      <xdr:row>15</xdr:row>
      <xdr:rowOff>28575</xdr:rowOff>
    </xdr:to>
    <xdr:graphicFrame macro="">
      <xdr:nvGraphicFramePr>
        <xdr:cNvPr id="97" name="Chart 96">
          <a:extLst>
            <a:ext uri="{FF2B5EF4-FFF2-40B4-BE49-F238E27FC236}">
              <a16:creationId xmlns:a16="http://schemas.microsoft.com/office/drawing/2014/main" id="{340E03FB-C3D7-4997-8099-45083A52D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504825</xdr:colOff>
      <xdr:row>6</xdr:row>
      <xdr:rowOff>161926</xdr:rowOff>
    </xdr:from>
    <xdr:to>
      <xdr:col>19</xdr:col>
      <xdr:colOff>200024</xdr:colOff>
      <xdr:row>15</xdr:row>
      <xdr:rowOff>28576</xdr:rowOff>
    </xdr:to>
    <xdr:graphicFrame macro="">
      <xdr:nvGraphicFramePr>
        <xdr:cNvPr id="99" name="Chart 98">
          <a:extLst>
            <a:ext uri="{FF2B5EF4-FFF2-40B4-BE49-F238E27FC236}">
              <a16:creationId xmlns:a16="http://schemas.microsoft.com/office/drawing/2014/main" id="{2C55F05F-A2A1-424C-830A-532E3778C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66675</xdr:colOff>
      <xdr:row>15</xdr:row>
      <xdr:rowOff>57149</xdr:rowOff>
    </xdr:from>
    <xdr:to>
      <xdr:col>9</xdr:col>
      <xdr:colOff>457200</xdr:colOff>
      <xdr:row>24</xdr:row>
      <xdr:rowOff>38100</xdr:rowOff>
    </xdr:to>
    <xdr:graphicFrame macro="">
      <xdr:nvGraphicFramePr>
        <xdr:cNvPr id="100" name="Chart 99">
          <a:extLst>
            <a:ext uri="{FF2B5EF4-FFF2-40B4-BE49-F238E27FC236}">
              <a16:creationId xmlns:a16="http://schemas.microsoft.com/office/drawing/2014/main" id="{6B3B85F4-6520-40B7-A244-4A30CCA87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514351</xdr:colOff>
      <xdr:row>15</xdr:row>
      <xdr:rowOff>85725</xdr:rowOff>
    </xdr:from>
    <xdr:to>
      <xdr:col>19</xdr:col>
      <xdr:colOff>190501</xdr:colOff>
      <xdr:row>24</xdr:row>
      <xdr:rowOff>38100</xdr:rowOff>
    </xdr:to>
    <xdr:graphicFrame macro="">
      <xdr:nvGraphicFramePr>
        <xdr:cNvPr id="101" name="Chart 100">
          <a:extLst>
            <a:ext uri="{FF2B5EF4-FFF2-40B4-BE49-F238E27FC236}">
              <a16:creationId xmlns:a16="http://schemas.microsoft.com/office/drawing/2014/main" id="{B3133823-27B4-43D1-9874-4B107EBE1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352425</xdr:colOff>
      <xdr:row>0</xdr:row>
      <xdr:rowOff>47625</xdr:rowOff>
    </xdr:from>
    <xdr:to>
      <xdr:col>19</xdr:col>
      <xdr:colOff>114300</xdr:colOff>
      <xdr:row>2</xdr:row>
      <xdr:rowOff>38100</xdr:rowOff>
    </xdr:to>
    <xdr:sp macro="" textlink="">
      <xdr:nvSpPr>
        <xdr:cNvPr id="9" name="Arrow: Left 8">
          <a:hlinkClick xmlns:r="http://schemas.openxmlformats.org/officeDocument/2006/relationships" r:id="rId1"/>
          <a:extLst>
            <a:ext uri="{FF2B5EF4-FFF2-40B4-BE49-F238E27FC236}">
              <a16:creationId xmlns:a16="http://schemas.microsoft.com/office/drawing/2014/main" id="{542FA40E-823B-44A7-81CA-85931FEF916F}"/>
            </a:ext>
          </a:extLst>
        </xdr:cNvPr>
        <xdr:cNvSpPr/>
      </xdr:nvSpPr>
      <xdr:spPr>
        <a:xfrm>
          <a:off x="10715625" y="47625"/>
          <a:ext cx="981075" cy="371475"/>
        </a:xfrm>
        <a:prstGeom prst="leftArrow">
          <a:avLst/>
        </a:prstGeom>
        <a:solidFill>
          <a:schemeClr val="accent4">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100" b="1">
              <a:solidFill>
                <a:schemeClr val="bg1"/>
              </a:solidFill>
            </a:rPr>
            <a:t>PAGE 1</a:t>
          </a:r>
        </a:p>
      </xdr:txBody>
    </xdr:sp>
    <xdr:clientData/>
  </xdr:twoCellAnchor>
  <xdr:twoCellAnchor>
    <xdr:from>
      <xdr:col>2</xdr:col>
      <xdr:colOff>95251</xdr:colOff>
      <xdr:row>0</xdr:row>
      <xdr:rowOff>76199</xdr:rowOff>
    </xdr:from>
    <xdr:to>
      <xdr:col>17</xdr:col>
      <xdr:colOff>123825</xdr:colOff>
      <xdr:row>2</xdr:row>
      <xdr:rowOff>47622</xdr:rowOff>
    </xdr:to>
    <xdr:sp macro="" textlink="">
      <xdr:nvSpPr>
        <xdr:cNvPr id="12" name="Rectangle: Rounded Corners 11">
          <a:extLst>
            <a:ext uri="{FF2B5EF4-FFF2-40B4-BE49-F238E27FC236}">
              <a16:creationId xmlns:a16="http://schemas.microsoft.com/office/drawing/2014/main" id="{6C737846-432B-4FB9-876F-A70AD8910816}"/>
            </a:ext>
          </a:extLst>
        </xdr:cNvPr>
        <xdr:cNvSpPr/>
      </xdr:nvSpPr>
      <xdr:spPr>
        <a:xfrm>
          <a:off x="1314451" y="76199"/>
          <a:ext cx="9172574" cy="35242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t>CLINICAL</a:t>
          </a:r>
          <a:r>
            <a:rPr lang="en-IN" sz="2400" b="1" baseline="0"/>
            <a:t> TRIAL ANALYSIS </a:t>
          </a:r>
          <a:endParaRPr lang="en-IN" sz="2400" b="1"/>
        </a:p>
      </xdr:txBody>
    </xdr:sp>
    <xdr:clientData/>
  </xdr:twoCellAnchor>
  <xdr:twoCellAnchor editAs="oneCell">
    <xdr:from>
      <xdr:col>0</xdr:col>
      <xdr:colOff>142875</xdr:colOff>
      <xdr:row>0</xdr:row>
      <xdr:rowOff>16181</xdr:rowOff>
    </xdr:from>
    <xdr:to>
      <xdr:col>1</xdr:col>
      <xdr:colOff>581025</xdr:colOff>
      <xdr:row>2</xdr:row>
      <xdr:rowOff>85724</xdr:rowOff>
    </xdr:to>
    <xdr:pic>
      <xdr:nvPicPr>
        <xdr:cNvPr id="13" name="Picture 12">
          <a:hlinkClick xmlns:r="http://schemas.openxmlformats.org/officeDocument/2006/relationships" r:id="rId2"/>
          <a:extLst>
            <a:ext uri="{FF2B5EF4-FFF2-40B4-BE49-F238E27FC236}">
              <a16:creationId xmlns:a16="http://schemas.microsoft.com/office/drawing/2014/main" id="{DA67AFD7-CEE0-43C3-93A4-05EAF9686135}"/>
            </a:ext>
          </a:extLst>
        </xdr:cNvPr>
        <xdr:cNvPicPr>
          <a:picLocks noChangeAspect="1"/>
        </xdr:cNvPicPr>
      </xdr:nvPicPr>
      <xdr:blipFill rotWithShape="1">
        <a:blip xmlns:r="http://schemas.openxmlformats.org/officeDocument/2006/relationships" r:embed="rId3"/>
        <a:srcRect t="15792" r="15337"/>
        <a:stretch/>
      </xdr:blipFill>
      <xdr:spPr>
        <a:xfrm>
          <a:off x="142875" y="16181"/>
          <a:ext cx="1047750" cy="450543"/>
        </a:xfrm>
        <a:prstGeom prst="rect">
          <a:avLst/>
        </a:prstGeom>
      </xdr:spPr>
    </xdr:pic>
    <xdr:clientData/>
  </xdr:twoCellAnchor>
  <xdr:twoCellAnchor>
    <xdr:from>
      <xdr:col>0</xdr:col>
      <xdr:colOff>142874</xdr:colOff>
      <xdr:row>2</xdr:row>
      <xdr:rowOff>133349</xdr:rowOff>
    </xdr:from>
    <xdr:to>
      <xdr:col>9</xdr:col>
      <xdr:colOff>285749</xdr:colOff>
      <xdr:row>12</xdr:row>
      <xdr:rowOff>66674</xdr:rowOff>
    </xdr:to>
    <xdr:graphicFrame macro="">
      <xdr:nvGraphicFramePr>
        <xdr:cNvPr id="14" name="Chart 13">
          <a:extLst>
            <a:ext uri="{FF2B5EF4-FFF2-40B4-BE49-F238E27FC236}">
              <a16:creationId xmlns:a16="http://schemas.microsoft.com/office/drawing/2014/main" id="{2D6B8DF8-6150-409C-A418-6A4300D38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314324</xdr:colOff>
      <xdr:row>2</xdr:row>
      <xdr:rowOff>123825</xdr:rowOff>
    </xdr:from>
    <xdr:to>
      <xdr:col>19</xdr:col>
      <xdr:colOff>209549</xdr:colOff>
      <xdr:row>12</xdr:row>
      <xdr:rowOff>95250</xdr:rowOff>
    </xdr:to>
    <xdr:graphicFrame macro="">
      <xdr:nvGraphicFramePr>
        <xdr:cNvPr id="15" name="Chart 14">
          <a:extLst>
            <a:ext uri="{FF2B5EF4-FFF2-40B4-BE49-F238E27FC236}">
              <a16:creationId xmlns:a16="http://schemas.microsoft.com/office/drawing/2014/main" id="{94218375-BF6D-43AC-885A-F77818ADC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161925</xdr:colOff>
      <xdr:row>12</xdr:row>
      <xdr:rowOff>152399</xdr:rowOff>
    </xdr:from>
    <xdr:to>
      <xdr:col>9</xdr:col>
      <xdr:colOff>266700</xdr:colOff>
      <xdr:row>23</xdr:row>
      <xdr:rowOff>142874</xdr:rowOff>
    </xdr:to>
    <xdr:graphicFrame macro="">
      <xdr:nvGraphicFramePr>
        <xdr:cNvPr id="16" name="Chart 15">
          <a:extLst>
            <a:ext uri="{FF2B5EF4-FFF2-40B4-BE49-F238E27FC236}">
              <a16:creationId xmlns:a16="http://schemas.microsoft.com/office/drawing/2014/main" id="{6D6E9F9F-CA79-4CE7-B9E4-6A4B9724F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314326</xdr:colOff>
      <xdr:row>12</xdr:row>
      <xdr:rowOff>152401</xdr:rowOff>
    </xdr:from>
    <xdr:to>
      <xdr:col>19</xdr:col>
      <xdr:colOff>209550</xdr:colOff>
      <xdr:row>23</xdr:row>
      <xdr:rowOff>142875</xdr:rowOff>
    </xdr:to>
    <xdr:graphicFrame macro="">
      <xdr:nvGraphicFramePr>
        <xdr:cNvPr id="17" name="Chart 16">
          <a:extLst>
            <a:ext uri="{FF2B5EF4-FFF2-40B4-BE49-F238E27FC236}">
              <a16:creationId xmlns:a16="http://schemas.microsoft.com/office/drawing/2014/main" id="{B6642875-EF6E-4D9D-B25D-2B09F4B6C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42.659209953701" createdVersion="7" refreshedVersion="7" minRefreshableVersion="3" recordCount="100" xr:uid="{ECAD1452-6059-453D-80BF-C0A8C6E33A31}">
  <cacheSource type="worksheet">
    <worksheetSource name="Table11"/>
  </cacheSource>
  <cacheFields count="12">
    <cacheField name="Trial ID" numFmtId="0">
      <sharedItems/>
    </cacheField>
    <cacheField name="Therapeutic Area" numFmtId="0">
      <sharedItems count="4">
        <s v="Oncology"/>
        <s v="Cardiovascular"/>
        <s v="Diabetes"/>
        <s v="Neurology"/>
      </sharedItems>
    </cacheField>
    <cacheField name="Drug Name" numFmtId="0">
      <sharedItems/>
    </cacheField>
    <cacheField name="Trial Phase" numFmtId="0">
      <sharedItems count="4">
        <s v="Phase I"/>
        <s v="Phase II"/>
        <s v="Phase III"/>
        <s v="Phase IV"/>
      </sharedItems>
    </cacheField>
    <cacheField name="Population" numFmtId="0">
      <sharedItems containsSemiMixedTypes="0" containsString="0" containsNumber="1" containsInteger="1" minValue="102" maxValue="961"/>
    </cacheField>
    <cacheField name="Intervention" numFmtId="0">
      <sharedItems/>
    </cacheField>
    <cacheField name="Comparison" numFmtId="0">
      <sharedItems count="2">
        <s v="Placebo"/>
        <s v="Standard Care"/>
      </sharedItems>
    </cacheField>
    <cacheField name="Outcome" numFmtId="0">
      <sharedItems count="3">
        <s v="No Change"/>
        <s v="Worsened"/>
        <s v="Improved"/>
      </sharedItems>
    </cacheField>
    <cacheField name="Study Design" numFmtId="0">
      <sharedItems/>
    </cacheField>
    <cacheField name="Adverse Events" numFmtId="0">
      <sharedItems containsSemiMixedTypes="0" containsString="0" containsNumber="1" containsInteger="1" minValue="0" maxValue="50" count="47">
        <n v="38"/>
        <n v="21"/>
        <n v="19"/>
        <n v="5"/>
        <n v="45"/>
        <n v="46"/>
        <n v="50"/>
        <n v="37"/>
        <n v="40"/>
        <n v="12"/>
        <n v="34"/>
        <n v="31"/>
        <n v="28"/>
        <n v="25"/>
        <n v="18"/>
        <n v="23"/>
        <n v="15"/>
        <n v="0"/>
        <n v="35"/>
        <n v="26"/>
        <n v="32"/>
        <n v="44"/>
        <n v="13"/>
        <n v="6"/>
        <n v="33"/>
        <n v="8"/>
        <n v="7"/>
        <n v="36"/>
        <n v="11"/>
        <n v="10"/>
        <n v="43"/>
        <n v="24"/>
        <n v="41"/>
        <n v="14"/>
        <n v="29"/>
        <n v="39"/>
        <n v="2"/>
        <n v="47"/>
        <n v="27"/>
        <n v="48"/>
        <n v="22"/>
        <n v="17"/>
        <n v="30"/>
        <n v="9"/>
        <n v="16"/>
        <n v="3"/>
        <n v="42"/>
      </sharedItems>
    </cacheField>
    <cacheField name="Trial Duration (Months)" numFmtId="0">
      <sharedItems containsSemiMixedTypes="0" containsString="0" containsNumber="1" containsInteger="1" minValue="6" maxValue="36"/>
    </cacheField>
    <cacheField name="Trial Status" numFmtId="0">
      <sharedItems count="3">
        <s v="Ongoing"/>
        <s v="Terminated"/>
        <s v="Completed"/>
      </sharedItems>
    </cacheField>
  </cacheFields>
  <extLst>
    <ext xmlns:x14="http://schemas.microsoft.com/office/spreadsheetml/2009/9/main" uri="{725AE2AE-9491-48be-B2B4-4EB974FC3084}">
      <x14:pivotCacheDefinition pivotCacheId="16876167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T00001"/>
    <x v="0"/>
    <s v="Drug_38"/>
    <x v="0"/>
    <n v="807"/>
    <s v="28mg"/>
    <x v="0"/>
    <x v="0"/>
    <s v="Double-Blind"/>
    <x v="0"/>
    <n v="12"/>
    <x v="0"/>
  </r>
  <r>
    <s v="T00002"/>
    <x v="1"/>
    <s v="Drug_3"/>
    <x v="0"/>
    <n v="553"/>
    <s v="15mg"/>
    <x v="0"/>
    <x v="1"/>
    <s v="Double-Blind"/>
    <x v="1"/>
    <n v="30"/>
    <x v="0"/>
  </r>
  <r>
    <s v="T00003"/>
    <x v="0"/>
    <s v="Drug_3"/>
    <x v="1"/>
    <n v="425"/>
    <s v="89mg"/>
    <x v="1"/>
    <x v="0"/>
    <s v="Open-Label"/>
    <x v="2"/>
    <n v="18"/>
    <x v="1"/>
  </r>
  <r>
    <s v="T00004"/>
    <x v="1"/>
    <s v="Drug_22"/>
    <x v="2"/>
    <n v="149"/>
    <s v="15mg"/>
    <x v="0"/>
    <x v="0"/>
    <s v="Randomized"/>
    <x v="3"/>
    <n v="32"/>
    <x v="1"/>
  </r>
  <r>
    <s v="T00005"/>
    <x v="0"/>
    <s v="Drug_32"/>
    <x v="1"/>
    <n v="179"/>
    <s v="86mg"/>
    <x v="0"/>
    <x v="1"/>
    <s v="Randomized"/>
    <x v="4"/>
    <n v="33"/>
    <x v="0"/>
  </r>
  <r>
    <s v="T00006"/>
    <x v="2"/>
    <s v="Drug_11"/>
    <x v="3"/>
    <n v="770"/>
    <s v="23mg"/>
    <x v="0"/>
    <x v="1"/>
    <s v="Double-Blind"/>
    <x v="5"/>
    <n v="15"/>
    <x v="2"/>
  </r>
  <r>
    <s v="T00007"/>
    <x v="1"/>
    <s v="Drug_42"/>
    <x v="3"/>
    <n v="864"/>
    <s v="35mg"/>
    <x v="1"/>
    <x v="1"/>
    <s v="Double-Blind"/>
    <x v="6"/>
    <n v="29"/>
    <x v="1"/>
  </r>
  <r>
    <s v="T00008"/>
    <x v="2"/>
    <s v="Drug_20"/>
    <x v="3"/>
    <n v="552"/>
    <s v="30mg"/>
    <x v="1"/>
    <x v="1"/>
    <s v="Randomized"/>
    <x v="4"/>
    <n v="16"/>
    <x v="0"/>
  </r>
  <r>
    <s v="T00009"/>
    <x v="2"/>
    <s v="Drug_4"/>
    <x v="0"/>
    <n v="261"/>
    <s v="92mg"/>
    <x v="0"/>
    <x v="1"/>
    <s v="Randomized"/>
    <x v="7"/>
    <n v="9"/>
    <x v="0"/>
  </r>
  <r>
    <s v="T00010"/>
    <x v="1"/>
    <s v="Drug_5"/>
    <x v="2"/>
    <n v="540"/>
    <s v="76mg"/>
    <x v="1"/>
    <x v="1"/>
    <s v="Open-Label"/>
    <x v="8"/>
    <n v="36"/>
    <x v="1"/>
  </r>
  <r>
    <s v="T00011"/>
    <x v="2"/>
    <s v="Drug_9"/>
    <x v="2"/>
    <n v="697"/>
    <s v="94mg"/>
    <x v="1"/>
    <x v="2"/>
    <s v="Open-Label"/>
    <x v="9"/>
    <n v="20"/>
    <x v="2"/>
  </r>
  <r>
    <s v="T00012"/>
    <x v="1"/>
    <s v="Drug_26"/>
    <x v="2"/>
    <n v="142"/>
    <s v="21mg"/>
    <x v="1"/>
    <x v="0"/>
    <s v="Randomized"/>
    <x v="10"/>
    <n v="32"/>
    <x v="1"/>
  </r>
  <r>
    <s v="T00013"/>
    <x v="3"/>
    <s v="Drug_18"/>
    <x v="3"/>
    <n v="675"/>
    <s v="54mg"/>
    <x v="0"/>
    <x v="1"/>
    <s v="Randomized"/>
    <x v="11"/>
    <n v="9"/>
    <x v="2"/>
  </r>
  <r>
    <s v="T00014"/>
    <x v="3"/>
    <s v="Drug_27"/>
    <x v="3"/>
    <n v="375"/>
    <s v="68mg"/>
    <x v="0"/>
    <x v="1"/>
    <s v="Randomized"/>
    <x v="12"/>
    <n v="31"/>
    <x v="1"/>
  </r>
  <r>
    <s v="T00015"/>
    <x v="1"/>
    <s v="Drug_41"/>
    <x v="3"/>
    <n v="480"/>
    <s v="20mg"/>
    <x v="0"/>
    <x v="1"/>
    <s v="Open-Label"/>
    <x v="13"/>
    <n v="9"/>
    <x v="0"/>
  </r>
  <r>
    <s v="T00016"/>
    <x v="3"/>
    <s v="Drug_38"/>
    <x v="0"/>
    <n v="508"/>
    <s v="42mg"/>
    <x v="0"/>
    <x v="0"/>
    <s v="Open-Label"/>
    <x v="14"/>
    <n v="9"/>
    <x v="2"/>
  </r>
  <r>
    <s v="T00017"/>
    <x v="1"/>
    <s v="Drug_33"/>
    <x v="2"/>
    <n v="877"/>
    <s v="37mg"/>
    <x v="0"/>
    <x v="0"/>
    <s v="Double-Blind"/>
    <x v="15"/>
    <n v="11"/>
    <x v="1"/>
  </r>
  <r>
    <s v="T00018"/>
    <x v="2"/>
    <s v="Drug_50"/>
    <x v="0"/>
    <n v="119"/>
    <s v="37mg"/>
    <x v="1"/>
    <x v="2"/>
    <s v="Randomized"/>
    <x v="10"/>
    <n v="24"/>
    <x v="2"/>
  </r>
  <r>
    <s v="T00019"/>
    <x v="3"/>
    <s v="Drug_19"/>
    <x v="1"/>
    <n v="950"/>
    <s v="74mg"/>
    <x v="1"/>
    <x v="1"/>
    <s v="Randomized"/>
    <x v="3"/>
    <n v="21"/>
    <x v="2"/>
  </r>
  <r>
    <s v="T00020"/>
    <x v="2"/>
    <s v="Drug_29"/>
    <x v="0"/>
    <n v="831"/>
    <s v="58mg"/>
    <x v="0"/>
    <x v="0"/>
    <s v="Randomized"/>
    <x v="16"/>
    <n v="20"/>
    <x v="0"/>
  </r>
  <r>
    <s v="T00021"/>
    <x v="0"/>
    <s v="Drug_16"/>
    <x v="0"/>
    <n v="630"/>
    <s v="45mg"/>
    <x v="0"/>
    <x v="2"/>
    <s v="Randomized"/>
    <x v="17"/>
    <n v="36"/>
    <x v="1"/>
  </r>
  <r>
    <s v="T00022"/>
    <x v="1"/>
    <s v="Drug_7"/>
    <x v="2"/>
    <n v="354"/>
    <s v="32mg"/>
    <x v="1"/>
    <x v="1"/>
    <s v="Double-Blind"/>
    <x v="18"/>
    <n v="12"/>
    <x v="2"/>
  </r>
  <r>
    <s v="T00023"/>
    <x v="2"/>
    <s v="Drug_1"/>
    <x v="2"/>
    <n v="294"/>
    <s v="88mg"/>
    <x v="1"/>
    <x v="2"/>
    <s v="Open-Label"/>
    <x v="0"/>
    <n v="30"/>
    <x v="1"/>
  </r>
  <r>
    <s v="T00024"/>
    <x v="2"/>
    <s v="Drug_42"/>
    <x v="1"/>
    <n v="376"/>
    <s v="40mg"/>
    <x v="0"/>
    <x v="0"/>
    <s v="Open-Label"/>
    <x v="19"/>
    <n v="10"/>
    <x v="2"/>
  </r>
  <r>
    <s v="T00025"/>
    <x v="0"/>
    <s v="Drug_14"/>
    <x v="1"/>
    <n v="739"/>
    <s v="84mg"/>
    <x v="0"/>
    <x v="0"/>
    <s v="Randomized"/>
    <x v="20"/>
    <n v="29"/>
    <x v="0"/>
  </r>
  <r>
    <s v="T00026"/>
    <x v="3"/>
    <s v="Drug_47"/>
    <x v="2"/>
    <n v="194"/>
    <s v="65mg"/>
    <x v="1"/>
    <x v="0"/>
    <s v="Open-Label"/>
    <x v="21"/>
    <n v="25"/>
    <x v="0"/>
  </r>
  <r>
    <s v="T00027"/>
    <x v="2"/>
    <s v="Drug_31"/>
    <x v="1"/>
    <n v="745"/>
    <s v="14mg"/>
    <x v="0"/>
    <x v="0"/>
    <s v="Open-Label"/>
    <x v="22"/>
    <n v="32"/>
    <x v="2"/>
  </r>
  <r>
    <s v="T00028"/>
    <x v="1"/>
    <s v="Drug_28"/>
    <x v="3"/>
    <n v="621"/>
    <s v="98mg"/>
    <x v="1"/>
    <x v="2"/>
    <s v="Double-Blind"/>
    <x v="19"/>
    <n v="25"/>
    <x v="2"/>
  </r>
  <r>
    <s v="T00029"/>
    <x v="2"/>
    <s v="Drug_42"/>
    <x v="1"/>
    <n v="299"/>
    <s v="92mg"/>
    <x v="0"/>
    <x v="2"/>
    <s v="Double-Blind"/>
    <x v="23"/>
    <n v="28"/>
    <x v="2"/>
  </r>
  <r>
    <s v="T00030"/>
    <x v="2"/>
    <s v="Drug_13"/>
    <x v="0"/>
    <n v="171"/>
    <s v="66mg"/>
    <x v="0"/>
    <x v="2"/>
    <s v="Open-Label"/>
    <x v="24"/>
    <n v="31"/>
    <x v="1"/>
  </r>
  <r>
    <s v="T00031"/>
    <x v="0"/>
    <s v="Drug_33"/>
    <x v="0"/>
    <n v="102"/>
    <s v="60mg"/>
    <x v="1"/>
    <x v="0"/>
    <s v="Randomized"/>
    <x v="21"/>
    <n v="9"/>
    <x v="1"/>
  </r>
  <r>
    <s v="T00032"/>
    <x v="2"/>
    <s v="Drug_43"/>
    <x v="0"/>
    <n v="871"/>
    <s v="98mg"/>
    <x v="1"/>
    <x v="2"/>
    <s v="Randomized"/>
    <x v="4"/>
    <n v="8"/>
    <x v="0"/>
  </r>
  <r>
    <s v="T00033"/>
    <x v="1"/>
    <s v="Drug_27"/>
    <x v="1"/>
    <n v="607"/>
    <s v="80mg"/>
    <x v="1"/>
    <x v="1"/>
    <s v="Double-Blind"/>
    <x v="25"/>
    <n v="8"/>
    <x v="2"/>
  </r>
  <r>
    <s v="T00034"/>
    <x v="2"/>
    <s v="Drug_15"/>
    <x v="2"/>
    <n v="673"/>
    <s v="50mg"/>
    <x v="1"/>
    <x v="0"/>
    <s v="Open-Label"/>
    <x v="22"/>
    <n v="23"/>
    <x v="1"/>
  </r>
  <r>
    <s v="T00035"/>
    <x v="3"/>
    <s v="Drug_13"/>
    <x v="1"/>
    <n v="247"/>
    <s v="11mg"/>
    <x v="0"/>
    <x v="0"/>
    <s v="Open-Label"/>
    <x v="22"/>
    <n v="16"/>
    <x v="1"/>
  </r>
  <r>
    <s v="T00036"/>
    <x v="2"/>
    <s v="Drug_28"/>
    <x v="2"/>
    <n v="941"/>
    <s v="93mg"/>
    <x v="0"/>
    <x v="2"/>
    <s v="Open-Label"/>
    <x v="26"/>
    <n v="27"/>
    <x v="0"/>
  </r>
  <r>
    <s v="T00037"/>
    <x v="2"/>
    <s v="Drug_41"/>
    <x v="3"/>
    <n v="333"/>
    <s v="88mg"/>
    <x v="0"/>
    <x v="0"/>
    <s v="Randomized"/>
    <x v="5"/>
    <n v="13"/>
    <x v="1"/>
  </r>
  <r>
    <s v="T00038"/>
    <x v="2"/>
    <s v="Drug_1"/>
    <x v="3"/>
    <n v="778"/>
    <s v="45mg"/>
    <x v="1"/>
    <x v="1"/>
    <s v="Randomized"/>
    <x v="27"/>
    <n v="30"/>
    <x v="0"/>
  </r>
  <r>
    <s v="T00039"/>
    <x v="2"/>
    <s v="Drug_16"/>
    <x v="2"/>
    <n v="384"/>
    <s v="57mg"/>
    <x v="0"/>
    <x v="2"/>
    <s v="Open-Label"/>
    <x v="15"/>
    <n v="28"/>
    <x v="0"/>
  </r>
  <r>
    <s v="T00040"/>
    <x v="2"/>
    <s v="Drug_48"/>
    <x v="2"/>
    <n v="543"/>
    <s v="57mg"/>
    <x v="0"/>
    <x v="2"/>
    <s v="Open-Label"/>
    <x v="28"/>
    <n v="29"/>
    <x v="0"/>
  </r>
  <r>
    <s v="T00041"/>
    <x v="2"/>
    <s v="Drug_42"/>
    <x v="3"/>
    <n v="961"/>
    <s v="37mg"/>
    <x v="1"/>
    <x v="2"/>
    <s v="Open-Label"/>
    <x v="19"/>
    <n v="26"/>
    <x v="1"/>
  </r>
  <r>
    <s v="T00042"/>
    <x v="0"/>
    <s v="Drug_48"/>
    <x v="2"/>
    <n v="201"/>
    <s v="11mg"/>
    <x v="1"/>
    <x v="1"/>
    <s v="Randomized"/>
    <x v="29"/>
    <n v="11"/>
    <x v="0"/>
  </r>
  <r>
    <s v="T00043"/>
    <x v="3"/>
    <s v="Drug_9"/>
    <x v="3"/>
    <n v="615"/>
    <s v="48mg"/>
    <x v="0"/>
    <x v="2"/>
    <s v="Randomized"/>
    <x v="11"/>
    <n v="13"/>
    <x v="2"/>
  </r>
  <r>
    <s v="T00044"/>
    <x v="0"/>
    <s v="Drug_41"/>
    <x v="1"/>
    <n v="778"/>
    <s v="81mg"/>
    <x v="1"/>
    <x v="2"/>
    <s v="Double-Blind"/>
    <x v="26"/>
    <n v="24"/>
    <x v="1"/>
  </r>
  <r>
    <s v="T00045"/>
    <x v="1"/>
    <s v="Drug_48"/>
    <x v="3"/>
    <n v="634"/>
    <s v="23mg"/>
    <x v="0"/>
    <x v="1"/>
    <s v="Open-Label"/>
    <x v="30"/>
    <n v="14"/>
    <x v="1"/>
  </r>
  <r>
    <s v="T00046"/>
    <x v="3"/>
    <s v="Drug_9"/>
    <x v="3"/>
    <n v="954"/>
    <s v="89mg"/>
    <x v="1"/>
    <x v="0"/>
    <s v="Open-Label"/>
    <x v="5"/>
    <n v="17"/>
    <x v="2"/>
  </r>
  <r>
    <s v="T00047"/>
    <x v="2"/>
    <s v="Drug_27"/>
    <x v="0"/>
    <n v="452"/>
    <s v="86mg"/>
    <x v="1"/>
    <x v="2"/>
    <s v="Open-Label"/>
    <x v="31"/>
    <n v="24"/>
    <x v="0"/>
  </r>
  <r>
    <s v="T00048"/>
    <x v="3"/>
    <s v="Drug_49"/>
    <x v="0"/>
    <n v="220"/>
    <s v="54mg"/>
    <x v="0"/>
    <x v="2"/>
    <s v="Randomized"/>
    <x v="16"/>
    <n v="21"/>
    <x v="1"/>
  </r>
  <r>
    <s v="T00049"/>
    <x v="0"/>
    <s v="Drug_24"/>
    <x v="2"/>
    <n v="768"/>
    <s v="74mg"/>
    <x v="1"/>
    <x v="0"/>
    <s v="Open-Label"/>
    <x v="32"/>
    <n v="15"/>
    <x v="2"/>
  </r>
  <r>
    <s v="T00050"/>
    <x v="3"/>
    <s v="Drug_8"/>
    <x v="1"/>
    <n v="736"/>
    <s v="61mg"/>
    <x v="0"/>
    <x v="0"/>
    <s v="Open-Label"/>
    <x v="33"/>
    <n v="16"/>
    <x v="1"/>
  </r>
  <r>
    <s v="T00051"/>
    <x v="0"/>
    <s v="Drug_9"/>
    <x v="1"/>
    <n v="818"/>
    <s v="74mg"/>
    <x v="0"/>
    <x v="1"/>
    <s v="Double-Blind"/>
    <x v="34"/>
    <n v="7"/>
    <x v="2"/>
  </r>
  <r>
    <s v="T00052"/>
    <x v="2"/>
    <s v="Drug_10"/>
    <x v="1"/>
    <n v="960"/>
    <s v="73mg"/>
    <x v="1"/>
    <x v="2"/>
    <s v="Double-Blind"/>
    <x v="4"/>
    <n v="36"/>
    <x v="2"/>
  </r>
  <r>
    <s v="T00053"/>
    <x v="0"/>
    <s v="Drug_21"/>
    <x v="0"/>
    <n v="355"/>
    <s v="31mg"/>
    <x v="0"/>
    <x v="2"/>
    <s v="Randomized"/>
    <x v="1"/>
    <n v="13"/>
    <x v="1"/>
  </r>
  <r>
    <s v="T00054"/>
    <x v="0"/>
    <s v="Drug_2"/>
    <x v="1"/>
    <n v="294"/>
    <s v="33mg"/>
    <x v="1"/>
    <x v="1"/>
    <s v="Randomized"/>
    <x v="32"/>
    <n v="36"/>
    <x v="0"/>
  </r>
  <r>
    <s v="T00055"/>
    <x v="2"/>
    <s v="Drug_7"/>
    <x v="1"/>
    <n v="850"/>
    <s v="74mg"/>
    <x v="0"/>
    <x v="0"/>
    <s v="Randomized"/>
    <x v="21"/>
    <n v="6"/>
    <x v="2"/>
  </r>
  <r>
    <s v="T00056"/>
    <x v="1"/>
    <s v="Drug_10"/>
    <x v="1"/>
    <n v="201"/>
    <s v="55mg"/>
    <x v="1"/>
    <x v="0"/>
    <s v="Double-Blind"/>
    <x v="35"/>
    <n v="27"/>
    <x v="2"/>
  </r>
  <r>
    <s v="T00057"/>
    <x v="1"/>
    <s v="Drug_29"/>
    <x v="2"/>
    <n v="590"/>
    <s v="51mg"/>
    <x v="1"/>
    <x v="0"/>
    <s v="Randomized"/>
    <x v="36"/>
    <n v="30"/>
    <x v="0"/>
  </r>
  <r>
    <s v="T00058"/>
    <x v="0"/>
    <s v="Drug_12"/>
    <x v="3"/>
    <n v="181"/>
    <s v="25mg"/>
    <x v="1"/>
    <x v="2"/>
    <s v="Double-Blind"/>
    <x v="36"/>
    <n v="12"/>
    <x v="0"/>
  </r>
  <r>
    <s v="T00059"/>
    <x v="2"/>
    <s v="Drug_24"/>
    <x v="0"/>
    <n v="656"/>
    <s v="83mg"/>
    <x v="1"/>
    <x v="1"/>
    <s v="Double-Blind"/>
    <x v="25"/>
    <n v="28"/>
    <x v="2"/>
  </r>
  <r>
    <s v="T00060"/>
    <x v="3"/>
    <s v="Drug_33"/>
    <x v="0"/>
    <n v="830"/>
    <s v="45mg"/>
    <x v="1"/>
    <x v="1"/>
    <s v="Open-Label"/>
    <x v="18"/>
    <n v="32"/>
    <x v="0"/>
  </r>
  <r>
    <s v="T00061"/>
    <x v="3"/>
    <s v="Drug_27"/>
    <x v="1"/>
    <n v="665"/>
    <s v="65mg"/>
    <x v="0"/>
    <x v="1"/>
    <s v="Open-Label"/>
    <x v="7"/>
    <n v="29"/>
    <x v="0"/>
  </r>
  <r>
    <s v="T00062"/>
    <x v="0"/>
    <s v="Drug_36"/>
    <x v="3"/>
    <n v="286"/>
    <s v="18mg"/>
    <x v="0"/>
    <x v="0"/>
    <s v="Double-Blind"/>
    <x v="21"/>
    <n v="33"/>
    <x v="1"/>
  </r>
  <r>
    <s v="T00063"/>
    <x v="0"/>
    <s v="Drug_25"/>
    <x v="2"/>
    <n v="351"/>
    <s v="16mg"/>
    <x v="0"/>
    <x v="1"/>
    <s v="Open-Label"/>
    <x v="37"/>
    <n v="25"/>
    <x v="2"/>
  </r>
  <r>
    <s v="T00064"/>
    <x v="0"/>
    <s v="Drug_14"/>
    <x v="3"/>
    <n v="742"/>
    <s v="11mg"/>
    <x v="0"/>
    <x v="1"/>
    <s v="Open-Label"/>
    <x v="9"/>
    <n v="25"/>
    <x v="0"/>
  </r>
  <r>
    <s v="T00065"/>
    <x v="0"/>
    <s v="Drug_42"/>
    <x v="0"/>
    <n v="819"/>
    <s v="44mg"/>
    <x v="0"/>
    <x v="2"/>
    <s v="Randomized"/>
    <x v="29"/>
    <n v="35"/>
    <x v="0"/>
  </r>
  <r>
    <s v="T00066"/>
    <x v="2"/>
    <s v="Drug_12"/>
    <x v="1"/>
    <n v="603"/>
    <s v="20mg"/>
    <x v="0"/>
    <x v="2"/>
    <s v="Randomized"/>
    <x v="0"/>
    <n v="12"/>
    <x v="1"/>
  </r>
  <r>
    <s v="T00067"/>
    <x v="0"/>
    <s v="Drug_42"/>
    <x v="0"/>
    <n v="709"/>
    <s v="71mg"/>
    <x v="0"/>
    <x v="2"/>
    <s v="Open-Label"/>
    <x v="15"/>
    <n v="28"/>
    <x v="2"/>
  </r>
  <r>
    <s v="T00068"/>
    <x v="2"/>
    <s v="Drug_2"/>
    <x v="3"/>
    <n v="127"/>
    <s v="25mg"/>
    <x v="0"/>
    <x v="2"/>
    <s v="Open-Label"/>
    <x v="15"/>
    <n v="36"/>
    <x v="1"/>
  </r>
  <r>
    <s v="T00069"/>
    <x v="1"/>
    <s v="Drug_27"/>
    <x v="2"/>
    <n v="802"/>
    <s v="24mg"/>
    <x v="0"/>
    <x v="2"/>
    <s v="Open-Label"/>
    <x v="37"/>
    <n v="17"/>
    <x v="1"/>
  </r>
  <r>
    <s v="T00070"/>
    <x v="1"/>
    <s v="Drug_47"/>
    <x v="1"/>
    <n v="516"/>
    <s v="21mg"/>
    <x v="1"/>
    <x v="1"/>
    <s v="Double-Blind"/>
    <x v="4"/>
    <n v="32"/>
    <x v="1"/>
  </r>
  <r>
    <s v="T00071"/>
    <x v="0"/>
    <s v="Drug_27"/>
    <x v="1"/>
    <n v="743"/>
    <s v="81mg"/>
    <x v="0"/>
    <x v="0"/>
    <s v="Open-Label"/>
    <x v="15"/>
    <n v="31"/>
    <x v="1"/>
  </r>
  <r>
    <s v="T00072"/>
    <x v="3"/>
    <s v="Drug_35"/>
    <x v="2"/>
    <n v="394"/>
    <s v="40mg"/>
    <x v="0"/>
    <x v="1"/>
    <s v="Double-Blind"/>
    <x v="24"/>
    <n v="19"/>
    <x v="2"/>
  </r>
  <r>
    <s v="T00073"/>
    <x v="2"/>
    <s v="Drug_40"/>
    <x v="0"/>
    <n v="606"/>
    <s v="30mg"/>
    <x v="1"/>
    <x v="0"/>
    <s v="Randomized"/>
    <x v="36"/>
    <n v="9"/>
    <x v="0"/>
  </r>
  <r>
    <s v="T00074"/>
    <x v="2"/>
    <s v="Drug_41"/>
    <x v="3"/>
    <n v="304"/>
    <s v="67mg"/>
    <x v="1"/>
    <x v="2"/>
    <s v="Open-Label"/>
    <x v="6"/>
    <n v="31"/>
    <x v="2"/>
  </r>
  <r>
    <s v="T00075"/>
    <x v="0"/>
    <s v="Drug_47"/>
    <x v="0"/>
    <n v="697"/>
    <s v="46mg"/>
    <x v="1"/>
    <x v="0"/>
    <s v="Double-Blind"/>
    <x v="38"/>
    <n v="30"/>
    <x v="0"/>
  </r>
  <r>
    <s v="T00076"/>
    <x v="3"/>
    <s v="Drug_30"/>
    <x v="0"/>
    <n v="865"/>
    <s v="65mg"/>
    <x v="1"/>
    <x v="1"/>
    <s v="Open-Label"/>
    <x v="39"/>
    <n v="36"/>
    <x v="2"/>
  </r>
  <r>
    <s v="T00077"/>
    <x v="2"/>
    <s v="Drug_19"/>
    <x v="3"/>
    <n v="187"/>
    <s v="45mg"/>
    <x v="1"/>
    <x v="1"/>
    <s v="Randomized"/>
    <x v="25"/>
    <n v="36"/>
    <x v="0"/>
  </r>
  <r>
    <s v="T00078"/>
    <x v="0"/>
    <s v="Drug_17"/>
    <x v="0"/>
    <n v="690"/>
    <s v="45mg"/>
    <x v="0"/>
    <x v="2"/>
    <s v="Open-Label"/>
    <x v="24"/>
    <n v="32"/>
    <x v="0"/>
  </r>
  <r>
    <s v="T00079"/>
    <x v="2"/>
    <s v="Drug_32"/>
    <x v="2"/>
    <n v="816"/>
    <s v="51mg"/>
    <x v="0"/>
    <x v="1"/>
    <s v="Double-Blind"/>
    <x v="40"/>
    <n v="31"/>
    <x v="1"/>
  </r>
  <r>
    <s v="T00080"/>
    <x v="0"/>
    <s v="Drug_45"/>
    <x v="2"/>
    <n v="227"/>
    <s v="43mg"/>
    <x v="0"/>
    <x v="0"/>
    <s v="Double-Blind"/>
    <x v="26"/>
    <n v="34"/>
    <x v="2"/>
  </r>
  <r>
    <s v="T00081"/>
    <x v="1"/>
    <s v="Drug_33"/>
    <x v="0"/>
    <n v="682"/>
    <s v="87mg"/>
    <x v="0"/>
    <x v="2"/>
    <s v="Randomized"/>
    <x v="41"/>
    <n v="11"/>
    <x v="0"/>
  </r>
  <r>
    <s v="T00082"/>
    <x v="2"/>
    <s v="Drug_15"/>
    <x v="0"/>
    <n v="119"/>
    <s v="87mg"/>
    <x v="0"/>
    <x v="0"/>
    <s v="Double-Blind"/>
    <x v="37"/>
    <n v="14"/>
    <x v="0"/>
  </r>
  <r>
    <s v="T00083"/>
    <x v="0"/>
    <s v="Drug_50"/>
    <x v="2"/>
    <n v="173"/>
    <s v="75mg"/>
    <x v="1"/>
    <x v="2"/>
    <s v="Double-Blind"/>
    <x v="10"/>
    <n v="36"/>
    <x v="0"/>
  </r>
  <r>
    <s v="T00084"/>
    <x v="0"/>
    <s v="Drug_26"/>
    <x v="1"/>
    <n v="543"/>
    <s v="13mg"/>
    <x v="0"/>
    <x v="2"/>
    <s v="Randomized"/>
    <x v="38"/>
    <n v="23"/>
    <x v="1"/>
  </r>
  <r>
    <s v="T00085"/>
    <x v="0"/>
    <s v="Drug_40"/>
    <x v="2"/>
    <n v="240"/>
    <s v="43mg"/>
    <x v="1"/>
    <x v="2"/>
    <s v="Double-Blind"/>
    <x v="42"/>
    <n v="27"/>
    <x v="0"/>
  </r>
  <r>
    <s v="T00086"/>
    <x v="2"/>
    <s v="Drug_48"/>
    <x v="0"/>
    <n v="550"/>
    <s v="80mg"/>
    <x v="1"/>
    <x v="2"/>
    <s v="Randomized"/>
    <x v="24"/>
    <n v="10"/>
    <x v="2"/>
  </r>
  <r>
    <s v="T00087"/>
    <x v="0"/>
    <s v="Drug_40"/>
    <x v="2"/>
    <n v="346"/>
    <s v="48mg"/>
    <x v="0"/>
    <x v="2"/>
    <s v="Randomized"/>
    <x v="25"/>
    <n v="35"/>
    <x v="2"/>
  </r>
  <r>
    <s v="T00088"/>
    <x v="3"/>
    <s v="Drug_23"/>
    <x v="1"/>
    <n v="777"/>
    <s v="67mg"/>
    <x v="0"/>
    <x v="1"/>
    <s v="Double-Blind"/>
    <x v="43"/>
    <n v="11"/>
    <x v="0"/>
  </r>
  <r>
    <s v="T00089"/>
    <x v="1"/>
    <s v="Drug_34"/>
    <x v="0"/>
    <n v="755"/>
    <s v="25mg"/>
    <x v="1"/>
    <x v="2"/>
    <s v="Double-Blind"/>
    <x v="30"/>
    <n v="15"/>
    <x v="2"/>
  </r>
  <r>
    <s v="T00090"/>
    <x v="0"/>
    <s v="Drug_19"/>
    <x v="2"/>
    <n v="220"/>
    <s v="45mg"/>
    <x v="0"/>
    <x v="0"/>
    <s v="Open-Label"/>
    <x v="44"/>
    <n v="8"/>
    <x v="1"/>
  </r>
  <r>
    <s v="T00091"/>
    <x v="2"/>
    <s v="Drug_11"/>
    <x v="1"/>
    <n v="206"/>
    <s v="45mg"/>
    <x v="1"/>
    <x v="2"/>
    <s v="Double-Blind"/>
    <x v="29"/>
    <n v="28"/>
    <x v="2"/>
  </r>
  <r>
    <s v="T00092"/>
    <x v="0"/>
    <s v="Drug_22"/>
    <x v="1"/>
    <n v="455"/>
    <s v="21mg"/>
    <x v="1"/>
    <x v="0"/>
    <s v="Open-Label"/>
    <x v="45"/>
    <n v="7"/>
    <x v="2"/>
  </r>
  <r>
    <s v="T00093"/>
    <x v="0"/>
    <s v="Drug_40"/>
    <x v="2"/>
    <n v="528"/>
    <s v="40mg"/>
    <x v="0"/>
    <x v="2"/>
    <s v="Double-Blind"/>
    <x v="43"/>
    <n v="15"/>
    <x v="0"/>
  </r>
  <r>
    <s v="T00094"/>
    <x v="3"/>
    <s v="Drug_40"/>
    <x v="3"/>
    <n v="298"/>
    <s v="87mg"/>
    <x v="1"/>
    <x v="0"/>
    <s v="Open-Label"/>
    <x v="3"/>
    <n v="34"/>
    <x v="2"/>
  </r>
  <r>
    <s v="T00095"/>
    <x v="2"/>
    <s v="Drug_28"/>
    <x v="1"/>
    <n v="162"/>
    <s v="73mg"/>
    <x v="1"/>
    <x v="1"/>
    <s v="Open-Label"/>
    <x v="46"/>
    <n v="6"/>
    <x v="1"/>
  </r>
  <r>
    <s v="T00096"/>
    <x v="2"/>
    <s v="Drug_43"/>
    <x v="3"/>
    <n v="397"/>
    <s v="81mg"/>
    <x v="0"/>
    <x v="0"/>
    <s v="Randomized"/>
    <x v="29"/>
    <n v="17"/>
    <x v="1"/>
  </r>
  <r>
    <s v="T00097"/>
    <x v="3"/>
    <s v="Drug_10"/>
    <x v="2"/>
    <n v="626"/>
    <s v="21mg"/>
    <x v="1"/>
    <x v="0"/>
    <s v="Randomized"/>
    <x v="2"/>
    <n v="7"/>
    <x v="0"/>
  </r>
  <r>
    <s v="T00098"/>
    <x v="2"/>
    <s v="Drug_17"/>
    <x v="0"/>
    <n v="359"/>
    <s v="45mg"/>
    <x v="0"/>
    <x v="2"/>
    <s v="Double-Blind"/>
    <x v="12"/>
    <n v="26"/>
    <x v="1"/>
  </r>
  <r>
    <s v="T00099"/>
    <x v="0"/>
    <s v="Drug_8"/>
    <x v="1"/>
    <n v="245"/>
    <s v="34mg"/>
    <x v="1"/>
    <x v="2"/>
    <s v="Double-Blind"/>
    <x v="24"/>
    <n v="10"/>
    <x v="0"/>
  </r>
  <r>
    <s v="T00100"/>
    <x v="0"/>
    <s v="Drug_15"/>
    <x v="3"/>
    <n v="300"/>
    <s v="75mg"/>
    <x v="1"/>
    <x v="0"/>
    <s v="Double-Blind"/>
    <x v="32"/>
    <n v="1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EB81E1-6D01-4ACF-90AA-B980A7723FD4}"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Phase">
  <location ref="A1:B6" firstHeaderRow="1" firstDataRow="1" firstDataCol="1"/>
  <pivotFields count="12">
    <pivotField dataField="1" showAll="0"/>
    <pivotField showAll="0"/>
    <pivotField showAll="0"/>
    <pivotField axis="axisRow" showAll="0">
      <items count="5">
        <item x="0"/>
        <item x="1"/>
        <item x="2"/>
        <item x="3"/>
        <item t="default"/>
      </items>
    </pivotField>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Trials" fld="0" subtotal="count" baseField="3" baseItem="0"/>
  </dataFields>
  <chartFormats count="5">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 chart="2" format="4">
      <pivotArea type="data" outline="0" fieldPosition="0">
        <references count="2">
          <reference field="4294967294" count="1" selected="0">
            <x v="0"/>
          </reference>
          <reference field="3" count="1" selected="0">
            <x v="1"/>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CE7D94-B501-449A-9803-7662554DBAD2}" name="PivotTable46" cacheId="0" applyNumberFormats="0" applyBorderFormats="0" applyFontFormats="0" applyPatternFormats="0" applyAlignmentFormats="0" applyWidthHeightFormats="1" dataCaption="Values" grandTotalCaption="Total Population" updatedVersion="7" minRefreshableVersion="3" useAutoFormatting="1" itemPrintTitles="1" createdVersion="7" indent="0" outline="1" outlineData="1" multipleFieldFilters="0">
  <location ref="A3:B8" firstHeaderRow="1" firstDataRow="1" firstDataCol="1"/>
  <pivotFields count="12">
    <pivotField showAll="0"/>
    <pivotField showAll="0"/>
    <pivotField showAll="0"/>
    <pivotField axis="axisRow" showAll="0">
      <items count="5">
        <item x="0"/>
        <item x="1"/>
        <item x="2"/>
        <item x="3"/>
        <item t="default"/>
      </items>
    </pivotField>
    <pivotField dataField="1" showAll="0"/>
    <pivotField showAll="0"/>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Sum of Popul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31C0150-BC5B-4310-BA92-F3C3BF4E8663}" name="PivotTable47"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3:B7" firstHeaderRow="1" firstDataRow="1" firstDataCol="1"/>
  <pivotFields count="12">
    <pivotField showAll="0"/>
    <pivotField showAll="0">
      <items count="5">
        <item x="1"/>
        <item x="2"/>
        <item x="3"/>
        <item x="0"/>
        <item t="default"/>
      </items>
    </pivotField>
    <pivotField showAll="0"/>
    <pivotField axis="axisRow" showAll="0">
      <items count="5">
        <item x="0"/>
        <item x="1"/>
        <item x="2"/>
        <item x="3"/>
        <item t="default"/>
      </items>
    </pivotField>
    <pivotField dataField="1" showAll="0"/>
    <pivotField showAll="0"/>
    <pivotField showAll="0"/>
    <pivotField showAll="0"/>
    <pivotField showAll="0"/>
    <pivotField showAll="0"/>
    <pivotField showAll="0"/>
    <pivotField showAll="0"/>
  </pivotFields>
  <rowFields count="1">
    <field x="3"/>
  </rowFields>
  <rowItems count="4">
    <i>
      <x/>
    </i>
    <i>
      <x v="1"/>
    </i>
    <i>
      <x v="2"/>
    </i>
    <i>
      <x v="3"/>
    </i>
  </rowItems>
  <colItems count="1">
    <i/>
  </colItems>
  <dataFields count="1">
    <dataField name="Sum of Popul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BE719C-EFA9-4655-A01B-5183218BBEB3}" name="PivotTable16"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7" rowHeaderCaption="Therapeutic Area">
  <location ref="A3:B7" firstHeaderRow="1" firstDataRow="1" firstDataCol="1"/>
  <pivotFields count="12">
    <pivotField showAll="0"/>
    <pivotField axis="axisRow" showAll="0">
      <items count="5">
        <item x="1"/>
        <item x="2"/>
        <item x="3"/>
        <item x="0"/>
        <item t="default"/>
      </items>
    </pivotField>
    <pivotField showAll="0"/>
    <pivotField showAll="0">
      <items count="5">
        <item x="0"/>
        <item x="1"/>
        <item x="2"/>
        <item x="3"/>
        <item t="default"/>
      </items>
    </pivotField>
    <pivotField dataField="1" showAll="0"/>
    <pivotField showAll="0"/>
    <pivotField showAll="0"/>
    <pivotField showAll="0"/>
    <pivotField showAll="0"/>
    <pivotField showAll="0"/>
    <pivotField showAll="0"/>
    <pivotField showAll="0"/>
  </pivotFields>
  <rowFields count="1">
    <field x="1"/>
  </rowFields>
  <rowItems count="4">
    <i>
      <x/>
    </i>
    <i>
      <x v="1"/>
    </i>
    <i>
      <x v="2"/>
    </i>
    <i>
      <x v="3"/>
    </i>
  </rowItems>
  <colItems count="1">
    <i/>
  </colItems>
  <dataFields count="1">
    <dataField name="Population." fld="4"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71FB8E-7B35-4151-8B31-396B527FFCF8}" name="PivotTable17"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rowHeaderCaption="Trial Status">
  <location ref="A3:B6" firstHeaderRow="1" firstDataRow="1" firstDataCol="1"/>
  <pivotFields count="12">
    <pivotField showAll="0"/>
    <pivotField showAll="0">
      <items count="5">
        <item x="1"/>
        <item x="2"/>
        <item x="3"/>
        <item x="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axis="axisRow" dataField="1" showAll="0">
      <items count="4">
        <item x="2"/>
        <item x="0"/>
        <item x="1"/>
        <item t="default"/>
      </items>
    </pivotField>
  </pivotFields>
  <rowFields count="1">
    <field x="11"/>
  </rowFields>
  <rowItems count="3">
    <i>
      <x/>
    </i>
    <i>
      <x v="1"/>
    </i>
    <i>
      <x v="2"/>
    </i>
  </rowItems>
  <colItems count="1">
    <i/>
  </colItems>
  <dataFields count="1">
    <dataField name="No. of Trial" fld="11" subtotal="count" baseField="11"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1" count="1" selected="0">
            <x v="0"/>
          </reference>
        </references>
      </pivotArea>
    </chartFormat>
    <chartFormat chart="2" format="7">
      <pivotArea type="data" outline="0" fieldPosition="0">
        <references count="2">
          <reference field="4294967294" count="1" selected="0">
            <x v="0"/>
          </reference>
          <reference field="11" count="1" selected="0">
            <x v="1"/>
          </reference>
        </references>
      </pivotArea>
    </chartFormat>
    <chartFormat chart="2"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DC4C83-9FC7-4D36-8A69-21D15789A1C0}" name="PivotTable18"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0" rowHeaderCaption="Outcome">
  <location ref="A3:B6" firstHeaderRow="1" firstDataRow="1" firstDataCol="1"/>
  <pivotFields count="12">
    <pivotField showAll="0"/>
    <pivotField showAll="0">
      <items count="5">
        <item x="1"/>
        <item x="2"/>
        <item x="3"/>
        <item x="0"/>
        <item t="default"/>
      </items>
    </pivotField>
    <pivotField showAll="0"/>
    <pivotField showAll="0">
      <items count="5">
        <item x="0"/>
        <item x="1"/>
        <item x="2"/>
        <item x="3"/>
        <item t="default"/>
      </items>
    </pivotField>
    <pivotField showAll="0"/>
    <pivotField showAll="0"/>
    <pivotField showAll="0">
      <items count="3">
        <item x="0"/>
        <item x="1"/>
        <item t="default"/>
      </items>
    </pivotField>
    <pivotField axis="axisRow" dataField="1" showAll="0">
      <items count="4">
        <item x="2"/>
        <item x="0"/>
        <item x="1"/>
        <item t="default"/>
      </items>
    </pivotField>
    <pivotField showAll="0"/>
    <pivotField showAll="0"/>
    <pivotField showAll="0"/>
    <pivotField showAll="0"/>
  </pivotFields>
  <rowFields count="1">
    <field x="7"/>
  </rowFields>
  <rowItems count="3">
    <i>
      <x/>
    </i>
    <i>
      <x v="1"/>
    </i>
    <i>
      <x v="2"/>
    </i>
  </rowItems>
  <colItems count="1">
    <i/>
  </colItems>
  <dataFields count="1">
    <dataField name="Count of Outcome" fld="7"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4DABB3-9DE6-4684-9645-6AA4314C735C}" name="PivotTable4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rowHeaderCaption="Therapeutic Area ">
  <location ref="A3:B7" firstHeaderRow="1" firstDataRow="1" firstDataCol="1"/>
  <pivotFields count="12">
    <pivotField showAll="0"/>
    <pivotField axis="axisRow" showAll="0">
      <items count="5">
        <item x="1"/>
        <item x="2"/>
        <item x="3"/>
        <item x="0"/>
        <item t="default"/>
      </items>
    </pivotField>
    <pivotField showAll="0"/>
    <pivotField showAll="0">
      <items count="5">
        <item x="0"/>
        <item x="1"/>
        <item x="2"/>
        <item x="3"/>
        <item t="default"/>
      </items>
    </pivotField>
    <pivotField showAll="0"/>
    <pivotField showAll="0"/>
    <pivotField showAll="0"/>
    <pivotField showAll="0"/>
    <pivotField showAll="0"/>
    <pivotField dataField="1" showAll="0"/>
    <pivotField showAll="0"/>
    <pivotField showAll="0"/>
  </pivotFields>
  <rowFields count="1">
    <field x="1"/>
  </rowFields>
  <rowItems count="4">
    <i>
      <x/>
    </i>
    <i>
      <x v="1"/>
    </i>
    <i>
      <x v="2"/>
    </i>
    <i>
      <x v="3"/>
    </i>
  </rowItems>
  <colItems count="1">
    <i/>
  </colItems>
  <dataFields count="1">
    <dataField name="Average of Adverse Events" fld="9" subtotal="average" baseField="1" baseItem="0" numFmtId="2"/>
  </dataFields>
  <formats count="17">
    <format dxfId="68">
      <pivotArea type="all" dataOnly="0" outline="0" fieldPosition="0"/>
    </format>
    <format dxfId="69">
      <pivotArea outline="0" collapsedLevelsAreSubtotals="1" fieldPosition="0"/>
    </format>
    <format dxfId="70">
      <pivotArea field="1" type="button" dataOnly="0" labelOnly="1" outline="0" axis="axisRow" fieldPosition="0"/>
    </format>
    <format dxfId="71">
      <pivotArea dataOnly="0" labelOnly="1" fieldPosition="0">
        <references count="1">
          <reference field="1" count="0"/>
        </references>
      </pivotArea>
    </format>
    <format dxfId="72">
      <pivotArea dataOnly="0" labelOnly="1" outline="0" axis="axisValues" fieldPosition="0"/>
    </format>
    <format dxfId="73">
      <pivotArea type="all" dataOnly="0" outline="0" fieldPosition="0"/>
    </format>
    <format dxfId="74">
      <pivotArea outline="0" collapsedLevelsAreSubtotals="1" fieldPosition="0"/>
    </format>
    <format dxfId="75">
      <pivotArea field="1" type="button" dataOnly="0" labelOnly="1" outline="0" axis="axisRow" fieldPosition="0"/>
    </format>
    <format dxfId="76">
      <pivotArea dataOnly="0" labelOnly="1" fieldPosition="0">
        <references count="1">
          <reference field="1" count="0"/>
        </references>
      </pivotArea>
    </format>
    <format dxfId="77">
      <pivotArea dataOnly="0" labelOnly="1" outline="0" axis="axisValues" fieldPosition="0"/>
    </format>
    <format dxfId="78">
      <pivotArea type="all" dataOnly="0" outline="0" fieldPosition="0"/>
    </format>
    <format dxfId="79">
      <pivotArea outline="0" collapsedLevelsAreSubtotals="1" fieldPosition="0"/>
    </format>
    <format dxfId="80">
      <pivotArea field="1" type="button" dataOnly="0" labelOnly="1" outline="0" axis="axisRow" fieldPosition="0"/>
    </format>
    <format dxfId="81">
      <pivotArea dataOnly="0" labelOnly="1" fieldPosition="0">
        <references count="1">
          <reference field="1" count="0"/>
        </references>
      </pivotArea>
    </format>
    <format dxfId="82">
      <pivotArea dataOnly="0" labelOnly="1" outline="0" axis="axisValues" fieldPosition="0"/>
    </format>
    <format dxfId="83">
      <pivotArea collapsedLevelsAreSubtotals="1" fieldPosition="0">
        <references count="1">
          <reference field="1" count="1">
            <x v="0"/>
          </reference>
        </references>
      </pivotArea>
    </format>
    <format dxfId="84">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5D18AB-1C2E-4823-A221-C67BD4759AF3}" name="PivotTable27"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rowHeaderCaption="Trial">
  <location ref="A3:B7" firstHeaderRow="1" firstDataRow="1" firstDataCol="1"/>
  <pivotFields count="12">
    <pivotField showAll="0"/>
    <pivotField showAll="0">
      <items count="5">
        <item x="1"/>
        <item x="2"/>
        <item x="3"/>
        <item x="0"/>
        <item t="default"/>
      </items>
    </pivotField>
    <pivotField showAll="0"/>
    <pivotField axis="axisRow" showAll="0">
      <items count="5">
        <item x="0"/>
        <item x="1"/>
        <item x="2"/>
        <item x="3"/>
        <item t="default"/>
      </items>
    </pivotField>
    <pivotField showAll="0"/>
    <pivotField showAll="0"/>
    <pivotField showAll="0"/>
    <pivotField showAll="0"/>
    <pivotField showAll="0"/>
    <pivotField dataField="1" showAll="0">
      <items count="48">
        <item x="17"/>
        <item x="36"/>
        <item x="45"/>
        <item x="3"/>
        <item x="23"/>
        <item x="26"/>
        <item x="25"/>
        <item x="43"/>
        <item x="29"/>
        <item x="28"/>
        <item x="9"/>
        <item x="22"/>
        <item x="33"/>
        <item x="16"/>
        <item x="44"/>
        <item x="41"/>
        <item x="14"/>
        <item x="2"/>
        <item x="1"/>
        <item x="40"/>
        <item x="15"/>
        <item x="31"/>
        <item x="13"/>
        <item x="19"/>
        <item x="38"/>
        <item x="12"/>
        <item x="34"/>
        <item x="42"/>
        <item x="11"/>
        <item x="20"/>
        <item x="24"/>
        <item x="10"/>
        <item x="18"/>
        <item x="27"/>
        <item x="7"/>
        <item x="0"/>
        <item x="35"/>
        <item x="8"/>
        <item x="32"/>
        <item x="46"/>
        <item x="30"/>
        <item x="21"/>
        <item x="4"/>
        <item x="5"/>
        <item x="37"/>
        <item x="39"/>
        <item x="6"/>
        <item t="default"/>
      </items>
    </pivotField>
    <pivotField showAll="0"/>
    <pivotField showAll="0"/>
  </pivotFields>
  <rowFields count="1">
    <field x="3"/>
  </rowFields>
  <rowItems count="4">
    <i>
      <x/>
    </i>
    <i>
      <x v="1"/>
    </i>
    <i>
      <x v="2"/>
    </i>
    <i>
      <x v="3"/>
    </i>
  </rowItems>
  <colItems count="1">
    <i/>
  </colItems>
  <dataFields count="1">
    <dataField name="Average of Adverse Events" fld="9" subtotal="average" baseField="3" baseItem="0" numFmtId="2"/>
  </dataFields>
  <formats count="1">
    <format dxfId="8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646098-A5DF-4D5C-B8FF-7AE71EFD35D0}" name="PivotTable43"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8" rowHeaderCaption="Therapeutic Area">
  <location ref="A3:B7" firstHeaderRow="1" firstDataRow="1" firstDataCol="1"/>
  <pivotFields count="12">
    <pivotField showAll="0"/>
    <pivotField axis="axisRow" showAll="0">
      <items count="5">
        <item x="1"/>
        <item x="2"/>
        <item x="3"/>
        <item x="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dataField="1" showAll="0"/>
    <pivotField showAll="0"/>
  </pivotFields>
  <rowFields count="1">
    <field x="1"/>
  </rowFields>
  <rowItems count="4">
    <i>
      <x/>
    </i>
    <i>
      <x v="1"/>
    </i>
    <i>
      <x v="2"/>
    </i>
    <i>
      <x v="3"/>
    </i>
  </rowItems>
  <colItems count="1">
    <i/>
  </colItems>
  <dataFields count="1">
    <dataField name="Average of Trial Duration (Months)" fld="10" subtotal="average" baseField="1" baseItem="0" numFmtId="2"/>
  </dataFields>
  <formats count="6">
    <format dxfId="61">
      <pivotArea type="all" dataOnly="0" outline="0" fieldPosition="0"/>
    </format>
    <format dxfId="62">
      <pivotArea outline="0" collapsedLevelsAreSubtotals="1" fieldPosition="0"/>
    </format>
    <format dxfId="63">
      <pivotArea field="1" type="button" dataOnly="0" labelOnly="1" outline="0" axis="axisRow" fieldPosition="0"/>
    </format>
    <format dxfId="64">
      <pivotArea dataOnly="0" labelOnly="1" fieldPosition="0">
        <references count="1">
          <reference field="1" count="0"/>
        </references>
      </pivotArea>
    </format>
    <format dxfId="65">
      <pivotArea dataOnly="0" labelOnly="1" outline="0" axis="axisValues" fieldPosition="0"/>
    </format>
    <format dxfId="66">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35B7BA1-950D-4800-8500-C62632A7941A}" name="PivotTable44"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5" rowHeaderCaption="Trial">
  <location ref="A3:B7" firstHeaderRow="1" firstDataRow="1" firstDataCol="1"/>
  <pivotFields count="12">
    <pivotField showAll="0"/>
    <pivotField showAll="0">
      <items count="5">
        <item x="1"/>
        <item x="2"/>
        <item x="3"/>
        <item x="0"/>
        <item t="default"/>
      </items>
    </pivotField>
    <pivotField showAll="0"/>
    <pivotField axis="axisRow" showAll="0">
      <items count="5">
        <item x="0"/>
        <item x="1"/>
        <item x="2"/>
        <item x="3"/>
        <item t="default"/>
      </items>
    </pivotField>
    <pivotField showAll="0"/>
    <pivotField showAll="0"/>
    <pivotField showAll="0"/>
    <pivotField showAll="0"/>
    <pivotField showAll="0"/>
    <pivotField showAll="0"/>
    <pivotField dataField="1" showAll="0"/>
    <pivotField showAll="0"/>
  </pivotFields>
  <rowFields count="1">
    <field x="3"/>
  </rowFields>
  <rowItems count="4">
    <i>
      <x/>
    </i>
    <i>
      <x v="1"/>
    </i>
    <i>
      <x v="2"/>
    </i>
    <i>
      <x v="3"/>
    </i>
  </rowItems>
  <colItems count="1">
    <i/>
  </colItems>
  <dataFields count="1">
    <dataField name="Average of Trial Duration (Months)" fld="10" subtotal="average" baseField="3" baseItem="0" numFmtId="2"/>
  </dataFields>
  <formats count="1">
    <format dxfId="67">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CEE0B06-0E98-42F4-9A48-446347385196}" name="PivotTable45" cacheId="0" applyNumberFormats="0" applyBorderFormats="0" applyFontFormats="0" applyPatternFormats="0" applyAlignmentFormats="0" applyWidthHeightFormats="1" dataCaption="Values" grandTotalCaption="Total No. of Trial" updatedVersion="7" minRefreshableVersion="3" useAutoFormatting="1" itemPrintTitles="1" createdVersion="7" indent="0" outline="1" outlineData="1" multipleFieldFilters="0" rowHeaderCaption="Trial">
  <location ref="A3:B8" firstHeaderRow="1" firstDataRow="1" firstDataCol="1"/>
  <pivotFields count="12">
    <pivotField showAll="0"/>
    <pivotField showAll="0">
      <items count="5">
        <item x="1"/>
        <item x="2"/>
        <item x="3"/>
        <item x="0"/>
        <item t="default"/>
      </items>
    </pivotField>
    <pivotField showAll="0"/>
    <pivotField axis="axisRow" dataField="1" showAll="0">
      <items count="5">
        <item x="0"/>
        <item x="1"/>
        <item x="2"/>
        <item x="3"/>
        <item t="default"/>
      </items>
    </pivotField>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Items count="1">
    <i/>
  </colItems>
  <dataFields count="1">
    <dataField name="No. of Trial" fld="3" subtotal="count" baseField="0" baseItem="0"/>
  </dataFields>
  <formats count="18">
    <format dxfId="43">
      <pivotArea type="all" dataOnly="0" outline="0" fieldPosition="0"/>
    </format>
    <format dxfId="44">
      <pivotArea outline="0" collapsedLevelsAreSubtotals="1" fieldPosition="0"/>
    </format>
    <format dxfId="45">
      <pivotArea field="3" type="button" dataOnly="0" labelOnly="1" outline="0" axis="axisRow" fieldPosition="0"/>
    </format>
    <format dxfId="46">
      <pivotArea dataOnly="0" labelOnly="1" fieldPosition="0">
        <references count="1">
          <reference field="3" count="0"/>
        </references>
      </pivotArea>
    </format>
    <format dxfId="47">
      <pivotArea dataOnly="0" labelOnly="1" grandRow="1" outline="0" fieldPosition="0"/>
    </format>
    <format dxfId="48">
      <pivotArea dataOnly="0" labelOnly="1" outline="0" axis="axisValues" fieldPosition="0"/>
    </format>
    <format dxfId="49">
      <pivotArea type="all" dataOnly="0" outline="0" fieldPosition="0"/>
    </format>
    <format dxfId="50">
      <pivotArea outline="0" collapsedLevelsAreSubtotals="1" fieldPosition="0"/>
    </format>
    <format dxfId="51">
      <pivotArea field="3" type="button" dataOnly="0" labelOnly="1" outline="0" axis="axisRow" fieldPosition="0"/>
    </format>
    <format dxfId="52">
      <pivotArea dataOnly="0" labelOnly="1" fieldPosition="0">
        <references count="1">
          <reference field="3" count="0"/>
        </references>
      </pivotArea>
    </format>
    <format dxfId="53">
      <pivotArea dataOnly="0" labelOnly="1" grandRow="1" outline="0" fieldPosition="0"/>
    </format>
    <format dxfId="54">
      <pivotArea dataOnly="0" labelOnly="1" outline="0" axis="axisValues" fieldPosition="0"/>
    </format>
    <format dxfId="55">
      <pivotArea type="all" dataOnly="0" outline="0" fieldPosition="0"/>
    </format>
    <format dxfId="56">
      <pivotArea outline="0" collapsedLevelsAreSubtotals="1" fieldPosition="0"/>
    </format>
    <format dxfId="57">
      <pivotArea field="3" type="button" dataOnly="0" labelOnly="1" outline="0" axis="axisRow" fieldPosition="0"/>
    </format>
    <format dxfId="58">
      <pivotArea dataOnly="0" labelOnly="1" fieldPosition="0">
        <references count="1">
          <reference field="3" count="0"/>
        </references>
      </pivotArea>
    </format>
    <format dxfId="59">
      <pivotArea dataOnly="0" labelOnly="1" grandRow="1" outline="0" fieldPosition="0"/>
    </format>
    <format dxfId="6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ial_Phase" xr10:uid="{468F602A-A650-46F1-8392-F9F77E6F37EB}" sourceName="Trial Phase">
  <pivotTables>
    <pivotTable tabId="20" name="PivotTable18"/>
    <pivotTable tabId="22" name="PivotTable27"/>
    <pivotTable tabId="24" name="PivotTable42"/>
    <pivotTable tabId="30" name="PivotTable47"/>
    <pivotTable tabId="18" name="PivotTable16"/>
    <pivotTable tabId="29" name="PivotTable46"/>
    <pivotTable tabId="17" name="PivotTable15"/>
    <pivotTable tabId="27" name="PivotTable44"/>
    <pivotTable tabId="25" name="PivotTable43"/>
    <pivotTable tabId="28" name="PivotTable45"/>
    <pivotTable tabId="19" name="PivotTable17"/>
  </pivotTables>
  <data>
    <tabular pivotCacheId="1687616745">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erapeutic_Area" xr10:uid="{87A5CE7B-187A-4042-9674-F7F57D3A1E18}" sourceName="Therapeutic Area">
  <pivotTables>
    <pivotTable tabId="20" name="PivotTable18"/>
    <pivotTable tabId="22" name="PivotTable27"/>
    <pivotTable tabId="24" name="PivotTable42"/>
    <pivotTable tabId="30" name="PivotTable47"/>
    <pivotTable tabId="18" name="PivotTable16"/>
    <pivotTable tabId="27" name="PivotTable44"/>
    <pivotTable tabId="25" name="PivotTable43"/>
    <pivotTable tabId="28" name="PivotTable45"/>
    <pivotTable tabId="19" name="PivotTable17"/>
  </pivotTables>
  <data>
    <tabular pivotCacheId="1687616745">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ial Phase" xr10:uid="{144A740B-9160-48EB-9160-947282A228B3}" cache="Slicer_Trial_Phase" caption="Trial Phase" columnCount="4" rowHeight="144000"/>
  <slicer name="Therapeutic Area" xr10:uid="{5AE6834D-A71E-4E25-BED9-02B66EB7932F}" cache="Slicer_Therapeutic_Area" caption="Therapeutic Area" columnCount="4" rowHeight="14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8B5A387-1193-4593-B245-315AE772E390}" name="Table11" displayName="Table11" ref="A1:L101" totalsRowShown="0">
  <autoFilter ref="A1:L101" xr:uid="{B8B5A387-1193-4593-B245-315AE772E390}"/>
  <tableColumns count="12">
    <tableColumn id="1" xr3:uid="{DD062B38-BCBC-440B-ABF0-B2FF7E149DCA}" name="Trial ID"/>
    <tableColumn id="2" xr3:uid="{0B630134-8251-485E-B298-CAF3763524CA}" name="Therapeutic Area"/>
    <tableColumn id="3" xr3:uid="{228D78D9-7CB1-47A3-89E6-8DBF008250A9}" name="Drug Name"/>
    <tableColumn id="4" xr3:uid="{413AF15C-6B40-4D92-8A36-1E89FF7F5599}" name="Trial Phase"/>
    <tableColumn id="5" xr3:uid="{2719A22C-4A56-4ED5-A39A-28560443CBF5}" name="Population"/>
    <tableColumn id="6" xr3:uid="{F8245CF9-33C4-41C3-B6CA-E4D2A6A90D30}" name="Intervention"/>
    <tableColumn id="7" xr3:uid="{D331C2FD-A5B0-4B74-9874-846C0B5E96BD}" name="Comparison"/>
    <tableColumn id="8" xr3:uid="{2A9CC10C-DC85-4ED2-AEC9-BE1ED120D7B2}" name="Outcome"/>
    <tableColumn id="9" xr3:uid="{697FDE01-70FF-42AC-8FB0-53B054B09A8A}" name="Study Design"/>
    <tableColumn id="10" xr3:uid="{81B12FCD-433D-414D-845E-2DC6FD871482}" name="Adverse Events"/>
    <tableColumn id="11" xr3:uid="{EE350825-EF3D-4D0B-AC1B-0A97A38B59A5}" name="Trial Duration (Months)"/>
    <tableColumn id="12" xr3:uid="{8AF3D2B4-707D-4BE0-AB97-E3A78F601DA6}" name="Trial Statu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E8CE7-0BE0-44F0-BC82-EB836AFC3358}">
  <sheetPr>
    <tabColor theme="4" tint="-0.249977111117893"/>
  </sheetPr>
  <dimension ref="A1:T25"/>
  <sheetViews>
    <sheetView zoomScale="90" zoomScaleNormal="90" workbookViewId="0">
      <selection activeCell="U6" sqref="U6"/>
    </sheetView>
  </sheetViews>
  <sheetFormatPr defaultRowHeight="15" x14ac:dyDescent="0.25"/>
  <sheetData>
    <row r="1" spans="1:20" x14ac:dyDescent="0.25">
      <c r="A1" s="21"/>
      <c r="B1" s="21"/>
      <c r="C1" s="21"/>
      <c r="D1" s="21"/>
      <c r="E1" s="21"/>
      <c r="F1" s="21"/>
      <c r="G1" s="21"/>
      <c r="H1" s="21"/>
      <c r="I1" s="21"/>
      <c r="J1" s="21"/>
      <c r="K1" s="21"/>
      <c r="L1" s="21"/>
      <c r="M1" s="21"/>
      <c r="N1" s="21"/>
      <c r="O1" s="21"/>
      <c r="P1" s="21"/>
      <c r="Q1" s="21"/>
      <c r="R1" s="21"/>
      <c r="S1" s="21"/>
      <c r="T1" s="21"/>
    </row>
    <row r="2" spans="1:20" x14ac:dyDescent="0.25">
      <c r="A2" s="21"/>
      <c r="B2" s="21"/>
      <c r="C2" s="21"/>
      <c r="D2" s="21"/>
      <c r="E2" s="21"/>
      <c r="F2" s="21"/>
      <c r="G2" s="21"/>
      <c r="H2" s="21"/>
      <c r="I2" s="21"/>
      <c r="J2" s="21"/>
      <c r="K2" s="21"/>
      <c r="L2" s="21"/>
      <c r="M2" s="21"/>
      <c r="N2" s="21"/>
      <c r="O2" s="21"/>
      <c r="P2" s="21"/>
      <c r="Q2" s="21"/>
      <c r="R2" s="21"/>
      <c r="S2" s="21"/>
      <c r="T2" s="21"/>
    </row>
    <row r="3" spans="1:20" x14ac:dyDescent="0.25">
      <c r="A3" s="21"/>
      <c r="B3" s="21"/>
      <c r="C3" s="21"/>
      <c r="D3" s="21"/>
      <c r="E3" s="21"/>
      <c r="F3" s="21"/>
      <c r="G3" s="21"/>
      <c r="H3" s="21"/>
      <c r="I3" s="21"/>
      <c r="J3" s="21"/>
      <c r="K3" s="21"/>
      <c r="L3" s="21"/>
      <c r="M3" s="21"/>
      <c r="N3" s="21"/>
      <c r="O3" s="21"/>
      <c r="P3" s="21"/>
      <c r="Q3" s="21"/>
      <c r="R3" s="21"/>
      <c r="S3" s="21"/>
      <c r="T3" s="21"/>
    </row>
    <row r="4" spans="1:20" x14ac:dyDescent="0.25">
      <c r="A4" s="21"/>
      <c r="B4" s="21"/>
      <c r="C4" s="21"/>
      <c r="D4" s="21"/>
      <c r="E4" s="21"/>
      <c r="F4" s="21"/>
      <c r="G4" s="21"/>
      <c r="H4" s="21"/>
      <c r="I4" s="21"/>
      <c r="J4" s="21"/>
      <c r="K4" s="21"/>
      <c r="L4" s="21"/>
      <c r="M4" s="21"/>
      <c r="N4" s="21"/>
      <c r="O4" s="21"/>
      <c r="P4" s="21"/>
      <c r="Q4" s="21"/>
      <c r="R4" s="21"/>
      <c r="S4" s="21"/>
      <c r="T4" s="21"/>
    </row>
    <row r="5" spans="1:20" x14ac:dyDescent="0.25">
      <c r="A5" s="21"/>
      <c r="B5" s="21"/>
      <c r="C5" s="21"/>
      <c r="D5" s="21"/>
      <c r="E5" s="21"/>
      <c r="F5" s="21"/>
      <c r="G5" s="21"/>
      <c r="H5" s="21"/>
      <c r="I5" s="21"/>
      <c r="J5" s="21"/>
      <c r="K5" s="21"/>
      <c r="L5" s="21"/>
      <c r="M5" s="21"/>
      <c r="N5" s="21"/>
      <c r="O5" s="21"/>
      <c r="P5" s="21"/>
      <c r="Q5" s="21"/>
      <c r="R5" s="21"/>
      <c r="S5" s="21"/>
      <c r="T5" s="21"/>
    </row>
    <row r="6" spans="1:20" x14ac:dyDescent="0.25">
      <c r="A6" s="21"/>
      <c r="B6" s="21"/>
      <c r="C6" s="21"/>
      <c r="D6" s="21"/>
      <c r="E6" s="21"/>
      <c r="F6" s="21"/>
      <c r="G6" s="21"/>
      <c r="H6" s="21"/>
      <c r="I6" s="21"/>
      <c r="J6" s="21"/>
      <c r="K6" s="21"/>
      <c r="L6" s="21"/>
      <c r="M6" s="21"/>
      <c r="N6" s="21"/>
      <c r="O6" s="21"/>
      <c r="P6" s="21"/>
      <c r="Q6" s="21"/>
      <c r="R6" s="21"/>
      <c r="S6" s="21"/>
      <c r="T6" s="21"/>
    </row>
    <row r="7" spans="1:20" x14ac:dyDescent="0.25">
      <c r="A7" s="21"/>
      <c r="B7" s="21"/>
      <c r="C7" s="21"/>
      <c r="D7" s="21"/>
      <c r="E7" s="21"/>
      <c r="F7" s="21"/>
      <c r="G7" s="21"/>
      <c r="H7" s="21"/>
      <c r="I7" s="21"/>
      <c r="J7" s="21"/>
      <c r="K7" s="21"/>
      <c r="L7" s="21"/>
      <c r="M7" s="21"/>
      <c r="N7" s="21"/>
      <c r="O7" s="21"/>
      <c r="P7" s="21"/>
      <c r="Q7" s="21"/>
      <c r="R7" s="21"/>
      <c r="S7" s="21"/>
      <c r="T7" s="21"/>
    </row>
    <row r="8" spans="1:20" x14ac:dyDescent="0.25">
      <c r="A8" s="21"/>
      <c r="B8" s="21"/>
      <c r="C8" s="21"/>
      <c r="D8" s="21"/>
      <c r="E8" s="21"/>
      <c r="F8" s="21"/>
      <c r="G8" s="21"/>
      <c r="H8" s="21"/>
      <c r="I8" s="21"/>
      <c r="J8" s="21"/>
      <c r="K8" s="21"/>
      <c r="L8" s="21"/>
      <c r="M8" s="21"/>
      <c r="N8" s="21"/>
      <c r="O8" s="21"/>
      <c r="P8" s="21"/>
      <c r="Q8" s="21"/>
      <c r="R8" s="21"/>
      <c r="S8" s="21"/>
      <c r="T8" s="21"/>
    </row>
    <row r="9" spans="1:20" x14ac:dyDescent="0.25">
      <c r="A9" s="21"/>
      <c r="B9" s="21"/>
      <c r="C9" s="21"/>
      <c r="D9" s="21"/>
      <c r="E9" s="21"/>
      <c r="F9" s="21"/>
      <c r="G9" s="21"/>
      <c r="H9" s="21"/>
      <c r="I9" s="21"/>
      <c r="J9" s="21"/>
      <c r="K9" s="21"/>
      <c r="L9" s="21"/>
      <c r="M9" s="21"/>
      <c r="N9" s="21"/>
      <c r="O9" s="21"/>
      <c r="P9" s="21"/>
      <c r="Q9" s="21"/>
      <c r="R9" s="21"/>
      <c r="S9" s="21"/>
      <c r="T9" s="21"/>
    </row>
    <row r="10" spans="1:20" x14ac:dyDescent="0.25">
      <c r="A10" s="21"/>
      <c r="B10" s="21"/>
      <c r="C10" s="21"/>
      <c r="D10" s="21"/>
      <c r="E10" s="21"/>
      <c r="F10" s="21"/>
      <c r="G10" s="21"/>
      <c r="H10" s="21"/>
      <c r="I10" s="21"/>
      <c r="J10" s="21"/>
      <c r="K10" s="21"/>
      <c r="L10" s="21"/>
      <c r="M10" s="21"/>
      <c r="N10" s="21"/>
      <c r="O10" s="21"/>
      <c r="P10" s="21"/>
      <c r="Q10" s="21"/>
      <c r="R10" s="21"/>
      <c r="S10" s="21"/>
      <c r="T10" s="21"/>
    </row>
    <row r="11" spans="1:20" x14ac:dyDescent="0.25">
      <c r="A11" s="21"/>
      <c r="B11" s="21"/>
      <c r="C11" s="21"/>
      <c r="D11" s="21"/>
      <c r="E11" s="21"/>
      <c r="F11" s="21"/>
      <c r="G11" s="21"/>
      <c r="H11" s="21"/>
      <c r="I11" s="21"/>
      <c r="J11" s="21"/>
      <c r="K11" s="21"/>
      <c r="L11" s="21"/>
      <c r="M11" s="21"/>
      <c r="N11" s="21"/>
      <c r="O11" s="21"/>
      <c r="P11" s="21"/>
      <c r="Q11" s="21"/>
      <c r="R11" s="21"/>
      <c r="S11" s="21"/>
      <c r="T11" s="21"/>
    </row>
    <row r="12" spans="1:20" x14ac:dyDescent="0.25">
      <c r="A12" s="21"/>
      <c r="B12" s="21"/>
      <c r="C12" s="21"/>
      <c r="D12" s="21"/>
      <c r="E12" s="21"/>
      <c r="F12" s="21"/>
      <c r="G12" s="21"/>
      <c r="H12" s="21"/>
      <c r="I12" s="21"/>
      <c r="J12" s="21"/>
      <c r="K12" s="21"/>
      <c r="L12" s="21"/>
      <c r="M12" s="21"/>
      <c r="N12" s="21"/>
      <c r="O12" s="21"/>
      <c r="P12" s="21"/>
      <c r="Q12" s="21"/>
      <c r="R12" s="21"/>
      <c r="S12" s="21"/>
      <c r="T12" s="21"/>
    </row>
    <row r="13" spans="1:20" x14ac:dyDescent="0.25">
      <c r="A13" s="21"/>
      <c r="B13" s="21"/>
      <c r="C13" s="21"/>
      <c r="D13" s="21"/>
      <c r="E13" s="21"/>
      <c r="F13" s="21"/>
      <c r="G13" s="21"/>
      <c r="H13" s="21"/>
      <c r="I13" s="21"/>
      <c r="J13" s="21"/>
      <c r="K13" s="21"/>
      <c r="L13" s="21"/>
      <c r="M13" s="21"/>
      <c r="N13" s="21"/>
      <c r="O13" s="21"/>
      <c r="P13" s="21"/>
      <c r="Q13" s="21"/>
      <c r="R13" s="21"/>
      <c r="S13" s="21"/>
      <c r="T13" s="21"/>
    </row>
    <row r="14" spans="1:20" x14ac:dyDescent="0.25">
      <c r="A14" s="21"/>
      <c r="B14" s="21"/>
      <c r="C14" s="21"/>
      <c r="D14" s="21"/>
      <c r="E14" s="21"/>
      <c r="F14" s="21"/>
      <c r="G14" s="21"/>
      <c r="H14" s="21"/>
      <c r="I14" s="21"/>
      <c r="J14" s="21"/>
      <c r="K14" s="21"/>
      <c r="L14" s="21"/>
      <c r="M14" s="21"/>
      <c r="N14" s="21"/>
      <c r="O14" s="21"/>
      <c r="P14" s="21"/>
      <c r="Q14" s="21"/>
      <c r="R14" s="21"/>
      <c r="S14" s="21"/>
      <c r="T14" s="21"/>
    </row>
    <row r="15" spans="1:20" x14ac:dyDescent="0.25">
      <c r="A15" s="21"/>
      <c r="B15" s="21"/>
      <c r="C15" s="21"/>
      <c r="D15" s="21"/>
      <c r="E15" s="21"/>
      <c r="F15" s="21"/>
      <c r="G15" s="21"/>
      <c r="H15" s="21"/>
      <c r="I15" s="21"/>
      <c r="J15" s="21"/>
      <c r="K15" s="21"/>
      <c r="L15" s="21"/>
      <c r="M15" s="21"/>
      <c r="N15" s="21"/>
      <c r="O15" s="21"/>
      <c r="P15" s="21"/>
      <c r="Q15" s="21"/>
      <c r="R15" s="21"/>
      <c r="S15" s="21"/>
      <c r="T15" s="21"/>
    </row>
    <row r="16" spans="1:20" x14ac:dyDescent="0.25">
      <c r="A16" s="21"/>
      <c r="B16" s="21"/>
      <c r="C16" s="21"/>
      <c r="D16" s="21"/>
      <c r="E16" s="21"/>
      <c r="F16" s="21"/>
      <c r="G16" s="21"/>
      <c r="H16" s="21"/>
      <c r="I16" s="21"/>
      <c r="J16" s="21"/>
      <c r="K16" s="21"/>
      <c r="L16" s="21"/>
      <c r="M16" s="21"/>
      <c r="N16" s="21"/>
      <c r="O16" s="21"/>
      <c r="P16" s="21"/>
      <c r="Q16" s="21"/>
      <c r="R16" s="21"/>
      <c r="S16" s="21"/>
      <c r="T16" s="21"/>
    </row>
    <row r="17" spans="1:20" x14ac:dyDescent="0.25">
      <c r="A17" s="21"/>
      <c r="B17" s="21"/>
      <c r="C17" s="21"/>
      <c r="D17" s="21"/>
      <c r="E17" s="21"/>
      <c r="F17" s="21"/>
      <c r="G17" s="21"/>
      <c r="H17" s="21"/>
      <c r="I17" s="21"/>
      <c r="J17" s="21"/>
      <c r="K17" s="21"/>
      <c r="L17" s="21"/>
      <c r="M17" s="21"/>
      <c r="N17" s="21"/>
      <c r="O17" s="21"/>
      <c r="P17" s="21"/>
      <c r="Q17" s="21"/>
      <c r="R17" s="21"/>
      <c r="S17" s="21"/>
      <c r="T17" s="21"/>
    </row>
    <row r="18" spans="1:20" x14ac:dyDescent="0.25">
      <c r="A18" s="21"/>
      <c r="B18" s="21"/>
      <c r="C18" s="21"/>
      <c r="D18" s="21"/>
      <c r="E18" s="21"/>
      <c r="F18" s="21"/>
      <c r="G18" s="21"/>
      <c r="H18" s="21"/>
      <c r="I18" s="21"/>
      <c r="J18" s="21"/>
      <c r="K18" s="21"/>
      <c r="L18" s="21"/>
      <c r="M18" s="21"/>
      <c r="N18" s="21"/>
      <c r="O18" s="21"/>
      <c r="P18" s="21"/>
      <c r="Q18" s="21"/>
      <c r="R18" s="21"/>
      <c r="S18" s="21"/>
      <c r="T18" s="21"/>
    </row>
    <row r="19" spans="1:20" x14ac:dyDescent="0.25">
      <c r="A19" s="21"/>
      <c r="B19" s="21"/>
      <c r="C19" s="21"/>
      <c r="D19" s="21"/>
      <c r="E19" s="21"/>
      <c r="F19" s="21"/>
      <c r="G19" s="21"/>
      <c r="H19" s="21"/>
      <c r="I19" s="21"/>
      <c r="J19" s="21"/>
      <c r="K19" s="21"/>
      <c r="L19" s="21"/>
      <c r="M19" s="21"/>
      <c r="N19" s="21"/>
      <c r="O19" s="21"/>
      <c r="P19" s="21"/>
      <c r="Q19" s="21"/>
      <c r="R19" s="21"/>
      <c r="S19" s="21"/>
      <c r="T19" s="21"/>
    </row>
    <row r="20" spans="1:20" x14ac:dyDescent="0.25">
      <c r="A20" s="21"/>
      <c r="B20" s="21"/>
      <c r="C20" s="21"/>
      <c r="D20" s="21"/>
      <c r="E20" s="21"/>
      <c r="F20" s="21"/>
      <c r="G20" s="21"/>
      <c r="H20" s="21"/>
      <c r="I20" s="21"/>
      <c r="J20" s="21"/>
      <c r="K20" s="21"/>
      <c r="L20" s="21"/>
      <c r="M20" s="21"/>
      <c r="N20" s="21"/>
      <c r="O20" s="21"/>
      <c r="P20" s="21"/>
      <c r="Q20" s="21"/>
      <c r="R20" s="21"/>
      <c r="S20" s="21"/>
      <c r="T20" s="21"/>
    </row>
    <row r="21" spans="1:20" x14ac:dyDescent="0.25">
      <c r="A21" s="21"/>
      <c r="B21" s="21"/>
      <c r="C21" s="21"/>
      <c r="D21" s="21"/>
      <c r="E21" s="21"/>
      <c r="F21" s="21"/>
      <c r="G21" s="21"/>
      <c r="H21" s="21"/>
      <c r="I21" s="21"/>
      <c r="J21" s="21"/>
      <c r="K21" s="21"/>
      <c r="L21" s="21"/>
      <c r="M21" s="21"/>
      <c r="N21" s="21"/>
      <c r="O21" s="21"/>
      <c r="P21" s="21"/>
      <c r="Q21" s="21"/>
      <c r="R21" s="21"/>
      <c r="S21" s="21"/>
      <c r="T21" s="21"/>
    </row>
    <row r="22" spans="1:20" x14ac:dyDescent="0.25">
      <c r="A22" s="21"/>
      <c r="B22" s="21"/>
      <c r="C22" s="21"/>
      <c r="D22" s="21"/>
      <c r="E22" s="21"/>
      <c r="F22" s="21"/>
      <c r="G22" s="21"/>
      <c r="H22" s="21"/>
      <c r="I22" s="21"/>
      <c r="J22" s="21"/>
      <c r="K22" s="21"/>
      <c r="L22" s="21"/>
      <c r="M22" s="21"/>
      <c r="N22" s="21"/>
      <c r="O22" s="21"/>
      <c r="P22" s="21"/>
      <c r="Q22" s="21"/>
      <c r="R22" s="21"/>
      <c r="S22" s="21"/>
      <c r="T22" s="21"/>
    </row>
    <row r="23" spans="1:20" x14ac:dyDescent="0.25">
      <c r="A23" s="21"/>
      <c r="B23" s="21"/>
      <c r="C23" s="21"/>
      <c r="D23" s="21"/>
      <c r="E23" s="21"/>
      <c r="F23" s="21"/>
      <c r="G23" s="21"/>
      <c r="H23" s="21"/>
      <c r="I23" s="21"/>
      <c r="J23" s="21"/>
      <c r="K23" s="21"/>
      <c r="L23" s="21"/>
      <c r="M23" s="21"/>
      <c r="N23" s="21"/>
      <c r="O23" s="21"/>
      <c r="P23" s="21"/>
      <c r="Q23" s="21"/>
      <c r="R23" s="21"/>
      <c r="S23" s="21"/>
      <c r="T23" s="21"/>
    </row>
    <row r="24" spans="1:20" x14ac:dyDescent="0.25">
      <c r="A24" s="21"/>
      <c r="B24" s="21"/>
      <c r="C24" s="21"/>
      <c r="D24" s="21"/>
      <c r="E24" s="21"/>
      <c r="F24" s="21"/>
      <c r="G24" s="21"/>
      <c r="H24" s="21"/>
      <c r="I24" s="21"/>
      <c r="J24" s="21"/>
      <c r="K24" s="21"/>
      <c r="L24" s="21"/>
      <c r="M24" s="21"/>
      <c r="N24" s="21"/>
      <c r="O24" s="21"/>
      <c r="P24" s="21"/>
      <c r="Q24" s="21"/>
      <c r="R24" s="21"/>
      <c r="S24" s="21"/>
      <c r="T24" s="21"/>
    </row>
    <row r="25" spans="1:20" x14ac:dyDescent="0.25">
      <c r="A25" s="21"/>
      <c r="B25" s="21"/>
      <c r="C25" s="21"/>
      <c r="D25" s="21"/>
      <c r="E25" s="21"/>
      <c r="F25" s="21"/>
      <c r="G25" s="21"/>
      <c r="H25" s="21"/>
      <c r="I25" s="21"/>
      <c r="J25" s="21"/>
      <c r="K25" s="21"/>
      <c r="L25" s="21"/>
      <c r="M25" s="21"/>
      <c r="N25" s="21"/>
      <c r="O25" s="21"/>
      <c r="P25" s="21"/>
      <c r="Q25" s="21"/>
      <c r="R25" s="21"/>
      <c r="S25" s="21"/>
      <c r="T25" s="21"/>
    </row>
  </sheetData>
  <mergeCells count="1">
    <mergeCell ref="A1:T2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864C6-30DF-470C-91FE-F1A71D856F77}">
  <dimension ref="A3:B7"/>
  <sheetViews>
    <sheetView workbookViewId="0">
      <selection activeCell="B3" sqref="B3"/>
    </sheetView>
  </sheetViews>
  <sheetFormatPr defaultRowHeight="15" x14ac:dyDescent="0.25"/>
  <cols>
    <col min="1" max="1" width="8.5703125" bestFit="1" customWidth="1"/>
    <col min="2" max="2" width="32.42578125" bestFit="1" customWidth="1"/>
  </cols>
  <sheetData>
    <row r="3" spans="1:2" x14ac:dyDescent="0.25">
      <c r="A3" s="7" t="s">
        <v>234</v>
      </c>
      <c r="B3" t="s">
        <v>244</v>
      </c>
    </row>
    <row r="4" spans="1:2" x14ac:dyDescent="0.25">
      <c r="A4" s="8" t="s">
        <v>1</v>
      </c>
      <c r="B4" s="15">
        <v>21.23076923076923</v>
      </c>
    </row>
    <row r="5" spans="1:2" x14ac:dyDescent="0.25">
      <c r="A5" s="8" t="s">
        <v>2</v>
      </c>
      <c r="B5" s="15">
        <v>20.615384615384617</v>
      </c>
    </row>
    <row r="6" spans="1:2" x14ac:dyDescent="0.25">
      <c r="A6" s="8" t="s">
        <v>3</v>
      </c>
      <c r="B6" s="15">
        <v>23.653846153846153</v>
      </c>
    </row>
    <row r="7" spans="1:2" x14ac:dyDescent="0.25">
      <c r="A7" s="8" t="s">
        <v>4</v>
      </c>
      <c r="B7" s="15">
        <v>22.045454545454547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DBFB6-E886-43CF-9646-06F3E292F158}">
  <dimension ref="A3:B12"/>
  <sheetViews>
    <sheetView workbookViewId="0">
      <selection activeCell="A12" sqref="A12:B12"/>
    </sheetView>
  </sheetViews>
  <sheetFormatPr defaultRowHeight="15" x14ac:dyDescent="0.25"/>
  <cols>
    <col min="1" max="1" width="15.7109375" bestFit="1" customWidth="1"/>
    <col min="2" max="2" width="10.7109375" bestFit="1" customWidth="1"/>
    <col min="3" max="3" width="15.28515625" bestFit="1" customWidth="1"/>
  </cols>
  <sheetData>
    <row r="3" spans="1:2" x14ac:dyDescent="0.25">
      <c r="A3" s="11" t="s">
        <v>234</v>
      </c>
      <c r="B3" s="12" t="s">
        <v>239</v>
      </c>
    </row>
    <row r="4" spans="1:2" x14ac:dyDescent="0.25">
      <c r="A4" s="12" t="s">
        <v>1</v>
      </c>
      <c r="B4" s="13">
        <v>26</v>
      </c>
    </row>
    <row r="5" spans="1:2" x14ac:dyDescent="0.25">
      <c r="A5" s="12" t="s">
        <v>2</v>
      </c>
      <c r="B5" s="13">
        <v>26</v>
      </c>
    </row>
    <row r="6" spans="1:2" x14ac:dyDescent="0.25">
      <c r="A6" s="12" t="s">
        <v>3</v>
      </c>
      <c r="B6" s="13">
        <v>26</v>
      </c>
    </row>
    <row r="7" spans="1:2" x14ac:dyDescent="0.25">
      <c r="A7" s="12" t="s">
        <v>4</v>
      </c>
      <c r="B7" s="13">
        <v>22</v>
      </c>
    </row>
    <row r="8" spans="1:2" x14ac:dyDescent="0.25">
      <c r="A8" s="12" t="s">
        <v>246</v>
      </c>
      <c r="B8" s="13">
        <v>100</v>
      </c>
    </row>
    <row r="12" spans="1:2" x14ac:dyDescent="0.25">
      <c r="A12" s="17" t="s">
        <v>246</v>
      </c>
      <c r="B12" s="18">
        <v>100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64FCE-D5E4-4D4B-8BB7-13D7DAC3EF0E}">
  <dimension ref="A3:B8"/>
  <sheetViews>
    <sheetView topLeftCell="A3" workbookViewId="0">
      <selection activeCell="A8" sqref="A8:B8"/>
    </sheetView>
  </sheetViews>
  <sheetFormatPr defaultRowHeight="15" x14ac:dyDescent="0.25"/>
  <cols>
    <col min="1" max="1" width="15.7109375" bestFit="1" customWidth="1"/>
    <col min="2" max="2" width="17.5703125" bestFit="1" customWidth="1"/>
  </cols>
  <sheetData>
    <row r="3" spans="1:2" x14ac:dyDescent="0.25">
      <c r="A3" s="7" t="s">
        <v>232</v>
      </c>
      <c r="B3" t="s">
        <v>237</v>
      </c>
    </row>
    <row r="4" spans="1:2" x14ac:dyDescent="0.25">
      <c r="A4" s="8" t="s">
        <v>1</v>
      </c>
      <c r="B4" s="5">
        <v>14217</v>
      </c>
    </row>
    <row r="5" spans="1:2" x14ac:dyDescent="0.25">
      <c r="A5" s="8" t="s">
        <v>2</v>
      </c>
      <c r="B5" s="5">
        <v>14119</v>
      </c>
    </row>
    <row r="6" spans="1:2" x14ac:dyDescent="0.25">
      <c r="A6" s="8" t="s">
        <v>3</v>
      </c>
      <c r="B6" s="5">
        <v>12070</v>
      </c>
    </row>
    <row r="7" spans="1:2" x14ac:dyDescent="0.25">
      <c r="A7" s="8" t="s">
        <v>4</v>
      </c>
      <c r="B7" s="5">
        <v>11434</v>
      </c>
    </row>
    <row r="8" spans="1:2" x14ac:dyDescent="0.25">
      <c r="A8" s="8" t="s">
        <v>245</v>
      </c>
      <c r="B8" s="5">
        <v>51840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1539C-2F9D-4CA3-ACEF-0C94B75FB556}">
  <dimension ref="A3:B15"/>
  <sheetViews>
    <sheetView workbookViewId="0">
      <selection activeCell="B10" sqref="B10"/>
    </sheetView>
  </sheetViews>
  <sheetFormatPr defaultRowHeight="15" x14ac:dyDescent="0.25"/>
  <cols>
    <col min="1" max="1" width="13.140625" bestFit="1" customWidth="1"/>
    <col min="2" max="2" width="17.5703125" bestFit="1" customWidth="1"/>
  </cols>
  <sheetData>
    <row r="3" spans="1:2" x14ac:dyDescent="0.25">
      <c r="A3" s="7" t="s">
        <v>232</v>
      </c>
      <c r="B3" t="s">
        <v>237</v>
      </c>
    </row>
    <row r="4" spans="1:2" x14ac:dyDescent="0.25">
      <c r="A4" s="8" t="s">
        <v>1</v>
      </c>
      <c r="B4" s="5">
        <v>14217</v>
      </c>
    </row>
    <row r="5" spans="1:2" x14ac:dyDescent="0.25">
      <c r="A5" s="8" t="s">
        <v>2</v>
      </c>
      <c r="B5" s="5">
        <v>14119</v>
      </c>
    </row>
    <row r="6" spans="1:2" x14ac:dyDescent="0.25">
      <c r="A6" s="8" t="s">
        <v>3</v>
      </c>
      <c r="B6" s="5">
        <v>12070</v>
      </c>
    </row>
    <row r="7" spans="1:2" x14ac:dyDescent="0.25">
      <c r="A7" s="8" t="s">
        <v>4</v>
      </c>
      <c r="B7" s="5">
        <v>11434</v>
      </c>
    </row>
    <row r="9" spans="1:2" x14ac:dyDescent="0.25">
      <c r="A9" s="8" t="s">
        <v>247</v>
      </c>
      <c r="B9">
        <f>AVERAGE(B4:B7)</f>
        <v>12960</v>
      </c>
    </row>
    <row r="10" spans="1:2" x14ac:dyDescent="0.25">
      <c r="A10" s="19" t="s">
        <v>245</v>
      </c>
      <c r="B10" s="20">
        <v>51840</v>
      </c>
    </row>
    <row r="11" spans="1:2" x14ac:dyDescent="0.25">
      <c r="A11" s="8" t="s">
        <v>1</v>
      </c>
      <c r="B11" s="5">
        <v>14217</v>
      </c>
    </row>
    <row r="12" spans="1:2" x14ac:dyDescent="0.25">
      <c r="A12" s="8" t="s">
        <v>2</v>
      </c>
      <c r="B12" s="5">
        <v>14119</v>
      </c>
    </row>
    <row r="13" spans="1:2" x14ac:dyDescent="0.25">
      <c r="A13" s="8" t="s">
        <v>3</v>
      </c>
      <c r="B13" s="5">
        <v>12070</v>
      </c>
    </row>
    <row r="14" spans="1:2" x14ac:dyDescent="0.25">
      <c r="A14" s="8" t="s">
        <v>4</v>
      </c>
      <c r="B14" s="5">
        <v>11434</v>
      </c>
    </row>
    <row r="15" spans="1:2" x14ac:dyDescent="0.25">
      <c r="A15" s="17" t="s">
        <v>246</v>
      </c>
      <c r="B15" s="18">
        <v>100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F077A-B148-4F3D-B1AE-2E43285EB61B}">
  <dimension ref="A1:L101"/>
  <sheetViews>
    <sheetView workbookViewId="0"/>
  </sheetViews>
  <sheetFormatPr defaultRowHeight="15" x14ac:dyDescent="0.25"/>
  <cols>
    <col min="1" max="1" width="9.28515625" customWidth="1"/>
    <col min="2" max="2" width="18.28515625" customWidth="1"/>
    <col min="3" max="3" width="13" customWidth="1"/>
    <col min="4" max="4" width="12.7109375" customWidth="1"/>
    <col min="5" max="5" width="12.85546875" customWidth="1"/>
    <col min="6" max="6" width="14.28515625" customWidth="1"/>
    <col min="7" max="7" width="13.7109375" customWidth="1"/>
    <col min="8" max="8" width="11.28515625" customWidth="1"/>
    <col min="9" max="9" width="14.5703125" customWidth="1"/>
    <col min="10" max="10" width="16.7109375" customWidth="1"/>
    <col min="11" max="11" width="23.7109375" customWidth="1"/>
    <col min="12" max="12" width="12.85546875" customWidth="1"/>
  </cols>
  <sheetData>
    <row r="1" spans="1:12" x14ac:dyDescent="0.25">
      <c r="A1" t="s">
        <v>21</v>
      </c>
      <c r="B1" t="s">
        <v>5</v>
      </c>
      <c r="C1" t="s">
        <v>22</v>
      </c>
      <c r="D1" t="s">
        <v>0</v>
      </c>
      <c r="E1" t="s">
        <v>23</v>
      </c>
      <c r="F1" t="s">
        <v>24</v>
      </c>
      <c r="G1" t="s">
        <v>25</v>
      </c>
      <c r="H1" t="s">
        <v>15</v>
      </c>
      <c r="I1" t="s">
        <v>26</v>
      </c>
      <c r="J1" t="s">
        <v>10</v>
      </c>
      <c r="K1" t="s">
        <v>19</v>
      </c>
      <c r="L1" t="s">
        <v>11</v>
      </c>
    </row>
    <row r="2" spans="1:12" x14ac:dyDescent="0.25">
      <c r="A2" t="s">
        <v>27</v>
      </c>
      <c r="B2" t="s">
        <v>9</v>
      </c>
      <c r="C2" t="s">
        <v>28</v>
      </c>
      <c r="D2" t="s">
        <v>1</v>
      </c>
      <c r="E2">
        <v>807</v>
      </c>
      <c r="F2" t="s">
        <v>29</v>
      </c>
      <c r="G2" t="s">
        <v>30</v>
      </c>
      <c r="H2" t="s">
        <v>17</v>
      </c>
      <c r="I2" t="s">
        <v>31</v>
      </c>
      <c r="J2">
        <v>38</v>
      </c>
      <c r="K2">
        <v>12</v>
      </c>
      <c r="L2" t="s">
        <v>12</v>
      </c>
    </row>
    <row r="3" spans="1:12" x14ac:dyDescent="0.25">
      <c r="A3" t="s">
        <v>32</v>
      </c>
      <c r="B3" t="s">
        <v>6</v>
      </c>
      <c r="C3" t="s">
        <v>33</v>
      </c>
      <c r="D3" t="s">
        <v>1</v>
      </c>
      <c r="E3">
        <v>553</v>
      </c>
      <c r="F3" t="s">
        <v>34</v>
      </c>
      <c r="G3" t="s">
        <v>30</v>
      </c>
      <c r="H3" t="s">
        <v>18</v>
      </c>
      <c r="I3" t="s">
        <v>31</v>
      </c>
      <c r="J3">
        <v>21</v>
      </c>
      <c r="K3">
        <v>30</v>
      </c>
      <c r="L3" t="s">
        <v>12</v>
      </c>
    </row>
    <row r="4" spans="1:12" x14ac:dyDescent="0.25">
      <c r="A4" t="s">
        <v>35</v>
      </c>
      <c r="B4" t="s">
        <v>9</v>
      </c>
      <c r="C4" t="s">
        <v>33</v>
      </c>
      <c r="D4" t="s">
        <v>2</v>
      </c>
      <c r="E4">
        <v>425</v>
      </c>
      <c r="F4" t="s">
        <v>36</v>
      </c>
      <c r="G4" t="s">
        <v>37</v>
      </c>
      <c r="H4" t="s">
        <v>17</v>
      </c>
      <c r="I4" t="s">
        <v>38</v>
      </c>
      <c r="J4">
        <v>19</v>
      </c>
      <c r="K4">
        <v>18</v>
      </c>
      <c r="L4" t="s">
        <v>13</v>
      </c>
    </row>
    <row r="5" spans="1:12" x14ac:dyDescent="0.25">
      <c r="A5" t="s">
        <v>39</v>
      </c>
      <c r="B5" t="s">
        <v>6</v>
      </c>
      <c r="C5" t="s">
        <v>40</v>
      </c>
      <c r="D5" t="s">
        <v>3</v>
      </c>
      <c r="E5">
        <v>149</v>
      </c>
      <c r="F5" t="s">
        <v>34</v>
      </c>
      <c r="G5" t="s">
        <v>30</v>
      </c>
      <c r="H5" t="s">
        <v>17</v>
      </c>
      <c r="I5" t="s">
        <v>41</v>
      </c>
      <c r="J5">
        <v>5</v>
      </c>
      <c r="K5">
        <v>32</v>
      </c>
      <c r="L5" t="s">
        <v>13</v>
      </c>
    </row>
    <row r="6" spans="1:12" x14ac:dyDescent="0.25">
      <c r="A6" t="s">
        <v>42</v>
      </c>
      <c r="B6" t="s">
        <v>9</v>
      </c>
      <c r="C6" t="s">
        <v>43</v>
      </c>
      <c r="D6" t="s">
        <v>2</v>
      </c>
      <c r="E6">
        <v>179</v>
      </c>
      <c r="F6" t="s">
        <v>44</v>
      </c>
      <c r="G6" t="s">
        <v>30</v>
      </c>
      <c r="H6" t="s">
        <v>18</v>
      </c>
      <c r="I6" t="s">
        <v>41</v>
      </c>
      <c r="J6">
        <v>45</v>
      </c>
      <c r="K6">
        <v>33</v>
      </c>
      <c r="L6" t="s">
        <v>12</v>
      </c>
    </row>
    <row r="7" spans="1:12" x14ac:dyDescent="0.25">
      <c r="A7" t="s">
        <v>45</v>
      </c>
      <c r="B7" t="s">
        <v>7</v>
      </c>
      <c r="C7" t="s">
        <v>46</v>
      </c>
      <c r="D7" t="s">
        <v>4</v>
      </c>
      <c r="E7">
        <v>770</v>
      </c>
      <c r="F7" t="s">
        <v>47</v>
      </c>
      <c r="G7" t="s">
        <v>30</v>
      </c>
      <c r="H7" t="s">
        <v>18</v>
      </c>
      <c r="I7" t="s">
        <v>31</v>
      </c>
      <c r="J7">
        <v>46</v>
      </c>
      <c r="K7">
        <v>15</v>
      </c>
      <c r="L7" t="s">
        <v>14</v>
      </c>
    </row>
    <row r="8" spans="1:12" x14ac:dyDescent="0.25">
      <c r="A8" t="s">
        <v>48</v>
      </c>
      <c r="B8" t="s">
        <v>6</v>
      </c>
      <c r="C8" t="s">
        <v>49</v>
      </c>
      <c r="D8" t="s">
        <v>4</v>
      </c>
      <c r="E8">
        <v>864</v>
      </c>
      <c r="F8" t="s">
        <v>50</v>
      </c>
      <c r="G8" t="s">
        <v>37</v>
      </c>
      <c r="H8" t="s">
        <v>18</v>
      </c>
      <c r="I8" t="s">
        <v>31</v>
      </c>
      <c r="J8">
        <v>50</v>
      </c>
      <c r="K8">
        <v>29</v>
      </c>
      <c r="L8" t="s">
        <v>13</v>
      </c>
    </row>
    <row r="9" spans="1:12" x14ac:dyDescent="0.25">
      <c r="A9" t="s">
        <v>51</v>
      </c>
      <c r="B9" t="s">
        <v>7</v>
      </c>
      <c r="C9" t="s">
        <v>52</v>
      </c>
      <c r="D9" t="s">
        <v>4</v>
      </c>
      <c r="E9">
        <v>552</v>
      </c>
      <c r="F9" t="s">
        <v>53</v>
      </c>
      <c r="G9" t="s">
        <v>37</v>
      </c>
      <c r="H9" t="s">
        <v>18</v>
      </c>
      <c r="I9" t="s">
        <v>41</v>
      </c>
      <c r="J9">
        <v>45</v>
      </c>
      <c r="K9">
        <v>16</v>
      </c>
      <c r="L9" t="s">
        <v>12</v>
      </c>
    </row>
    <row r="10" spans="1:12" x14ac:dyDescent="0.25">
      <c r="A10" t="s">
        <v>54</v>
      </c>
      <c r="B10" t="s">
        <v>7</v>
      </c>
      <c r="C10" t="s">
        <v>55</v>
      </c>
      <c r="D10" t="s">
        <v>1</v>
      </c>
      <c r="E10">
        <v>261</v>
      </c>
      <c r="F10" t="s">
        <v>56</v>
      </c>
      <c r="G10" t="s">
        <v>30</v>
      </c>
      <c r="H10" t="s">
        <v>18</v>
      </c>
      <c r="I10" t="s">
        <v>41</v>
      </c>
      <c r="J10">
        <v>37</v>
      </c>
      <c r="K10">
        <v>9</v>
      </c>
      <c r="L10" t="s">
        <v>12</v>
      </c>
    </row>
    <row r="11" spans="1:12" x14ac:dyDescent="0.25">
      <c r="A11" t="s">
        <v>57</v>
      </c>
      <c r="B11" t="s">
        <v>6</v>
      </c>
      <c r="C11" t="s">
        <v>58</v>
      </c>
      <c r="D11" t="s">
        <v>3</v>
      </c>
      <c r="E11">
        <v>540</v>
      </c>
      <c r="F11" t="s">
        <v>59</v>
      </c>
      <c r="G11" t="s">
        <v>37</v>
      </c>
      <c r="H11" t="s">
        <v>18</v>
      </c>
      <c r="I11" t="s">
        <v>38</v>
      </c>
      <c r="J11">
        <v>40</v>
      </c>
      <c r="K11">
        <v>36</v>
      </c>
      <c r="L11" t="s">
        <v>13</v>
      </c>
    </row>
    <row r="12" spans="1:12" x14ac:dyDescent="0.25">
      <c r="A12" t="s">
        <v>60</v>
      </c>
      <c r="B12" t="s">
        <v>7</v>
      </c>
      <c r="C12" t="s">
        <v>61</v>
      </c>
      <c r="D12" t="s">
        <v>3</v>
      </c>
      <c r="E12">
        <v>697</v>
      </c>
      <c r="F12" t="s">
        <v>62</v>
      </c>
      <c r="G12" t="s">
        <v>37</v>
      </c>
      <c r="H12" t="s">
        <v>16</v>
      </c>
      <c r="I12" t="s">
        <v>38</v>
      </c>
      <c r="J12">
        <v>12</v>
      </c>
      <c r="K12">
        <v>20</v>
      </c>
      <c r="L12" t="s">
        <v>14</v>
      </c>
    </row>
    <row r="13" spans="1:12" x14ac:dyDescent="0.25">
      <c r="A13" t="s">
        <v>63</v>
      </c>
      <c r="B13" t="s">
        <v>6</v>
      </c>
      <c r="C13" t="s">
        <v>64</v>
      </c>
      <c r="D13" t="s">
        <v>3</v>
      </c>
      <c r="E13">
        <v>142</v>
      </c>
      <c r="F13" t="s">
        <v>65</v>
      </c>
      <c r="G13" t="s">
        <v>37</v>
      </c>
      <c r="H13" t="s">
        <v>17</v>
      </c>
      <c r="I13" t="s">
        <v>41</v>
      </c>
      <c r="J13">
        <v>34</v>
      </c>
      <c r="K13">
        <v>32</v>
      </c>
      <c r="L13" t="s">
        <v>13</v>
      </c>
    </row>
    <row r="14" spans="1:12" x14ac:dyDescent="0.25">
      <c r="A14" t="s">
        <v>66</v>
      </c>
      <c r="B14" t="s">
        <v>8</v>
      </c>
      <c r="C14" t="s">
        <v>67</v>
      </c>
      <c r="D14" t="s">
        <v>4</v>
      </c>
      <c r="E14">
        <v>675</v>
      </c>
      <c r="F14" t="s">
        <v>68</v>
      </c>
      <c r="G14" t="s">
        <v>30</v>
      </c>
      <c r="H14" t="s">
        <v>18</v>
      </c>
      <c r="I14" t="s">
        <v>41</v>
      </c>
      <c r="J14">
        <v>31</v>
      </c>
      <c r="K14">
        <v>9</v>
      </c>
      <c r="L14" t="s">
        <v>14</v>
      </c>
    </row>
    <row r="15" spans="1:12" x14ac:dyDescent="0.25">
      <c r="A15" t="s">
        <v>69</v>
      </c>
      <c r="B15" t="s">
        <v>8</v>
      </c>
      <c r="C15" t="s">
        <v>70</v>
      </c>
      <c r="D15" t="s">
        <v>4</v>
      </c>
      <c r="E15">
        <v>375</v>
      </c>
      <c r="F15" t="s">
        <v>71</v>
      </c>
      <c r="G15" t="s">
        <v>30</v>
      </c>
      <c r="H15" t="s">
        <v>18</v>
      </c>
      <c r="I15" t="s">
        <v>41</v>
      </c>
      <c r="J15">
        <v>28</v>
      </c>
      <c r="K15">
        <v>31</v>
      </c>
      <c r="L15" t="s">
        <v>13</v>
      </c>
    </row>
    <row r="16" spans="1:12" x14ac:dyDescent="0.25">
      <c r="A16" t="s">
        <v>72</v>
      </c>
      <c r="B16" t="s">
        <v>6</v>
      </c>
      <c r="C16" t="s">
        <v>73</v>
      </c>
      <c r="D16" t="s">
        <v>4</v>
      </c>
      <c r="E16">
        <v>480</v>
      </c>
      <c r="F16" t="s">
        <v>74</v>
      </c>
      <c r="G16" t="s">
        <v>30</v>
      </c>
      <c r="H16" t="s">
        <v>18</v>
      </c>
      <c r="I16" t="s">
        <v>38</v>
      </c>
      <c r="J16">
        <v>25</v>
      </c>
      <c r="K16">
        <v>9</v>
      </c>
      <c r="L16" t="s">
        <v>12</v>
      </c>
    </row>
    <row r="17" spans="1:12" x14ac:dyDescent="0.25">
      <c r="A17" t="s">
        <v>75</v>
      </c>
      <c r="B17" t="s">
        <v>8</v>
      </c>
      <c r="C17" t="s">
        <v>28</v>
      </c>
      <c r="D17" t="s">
        <v>1</v>
      </c>
      <c r="E17">
        <v>508</v>
      </c>
      <c r="F17" t="s">
        <v>76</v>
      </c>
      <c r="G17" t="s">
        <v>30</v>
      </c>
      <c r="H17" t="s">
        <v>17</v>
      </c>
      <c r="I17" t="s">
        <v>38</v>
      </c>
      <c r="J17">
        <v>18</v>
      </c>
      <c r="K17">
        <v>9</v>
      </c>
      <c r="L17" t="s">
        <v>14</v>
      </c>
    </row>
    <row r="18" spans="1:12" x14ac:dyDescent="0.25">
      <c r="A18" t="s">
        <v>77</v>
      </c>
      <c r="B18" t="s">
        <v>6</v>
      </c>
      <c r="C18" t="s">
        <v>78</v>
      </c>
      <c r="D18" t="s">
        <v>3</v>
      </c>
      <c r="E18">
        <v>877</v>
      </c>
      <c r="F18" t="s">
        <v>79</v>
      </c>
      <c r="G18" t="s">
        <v>30</v>
      </c>
      <c r="H18" t="s">
        <v>17</v>
      </c>
      <c r="I18" t="s">
        <v>31</v>
      </c>
      <c r="J18">
        <v>23</v>
      </c>
      <c r="K18">
        <v>11</v>
      </c>
      <c r="L18" t="s">
        <v>13</v>
      </c>
    </row>
    <row r="19" spans="1:12" x14ac:dyDescent="0.25">
      <c r="A19" t="s">
        <v>80</v>
      </c>
      <c r="B19" t="s">
        <v>7</v>
      </c>
      <c r="C19" t="s">
        <v>81</v>
      </c>
      <c r="D19" t="s">
        <v>1</v>
      </c>
      <c r="E19">
        <v>119</v>
      </c>
      <c r="F19" t="s">
        <v>79</v>
      </c>
      <c r="G19" t="s">
        <v>37</v>
      </c>
      <c r="H19" t="s">
        <v>16</v>
      </c>
      <c r="I19" t="s">
        <v>41</v>
      </c>
      <c r="J19">
        <v>34</v>
      </c>
      <c r="K19">
        <v>24</v>
      </c>
      <c r="L19" t="s">
        <v>14</v>
      </c>
    </row>
    <row r="20" spans="1:12" x14ac:dyDescent="0.25">
      <c r="A20" t="s">
        <v>82</v>
      </c>
      <c r="B20" t="s">
        <v>8</v>
      </c>
      <c r="C20" t="s">
        <v>83</v>
      </c>
      <c r="D20" t="s">
        <v>2</v>
      </c>
      <c r="E20">
        <v>950</v>
      </c>
      <c r="F20" t="s">
        <v>84</v>
      </c>
      <c r="G20" t="s">
        <v>37</v>
      </c>
      <c r="H20" t="s">
        <v>18</v>
      </c>
      <c r="I20" t="s">
        <v>41</v>
      </c>
      <c r="J20">
        <v>5</v>
      </c>
      <c r="K20">
        <v>21</v>
      </c>
      <c r="L20" t="s">
        <v>14</v>
      </c>
    </row>
    <row r="21" spans="1:12" x14ac:dyDescent="0.25">
      <c r="A21" t="s">
        <v>85</v>
      </c>
      <c r="B21" t="s">
        <v>7</v>
      </c>
      <c r="C21" t="s">
        <v>86</v>
      </c>
      <c r="D21" t="s">
        <v>1</v>
      </c>
      <c r="E21">
        <v>831</v>
      </c>
      <c r="F21" t="s">
        <v>87</v>
      </c>
      <c r="G21" t="s">
        <v>30</v>
      </c>
      <c r="H21" t="s">
        <v>17</v>
      </c>
      <c r="I21" t="s">
        <v>41</v>
      </c>
      <c r="J21">
        <v>15</v>
      </c>
      <c r="K21">
        <v>20</v>
      </c>
      <c r="L21" t="s">
        <v>12</v>
      </c>
    </row>
    <row r="22" spans="1:12" x14ac:dyDescent="0.25">
      <c r="A22" t="s">
        <v>88</v>
      </c>
      <c r="B22" t="s">
        <v>9</v>
      </c>
      <c r="C22" t="s">
        <v>89</v>
      </c>
      <c r="D22" t="s">
        <v>1</v>
      </c>
      <c r="E22">
        <v>630</v>
      </c>
      <c r="F22" t="s">
        <v>90</v>
      </c>
      <c r="G22" t="s">
        <v>30</v>
      </c>
      <c r="H22" t="s">
        <v>16</v>
      </c>
      <c r="I22" t="s">
        <v>41</v>
      </c>
      <c r="J22">
        <v>0</v>
      </c>
      <c r="K22">
        <v>36</v>
      </c>
      <c r="L22" t="s">
        <v>13</v>
      </c>
    </row>
    <row r="23" spans="1:12" x14ac:dyDescent="0.25">
      <c r="A23" t="s">
        <v>91</v>
      </c>
      <c r="B23" t="s">
        <v>6</v>
      </c>
      <c r="C23" t="s">
        <v>92</v>
      </c>
      <c r="D23" t="s">
        <v>3</v>
      </c>
      <c r="E23">
        <v>354</v>
      </c>
      <c r="F23" t="s">
        <v>93</v>
      </c>
      <c r="G23" t="s">
        <v>37</v>
      </c>
      <c r="H23" t="s">
        <v>18</v>
      </c>
      <c r="I23" t="s">
        <v>31</v>
      </c>
      <c r="J23">
        <v>35</v>
      </c>
      <c r="K23">
        <v>12</v>
      </c>
      <c r="L23" t="s">
        <v>14</v>
      </c>
    </row>
    <row r="24" spans="1:12" x14ac:dyDescent="0.25">
      <c r="A24" t="s">
        <v>94</v>
      </c>
      <c r="B24" t="s">
        <v>7</v>
      </c>
      <c r="C24" t="s">
        <v>95</v>
      </c>
      <c r="D24" t="s">
        <v>3</v>
      </c>
      <c r="E24">
        <v>294</v>
      </c>
      <c r="F24" t="s">
        <v>96</v>
      </c>
      <c r="G24" t="s">
        <v>37</v>
      </c>
      <c r="H24" t="s">
        <v>16</v>
      </c>
      <c r="I24" t="s">
        <v>38</v>
      </c>
      <c r="J24">
        <v>38</v>
      </c>
      <c r="K24">
        <v>30</v>
      </c>
      <c r="L24" t="s">
        <v>13</v>
      </c>
    </row>
    <row r="25" spans="1:12" x14ac:dyDescent="0.25">
      <c r="A25" t="s">
        <v>97</v>
      </c>
      <c r="B25" t="s">
        <v>7</v>
      </c>
      <c r="C25" t="s">
        <v>49</v>
      </c>
      <c r="D25" t="s">
        <v>2</v>
      </c>
      <c r="E25">
        <v>376</v>
      </c>
      <c r="F25" t="s">
        <v>98</v>
      </c>
      <c r="G25" t="s">
        <v>30</v>
      </c>
      <c r="H25" t="s">
        <v>17</v>
      </c>
      <c r="I25" t="s">
        <v>38</v>
      </c>
      <c r="J25">
        <v>26</v>
      </c>
      <c r="K25">
        <v>10</v>
      </c>
      <c r="L25" t="s">
        <v>14</v>
      </c>
    </row>
    <row r="26" spans="1:12" x14ac:dyDescent="0.25">
      <c r="A26" t="s">
        <v>99</v>
      </c>
      <c r="B26" t="s">
        <v>9</v>
      </c>
      <c r="C26" t="s">
        <v>100</v>
      </c>
      <c r="D26" t="s">
        <v>2</v>
      </c>
      <c r="E26">
        <v>739</v>
      </c>
      <c r="F26" t="s">
        <v>101</v>
      </c>
      <c r="G26" t="s">
        <v>30</v>
      </c>
      <c r="H26" t="s">
        <v>17</v>
      </c>
      <c r="I26" t="s">
        <v>41</v>
      </c>
      <c r="J26">
        <v>32</v>
      </c>
      <c r="K26">
        <v>29</v>
      </c>
      <c r="L26" t="s">
        <v>12</v>
      </c>
    </row>
    <row r="27" spans="1:12" x14ac:dyDescent="0.25">
      <c r="A27" t="s">
        <v>102</v>
      </c>
      <c r="B27" t="s">
        <v>8</v>
      </c>
      <c r="C27" t="s">
        <v>103</v>
      </c>
      <c r="D27" t="s">
        <v>3</v>
      </c>
      <c r="E27">
        <v>194</v>
      </c>
      <c r="F27" t="s">
        <v>104</v>
      </c>
      <c r="G27" t="s">
        <v>37</v>
      </c>
      <c r="H27" t="s">
        <v>17</v>
      </c>
      <c r="I27" t="s">
        <v>38</v>
      </c>
      <c r="J27">
        <v>44</v>
      </c>
      <c r="K27">
        <v>25</v>
      </c>
      <c r="L27" t="s">
        <v>12</v>
      </c>
    </row>
    <row r="28" spans="1:12" x14ac:dyDescent="0.25">
      <c r="A28" t="s">
        <v>105</v>
      </c>
      <c r="B28" t="s">
        <v>7</v>
      </c>
      <c r="C28" t="s">
        <v>106</v>
      </c>
      <c r="D28" t="s">
        <v>2</v>
      </c>
      <c r="E28">
        <v>745</v>
      </c>
      <c r="F28" t="s">
        <v>107</v>
      </c>
      <c r="G28" t="s">
        <v>30</v>
      </c>
      <c r="H28" t="s">
        <v>17</v>
      </c>
      <c r="I28" t="s">
        <v>38</v>
      </c>
      <c r="J28">
        <v>13</v>
      </c>
      <c r="K28">
        <v>32</v>
      </c>
      <c r="L28" t="s">
        <v>14</v>
      </c>
    </row>
    <row r="29" spans="1:12" x14ac:dyDescent="0.25">
      <c r="A29" t="s">
        <v>108</v>
      </c>
      <c r="B29" t="s">
        <v>6</v>
      </c>
      <c r="C29" t="s">
        <v>109</v>
      </c>
      <c r="D29" t="s">
        <v>4</v>
      </c>
      <c r="E29">
        <v>621</v>
      </c>
      <c r="F29" t="s">
        <v>110</v>
      </c>
      <c r="G29" t="s">
        <v>37</v>
      </c>
      <c r="H29" t="s">
        <v>16</v>
      </c>
      <c r="I29" t="s">
        <v>31</v>
      </c>
      <c r="J29">
        <v>26</v>
      </c>
      <c r="K29">
        <v>25</v>
      </c>
      <c r="L29" t="s">
        <v>14</v>
      </c>
    </row>
    <row r="30" spans="1:12" x14ac:dyDescent="0.25">
      <c r="A30" t="s">
        <v>111</v>
      </c>
      <c r="B30" t="s">
        <v>7</v>
      </c>
      <c r="C30" t="s">
        <v>49</v>
      </c>
      <c r="D30" t="s">
        <v>2</v>
      </c>
      <c r="E30">
        <v>299</v>
      </c>
      <c r="F30" t="s">
        <v>56</v>
      </c>
      <c r="G30" t="s">
        <v>30</v>
      </c>
      <c r="H30" t="s">
        <v>16</v>
      </c>
      <c r="I30" t="s">
        <v>31</v>
      </c>
      <c r="J30">
        <v>6</v>
      </c>
      <c r="K30">
        <v>28</v>
      </c>
      <c r="L30" t="s">
        <v>14</v>
      </c>
    </row>
    <row r="31" spans="1:12" x14ac:dyDescent="0.25">
      <c r="A31" t="s">
        <v>112</v>
      </c>
      <c r="B31" t="s">
        <v>7</v>
      </c>
      <c r="C31" t="s">
        <v>113</v>
      </c>
      <c r="D31" t="s">
        <v>1</v>
      </c>
      <c r="E31">
        <v>171</v>
      </c>
      <c r="F31" t="s">
        <v>114</v>
      </c>
      <c r="G31" t="s">
        <v>30</v>
      </c>
      <c r="H31" t="s">
        <v>16</v>
      </c>
      <c r="I31" t="s">
        <v>38</v>
      </c>
      <c r="J31">
        <v>33</v>
      </c>
      <c r="K31">
        <v>31</v>
      </c>
      <c r="L31" t="s">
        <v>13</v>
      </c>
    </row>
    <row r="32" spans="1:12" x14ac:dyDescent="0.25">
      <c r="A32" t="s">
        <v>115</v>
      </c>
      <c r="B32" t="s">
        <v>9</v>
      </c>
      <c r="C32" t="s">
        <v>78</v>
      </c>
      <c r="D32" t="s">
        <v>1</v>
      </c>
      <c r="E32">
        <v>102</v>
      </c>
      <c r="F32" t="s">
        <v>116</v>
      </c>
      <c r="G32" t="s">
        <v>37</v>
      </c>
      <c r="H32" t="s">
        <v>17</v>
      </c>
      <c r="I32" t="s">
        <v>41</v>
      </c>
      <c r="J32">
        <v>44</v>
      </c>
      <c r="K32">
        <v>9</v>
      </c>
      <c r="L32" t="s">
        <v>13</v>
      </c>
    </row>
    <row r="33" spans="1:12" x14ac:dyDescent="0.25">
      <c r="A33" t="s">
        <v>117</v>
      </c>
      <c r="B33" t="s">
        <v>7</v>
      </c>
      <c r="C33" t="s">
        <v>118</v>
      </c>
      <c r="D33" t="s">
        <v>1</v>
      </c>
      <c r="E33">
        <v>871</v>
      </c>
      <c r="F33" t="s">
        <v>110</v>
      </c>
      <c r="G33" t="s">
        <v>37</v>
      </c>
      <c r="H33" t="s">
        <v>16</v>
      </c>
      <c r="I33" t="s">
        <v>41</v>
      </c>
      <c r="J33">
        <v>45</v>
      </c>
      <c r="K33">
        <v>8</v>
      </c>
      <c r="L33" t="s">
        <v>12</v>
      </c>
    </row>
    <row r="34" spans="1:12" x14ac:dyDescent="0.25">
      <c r="A34" t="s">
        <v>119</v>
      </c>
      <c r="B34" t="s">
        <v>6</v>
      </c>
      <c r="C34" t="s">
        <v>70</v>
      </c>
      <c r="D34" t="s">
        <v>2</v>
      </c>
      <c r="E34">
        <v>607</v>
      </c>
      <c r="F34" t="s">
        <v>120</v>
      </c>
      <c r="G34" t="s">
        <v>37</v>
      </c>
      <c r="H34" t="s">
        <v>18</v>
      </c>
      <c r="I34" t="s">
        <v>31</v>
      </c>
      <c r="J34">
        <v>8</v>
      </c>
      <c r="K34">
        <v>8</v>
      </c>
      <c r="L34" t="s">
        <v>14</v>
      </c>
    </row>
    <row r="35" spans="1:12" x14ac:dyDescent="0.25">
      <c r="A35" t="s">
        <v>121</v>
      </c>
      <c r="B35" t="s">
        <v>7</v>
      </c>
      <c r="C35" t="s">
        <v>122</v>
      </c>
      <c r="D35" t="s">
        <v>3</v>
      </c>
      <c r="E35">
        <v>673</v>
      </c>
      <c r="F35" t="s">
        <v>123</v>
      </c>
      <c r="G35" t="s">
        <v>37</v>
      </c>
      <c r="H35" t="s">
        <v>17</v>
      </c>
      <c r="I35" t="s">
        <v>38</v>
      </c>
      <c r="J35">
        <v>13</v>
      </c>
      <c r="K35">
        <v>23</v>
      </c>
      <c r="L35" t="s">
        <v>13</v>
      </c>
    </row>
    <row r="36" spans="1:12" x14ac:dyDescent="0.25">
      <c r="A36" t="s">
        <v>124</v>
      </c>
      <c r="B36" t="s">
        <v>8</v>
      </c>
      <c r="C36" t="s">
        <v>113</v>
      </c>
      <c r="D36" t="s">
        <v>2</v>
      </c>
      <c r="E36">
        <v>247</v>
      </c>
      <c r="F36" t="s">
        <v>125</v>
      </c>
      <c r="G36" t="s">
        <v>30</v>
      </c>
      <c r="H36" t="s">
        <v>17</v>
      </c>
      <c r="I36" t="s">
        <v>38</v>
      </c>
      <c r="J36">
        <v>13</v>
      </c>
      <c r="K36">
        <v>16</v>
      </c>
      <c r="L36" t="s">
        <v>13</v>
      </c>
    </row>
    <row r="37" spans="1:12" x14ac:dyDescent="0.25">
      <c r="A37" t="s">
        <v>126</v>
      </c>
      <c r="B37" t="s">
        <v>7</v>
      </c>
      <c r="C37" t="s">
        <v>109</v>
      </c>
      <c r="D37" t="s">
        <v>3</v>
      </c>
      <c r="E37">
        <v>941</v>
      </c>
      <c r="F37" t="s">
        <v>127</v>
      </c>
      <c r="G37" t="s">
        <v>30</v>
      </c>
      <c r="H37" t="s">
        <v>16</v>
      </c>
      <c r="I37" t="s">
        <v>38</v>
      </c>
      <c r="J37">
        <v>7</v>
      </c>
      <c r="K37">
        <v>27</v>
      </c>
      <c r="L37" t="s">
        <v>12</v>
      </c>
    </row>
    <row r="38" spans="1:12" x14ac:dyDescent="0.25">
      <c r="A38" t="s">
        <v>128</v>
      </c>
      <c r="B38" t="s">
        <v>7</v>
      </c>
      <c r="C38" t="s">
        <v>73</v>
      </c>
      <c r="D38" t="s">
        <v>4</v>
      </c>
      <c r="E38">
        <v>333</v>
      </c>
      <c r="F38" t="s">
        <v>96</v>
      </c>
      <c r="G38" t="s">
        <v>30</v>
      </c>
      <c r="H38" t="s">
        <v>17</v>
      </c>
      <c r="I38" t="s">
        <v>41</v>
      </c>
      <c r="J38">
        <v>46</v>
      </c>
      <c r="K38">
        <v>13</v>
      </c>
      <c r="L38" t="s">
        <v>13</v>
      </c>
    </row>
    <row r="39" spans="1:12" x14ac:dyDescent="0.25">
      <c r="A39" t="s">
        <v>129</v>
      </c>
      <c r="B39" t="s">
        <v>7</v>
      </c>
      <c r="C39" t="s">
        <v>95</v>
      </c>
      <c r="D39" t="s">
        <v>4</v>
      </c>
      <c r="E39">
        <v>778</v>
      </c>
      <c r="F39" t="s">
        <v>90</v>
      </c>
      <c r="G39" t="s">
        <v>37</v>
      </c>
      <c r="H39" t="s">
        <v>18</v>
      </c>
      <c r="I39" t="s">
        <v>41</v>
      </c>
      <c r="J39">
        <v>36</v>
      </c>
      <c r="K39">
        <v>30</v>
      </c>
      <c r="L39" t="s">
        <v>12</v>
      </c>
    </row>
    <row r="40" spans="1:12" x14ac:dyDescent="0.25">
      <c r="A40" t="s">
        <v>130</v>
      </c>
      <c r="B40" t="s">
        <v>7</v>
      </c>
      <c r="C40" t="s">
        <v>89</v>
      </c>
      <c r="D40" t="s">
        <v>3</v>
      </c>
      <c r="E40">
        <v>384</v>
      </c>
      <c r="F40" t="s">
        <v>131</v>
      </c>
      <c r="G40" t="s">
        <v>30</v>
      </c>
      <c r="H40" t="s">
        <v>16</v>
      </c>
      <c r="I40" t="s">
        <v>38</v>
      </c>
      <c r="J40">
        <v>23</v>
      </c>
      <c r="K40">
        <v>28</v>
      </c>
      <c r="L40" t="s">
        <v>12</v>
      </c>
    </row>
    <row r="41" spans="1:12" x14ac:dyDescent="0.25">
      <c r="A41" t="s">
        <v>132</v>
      </c>
      <c r="B41" t="s">
        <v>7</v>
      </c>
      <c r="C41" t="s">
        <v>133</v>
      </c>
      <c r="D41" t="s">
        <v>3</v>
      </c>
      <c r="E41">
        <v>543</v>
      </c>
      <c r="F41" t="s">
        <v>131</v>
      </c>
      <c r="G41" t="s">
        <v>30</v>
      </c>
      <c r="H41" t="s">
        <v>16</v>
      </c>
      <c r="I41" t="s">
        <v>38</v>
      </c>
      <c r="J41">
        <v>11</v>
      </c>
      <c r="K41">
        <v>29</v>
      </c>
      <c r="L41" t="s">
        <v>12</v>
      </c>
    </row>
    <row r="42" spans="1:12" x14ac:dyDescent="0.25">
      <c r="A42" t="s">
        <v>134</v>
      </c>
      <c r="B42" t="s">
        <v>7</v>
      </c>
      <c r="C42" t="s">
        <v>49</v>
      </c>
      <c r="D42" t="s">
        <v>4</v>
      </c>
      <c r="E42">
        <v>961</v>
      </c>
      <c r="F42" t="s">
        <v>79</v>
      </c>
      <c r="G42" t="s">
        <v>37</v>
      </c>
      <c r="H42" t="s">
        <v>16</v>
      </c>
      <c r="I42" t="s">
        <v>38</v>
      </c>
      <c r="J42">
        <v>26</v>
      </c>
      <c r="K42">
        <v>26</v>
      </c>
      <c r="L42" t="s">
        <v>13</v>
      </c>
    </row>
    <row r="43" spans="1:12" x14ac:dyDescent="0.25">
      <c r="A43" t="s">
        <v>135</v>
      </c>
      <c r="B43" t="s">
        <v>9</v>
      </c>
      <c r="C43" t="s">
        <v>133</v>
      </c>
      <c r="D43" t="s">
        <v>3</v>
      </c>
      <c r="E43">
        <v>201</v>
      </c>
      <c r="F43" t="s">
        <v>125</v>
      </c>
      <c r="G43" t="s">
        <v>37</v>
      </c>
      <c r="H43" t="s">
        <v>18</v>
      </c>
      <c r="I43" t="s">
        <v>41</v>
      </c>
      <c r="J43">
        <v>10</v>
      </c>
      <c r="K43">
        <v>11</v>
      </c>
      <c r="L43" t="s">
        <v>12</v>
      </c>
    </row>
    <row r="44" spans="1:12" x14ac:dyDescent="0.25">
      <c r="A44" t="s">
        <v>136</v>
      </c>
      <c r="B44" t="s">
        <v>8</v>
      </c>
      <c r="C44" t="s">
        <v>61</v>
      </c>
      <c r="D44" t="s">
        <v>4</v>
      </c>
      <c r="E44">
        <v>615</v>
      </c>
      <c r="F44" t="s">
        <v>137</v>
      </c>
      <c r="G44" t="s">
        <v>30</v>
      </c>
      <c r="H44" t="s">
        <v>16</v>
      </c>
      <c r="I44" t="s">
        <v>41</v>
      </c>
      <c r="J44">
        <v>31</v>
      </c>
      <c r="K44">
        <v>13</v>
      </c>
      <c r="L44" t="s">
        <v>14</v>
      </c>
    </row>
    <row r="45" spans="1:12" x14ac:dyDescent="0.25">
      <c r="A45" t="s">
        <v>138</v>
      </c>
      <c r="B45" t="s">
        <v>9</v>
      </c>
      <c r="C45" t="s">
        <v>73</v>
      </c>
      <c r="D45" t="s">
        <v>2</v>
      </c>
      <c r="E45">
        <v>778</v>
      </c>
      <c r="F45" t="s">
        <v>139</v>
      </c>
      <c r="G45" t="s">
        <v>37</v>
      </c>
      <c r="H45" t="s">
        <v>16</v>
      </c>
      <c r="I45" t="s">
        <v>31</v>
      </c>
      <c r="J45">
        <v>7</v>
      </c>
      <c r="K45">
        <v>24</v>
      </c>
      <c r="L45" t="s">
        <v>13</v>
      </c>
    </row>
    <row r="46" spans="1:12" x14ac:dyDescent="0.25">
      <c r="A46" t="s">
        <v>140</v>
      </c>
      <c r="B46" t="s">
        <v>6</v>
      </c>
      <c r="C46" t="s">
        <v>133</v>
      </c>
      <c r="D46" t="s">
        <v>4</v>
      </c>
      <c r="E46">
        <v>634</v>
      </c>
      <c r="F46" t="s">
        <v>47</v>
      </c>
      <c r="G46" t="s">
        <v>30</v>
      </c>
      <c r="H46" t="s">
        <v>18</v>
      </c>
      <c r="I46" t="s">
        <v>38</v>
      </c>
      <c r="J46">
        <v>43</v>
      </c>
      <c r="K46">
        <v>14</v>
      </c>
      <c r="L46" t="s">
        <v>13</v>
      </c>
    </row>
    <row r="47" spans="1:12" x14ac:dyDescent="0.25">
      <c r="A47" t="s">
        <v>141</v>
      </c>
      <c r="B47" t="s">
        <v>8</v>
      </c>
      <c r="C47" t="s">
        <v>61</v>
      </c>
      <c r="D47" t="s">
        <v>4</v>
      </c>
      <c r="E47">
        <v>954</v>
      </c>
      <c r="F47" t="s">
        <v>36</v>
      </c>
      <c r="G47" t="s">
        <v>37</v>
      </c>
      <c r="H47" t="s">
        <v>17</v>
      </c>
      <c r="I47" t="s">
        <v>38</v>
      </c>
      <c r="J47">
        <v>46</v>
      </c>
      <c r="K47">
        <v>17</v>
      </c>
      <c r="L47" t="s">
        <v>14</v>
      </c>
    </row>
    <row r="48" spans="1:12" x14ac:dyDescent="0.25">
      <c r="A48" t="s">
        <v>142</v>
      </c>
      <c r="B48" t="s">
        <v>7</v>
      </c>
      <c r="C48" t="s">
        <v>70</v>
      </c>
      <c r="D48" t="s">
        <v>1</v>
      </c>
      <c r="E48">
        <v>452</v>
      </c>
      <c r="F48" t="s">
        <v>44</v>
      </c>
      <c r="G48" t="s">
        <v>37</v>
      </c>
      <c r="H48" t="s">
        <v>16</v>
      </c>
      <c r="I48" t="s">
        <v>38</v>
      </c>
      <c r="J48">
        <v>24</v>
      </c>
      <c r="K48">
        <v>24</v>
      </c>
      <c r="L48" t="s">
        <v>12</v>
      </c>
    </row>
    <row r="49" spans="1:12" x14ac:dyDescent="0.25">
      <c r="A49" t="s">
        <v>143</v>
      </c>
      <c r="B49" t="s">
        <v>8</v>
      </c>
      <c r="C49" t="s">
        <v>144</v>
      </c>
      <c r="D49" t="s">
        <v>1</v>
      </c>
      <c r="E49">
        <v>220</v>
      </c>
      <c r="F49" t="s">
        <v>68</v>
      </c>
      <c r="G49" t="s">
        <v>30</v>
      </c>
      <c r="H49" t="s">
        <v>16</v>
      </c>
      <c r="I49" t="s">
        <v>41</v>
      </c>
      <c r="J49">
        <v>15</v>
      </c>
      <c r="K49">
        <v>21</v>
      </c>
      <c r="L49" t="s">
        <v>13</v>
      </c>
    </row>
    <row r="50" spans="1:12" x14ac:dyDescent="0.25">
      <c r="A50" t="s">
        <v>145</v>
      </c>
      <c r="B50" t="s">
        <v>9</v>
      </c>
      <c r="C50" t="s">
        <v>146</v>
      </c>
      <c r="D50" t="s">
        <v>3</v>
      </c>
      <c r="E50">
        <v>768</v>
      </c>
      <c r="F50" t="s">
        <v>84</v>
      </c>
      <c r="G50" t="s">
        <v>37</v>
      </c>
      <c r="H50" t="s">
        <v>17</v>
      </c>
      <c r="I50" t="s">
        <v>38</v>
      </c>
      <c r="J50">
        <v>41</v>
      </c>
      <c r="K50">
        <v>15</v>
      </c>
      <c r="L50" t="s">
        <v>14</v>
      </c>
    </row>
    <row r="51" spans="1:12" x14ac:dyDescent="0.25">
      <c r="A51" t="s">
        <v>147</v>
      </c>
      <c r="B51" t="s">
        <v>8</v>
      </c>
      <c r="C51" t="s">
        <v>148</v>
      </c>
      <c r="D51" t="s">
        <v>2</v>
      </c>
      <c r="E51">
        <v>736</v>
      </c>
      <c r="F51" t="s">
        <v>149</v>
      </c>
      <c r="G51" t="s">
        <v>30</v>
      </c>
      <c r="H51" t="s">
        <v>17</v>
      </c>
      <c r="I51" t="s">
        <v>38</v>
      </c>
      <c r="J51">
        <v>14</v>
      </c>
      <c r="K51">
        <v>16</v>
      </c>
      <c r="L51" t="s">
        <v>13</v>
      </c>
    </row>
    <row r="52" spans="1:12" x14ac:dyDescent="0.25">
      <c r="A52" t="s">
        <v>150</v>
      </c>
      <c r="B52" t="s">
        <v>9</v>
      </c>
      <c r="C52" t="s">
        <v>61</v>
      </c>
      <c r="D52" t="s">
        <v>2</v>
      </c>
      <c r="E52">
        <v>818</v>
      </c>
      <c r="F52" t="s">
        <v>84</v>
      </c>
      <c r="G52" t="s">
        <v>30</v>
      </c>
      <c r="H52" t="s">
        <v>18</v>
      </c>
      <c r="I52" t="s">
        <v>31</v>
      </c>
      <c r="J52">
        <v>29</v>
      </c>
      <c r="K52">
        <v>7</v>
      </c>
      <c r="L52" t="s">
        <v>14</v>
      </c>
    </row>
    <row r="53" spans="1:12" x14ac:dyDescent="0.25">
      <c r="A53" t="s">
        <v>151</v>
      </c>
      <c r="B53" t="s">
        <v>7</v>
      </c>
      <c r="C53" t="s">
        <v>152</v>
      </c>
      <c r="D53" t="s">
        <v>2</v>
      </c>
      <c r="E53">
        <v>960</v>
      </c>
      <c r="F53" t="s">
        <v>153</v>
      </c>
      <c r="G53" t="s">
        <v>37</v>
      </c>
      <c r="H53" t="s">
        <v>16</v>
      </c>
      <c r="I53" t="s">
        <v>31</v>
      </c>
      <c r="J53">
        <v>45</v>
      </c>
      <c r="K53">
        <v>36</v>
      </c>
      <c r="L53" t="s">
        <v>14</v>
      </c>
    </row>
    <row r="54" spans="1:12" x14ac:dyDescent="0.25">
      <c r="A54" t="s">
        <v>154</v>
      </c>
      <c r="B54" t="s">
        <v>9</v>
      </c>
      <c r="C54" t="s">
        <v>155</v>
      </c>
      <c r="D54" t="s">
        <v>1</v>
      </c>
      <c r="E54">
        <v>355</v>
      </c>
      <c r="F54" t="s">
        <v>156</v>
      </c>
      <c r="G54" t="s">
        <v>30</v>
      </c>
      <c r="H54" t="s">
        <v>16</v>
      </c>
      <c r="I54" t="s">
        <v>41</v>
      </c>
      <c r="J54">
        <v>21</v>
      </c>
      <c r="K54">
        <v>13</v>
      </c>
      <c r="L54" t="s">
        <v>13</v>
      </c>
    </row>
    <row r="55" spans="1:12" x14ac:dyDescent="0.25">
      <c r="A55" t="s">
        <v>157</v>
      </c>
      <c r="B55" t="s">
        <v>9</v>
      </c>
      <c r="C55" t="s">
        <v>158</v>
      </c>
      <c r="D55" t="s">
        <v>2</v>
      </c>
      <c r="E55">
        <v>294</v>
      </c>
      <c r="F55" t="s">
        <v>159</v>
      </c>
      <c r="G55" t="s">
        <v>37</v>
      </c>
      <c r="H55" t="s">
        <v>18</v>
      </c>
      <c r="I55" t="s">
        <v>41</v>
      </c>
      <c r="J55">
        <v>41</v>
      </c>
      <c r="K55">
        <v>36</v>
      </c>
      <c r="L55" t="s">
        <v>12</v>
      </c>
    </row>
    <row r="56" spans="1:12" x14ac:dyDescent="0.25">
      <c r="A56" t="s">
        <v>160</v>
      </c>
      <c r="B56" t="s">
        <v>7</v>
      </c>
      <c r="C56" t="s">
        <v>92</v>
      </c>
      <c r="D56" t="s">
        <v>2</v>
      </c>
      <c r="E56">
        <v>850</v>
      </c>
      <c r="F56" t="s">
        <v>84</v>
      </c>
      <c r="G56" t="s">
        <v>30</v>
      </c>
      <c r="H56" t="s">
        <v>17</v>
      </c>
      <c r="I56" t="s">
        <v>41</v>
      </c>
      <c r="J56">
        <v>44</v>
      </c>
      <c r="K56">
        <v>6</v>
      </c>
      <c r="L56" t="s">
        <v>14</v>
      </c>
    </row>
    <row r="57" spans="1:12" x14ac:dyDescent="0.25">
      <c r="A57" t="s">
        <v>161</v>
      </c>
      <c r="B57" t="s">
        <v>6</v>
      </c>
      <c r="C57" t="s">
        <v>152</v>
      </c>
      <c r="D57" t="s">
        <v>2</v>
      </c>
      <c r="E57">
        <v>201</v>
      </c>
      <c r="F57" t="s">
        <v>162</v>
      </c>
      <c r="G57" t="s">
        <v>37</v>
      </c>
      <c r="H57" t="s">
        <v>17</v>
      </c>
      <c r="I57" t="s">
        <v>31</v>
      </c>
      <c r="J57">
        <v>39</v>
      </c>
      <c r="K57">
        <v>27</v>
      </c>
      <c r="L57" t="s">
        <v>14</v>
      </c>
    </row>
    <row r="58" spans="1:12" x14ac:dyDescent="0.25">
      <c r="A58" t="s">
        <v>163</v>
      </c>
      <c r="B58" t="s">
        <v>6</v>
      </c>
      <c r="C58" t="s">
        <v>86</v>
      </c>
      <c r="D58" t="s">
        <v>3</v>
      </c>
      <c r="E58">
        <v>590</v>
      </c>
      <c r="F58" t="s">
        <v>164</v>
      </c>
      <c r="G58" t="s">
        <v>37</v>
      </c>
      <c r="H58" t="s">
        <v>17</v>
      </c>
      <c r="I58" t="s">
        <v>41</v>
      </c>
      <c r="J58">
        <v>2</v>
      </c>
      <c r="K58">
        <v>30</v>
      </c>
      <c r="L58" t="s">
        <v>12</v>
      </c>
    </row>
    <row r="59" spans="1:12" x14ac:dyDescent="0.25">
      <c r="A59" t="s">
        <v>165</v>
      </c>
      <c r="B59" t="s">
        <v>9</v>
      </c>
      <c r="C59" t="s">
        <v>166</v>
      </c>
      <c r="D59" t="s">
        <v>4</v>
      </c>
      <c r="E59">
        <v>181</v>
      </c>
      <c r="F59" t="s">
        <v>167</v>
      </c>
      <c r="G59" t="s">
        <v>37</v>
      </c>
      <c r="H59" t="s">
        <v>16</v>
      </c>
      <c r="I59" t="s">
        <v>31</v>
      </c>
      <c r="J59">
        <v>2</v>
      </c>
      <c r="K59">
        <v>12</v>
      </c>
      <c r="L59" t="s">
        <v>12</v>
      </c>
    </row>
    <row r="60" spans="1:12" x14ac:dyDescent="0.25">
      <c r="A60" t="s">
        <v>168</v>
      </c>
      <c r="B60" t="s">
        <v>7</v>
      </c>
      <c r="C60" t="s">
        <v>146</v>
      </c>
      <c r="D60" t="s">
        <v>1</v>
      </c>
      <c r="E60">
        <v>656</v>
      </c>
      <c r="F60" t="s">
        <v>169</v>
      </c>
      <c r="G60" t="s">
        <v>37</v>
      </c>
      <c r="H60" t="s">
        <v>18</v>
      </c>
      <c r="I60" t="s">
        <v>31</v>
      </c>
      <c r="J60">
        <v>8</v>
      </c>
      <c r="K60">
        <v>28</v>
      </c>
      <c r="L60" t="s">
        <v>14</v>
      </c>
    </row>
    <row r="61" spans="1:12" x14ac:dyDescent="0.25">
      <c r="A61" t="s">
        <v>170</v>
      </c>
      <c r="B61" t="s">
        <v>8</v>
      </c>
      <c r="C61" t="s">
        <v>78</v>
      </c>
      <c r="D61" t="s">
        <v>1</v>
      </c>
      <c r="E61">
        <v>830</v>
      </c>
      <c r="F61" t="s">
        <v>90</v>
      </c>
      <c r="G61" t="s">
        <v>37</v>
      </c>
      <c r="H61" t="s">
        <v>18</v>
      </c>
      <c r="I61" t="s">
        <v>38</v>
      </c>
      <c r="J61">
        <v>35</v>
      </c>
      <c r="K61">
        <v>32</v>
      </c>
      <c r="L61" t="s">
        <v>12</v>
      </c>
    </row>
    <row r="62" spans="1:12" x14ac:dyDescent="0.25">
      <c r="A62" t="s">
        <v>171</v>
      </c>
      <c r="B62" t="s">
        <v>8</v>
      </c>
      <c r="C62" t="s">
        <v>70</v>
      </c>
      <c r="D62" t="s">
        <v>2</v>
      </c>
      <c r="E62">
        <v>665</v>
      </c>
      <c r="F62" t="s">
        <v>104</v>
      </c>
      <c r="G62" t="s">
        <v>30</v>
      </c>
      <c r="H62" t="s">
        <v>18</v>
      </c>
      <c r="I62" t="s">
        <v>38</v>
      </c>
      <c r="J62">
        <v>37</v>
      </c>
      <c r="K62">
        <v>29</v>
      </c>
      <c r="L62" t="s">
        <v>12</v>
      </c>
    </row>
    <row r="63" spans="1:12" x14ac:dyDescent="0.25">
      <c r="A63" t="s">
        <v>172</v>
      </c>
      <c r="B63" t="s">
        <v>9</v>
      </c>
      <c r="C63" t="s">
        <v>173</v>
      </c>
      <c r="D63" t="s">
        <v>4</v>
      </c>
      <c r="E63">
        <v>286</v>
      </c>
      <c r="F63" t="s">
        <v>174</v>
      </c>
      <c r="G63" t="s">
        <v>30</v>
      </c>
      <c r="H63" t="s">
        <v>17</v>
      </c>
      <c r="I63" t="s">
        <v>31</v>
      </c>
      <c r="J63">
        <v>44</v>
      </c>
      <c r="K63">
        <v>33</v>
      </c>
      <c r="L63" t="s">
        <v>13</v>
      </c>
    </row>
    <row r="64" spans="1:12" x14ac:dyDescent="0.25">
      <c r="A64" t="s">
        <v>175</v>
      </c>
      <c r="B64" t="s">
        <v>9</v>
      </c>
      <c r="C64" t="s">
        <v>176</v>
      </c>
      <c r="D64" t="s">
        <v>3</v>
      </c>
      <c r="E64">
        <v>351</v>
      </c>
      <c r="F64" t="s">
        <v>177</v>
      </c>
      <c r="G64" t="s">
        <v>30</v>
      </c>
      <c r="H64" t="s">
        <v>18</v>
      </c>
      <c r="I64" t="s">
        <v>38</v>
      </c>
      <c r="J64">
        <v>47</v>
      </c>
      <c r="K64">
        <v>25</v>
      </c>
      <c r="L64" t="s">
        <v>14</v>
      </c>
    </row>
    <row r="65" spans="1:12" x14ac:dyDescent="0.25">
      <c r="A65" t="s">
        <v>178</v>
      </c>
      <c r="B65" t="s">
        <v>9</v>
      </c>
      <c r="C65" t="s">
        <v>100</v>
      </c>
      <c r="D65" t="s">
        <v>4</v>
      </c>
      <c r="E65">
        <v>742</v>
      </c>
      <c r="F65" t="s">
        <v>125</v>
      </c>
      <c r="G65" t="s">
        <v>30</v>
      </c>
      <c r="H65" t="s">
        <v>18</v>
      </c>
      <c r="I65" t="s">
        <v>38</v>
      </c>
      <c r="J65">
        <v>12</v>
      </c>
      <c r="K65">
        <v>25</v>
      </c>
      <c r="L65" t="s">
        <v>12</v>
      </c>
    </row>
    <row r="66" spans="1:12" x14ac:dyDescent="0.25">
      <c r="A66" t="s">
        <v>179</v>
      </c>
      <c r="B66" t="s">
        <v>9</v>
      </c>
      <c r="C66" t="s">
        <v>49</v>
      </c>
      <c r="D66" t="s">
        <v>1</v>
      </c>
      <c r="E66">
        <v>819</v>
      </c>
      <c r="F66" t="s">
        <v>180</v>
      </c>
      <c r="G66" t="s">
        <v>30</v>
      </c>
      <c r="H66" t="s">
        <v>16</v>
      </c>
      <c r="I66" t="s">
        <v>41</v>
      </c>
      <c r="J66">
        <v>10</v>
      </c>
      <c r="K66">
        <v>35</v>
      </c>
      <c r="L66" t="s">
        <v>12</v>
      </c>
    </row>
    <row r="67" spans="1:12" x14ac:dyDescent="0.25">
      <c r="A67" t="s">
        <v>181</v>
      </c>
      <c r="B67" t="s">
        <v>7</v>
      </c>
      <c r="C67" t="s">
        <v>166</v>
      </c>
      <c r="D67" t="s">
        <v>2</v>
      </c>
      <c r="E67">
        <v>603</v>
      </c>
      <c r="F67" t="s">
        <v>74</v>
      </c>
      <c r="G67" t="s">
        <v>30</v>
      </c>
      <c r="H67" t="s">
        <v>16</v>
      </c>
      <c r="I67" t="s">
        <v>41</v>
      </c>
      <c r="J67">
        <v>38</v>
      </c>
      <c r="K67">
        <v>12</v>
      </c>
      <c r="L67" t="s">
        <v>13</v>
      </c>
    </row>
    <row r="68" spans="1:12" x14ac:dyDescent="0.25">
      <c r="A68" t="s">
        <v>182</v>
      </c>
      <c r="B68" t="s">
        <v>9</v>
      </c>
      <c r="C68" t="s">
        <v>49</v>
      </c>
      <c r="D68" t="s">
        <v>1</v>
      </c>
      <c r="E68">
        <v>709</v>
      </c>
      <c r="F68" t="s">
        <v>183</v>
      </c>
      <c r="G68" t="s">
        <v>30</v>
      </c>
      <c r="H68" t="s">
        <v>16</v>
      </c>
      <c r="I68" t="s">
        <v>38</v>
      </c>
      <c r="J68">
        <v>23</v>
      </c>
      <c r="K68">
        <v>28</v>
      </c>
      <c r="L68" t="s">
        <v>14</v>
      </c>
    </row>
    <row r="69" spans="1:12" x14ac:dyDescent="0.25">
      <c r="A69" t="s">
        <v>184</v>
      </c>
      <c r="B69" t="s">
        <v>7</v>
      </c>
      <c r="C69" t="s">
        <v>158</v>
      </c>
      <c r="D69" t="s">
        <v>4</v>
      </c>
      <c r="E69">
        <v>127</v>
      </c>
      <c r="F69" t="s">
        <v>167</v>
      </c>
      <c r="G69" t="s">
        <v>30</v>
      </c>
      <c r="H69" t="s">
        <v>16</v>
      </c>
      <c r="I69" t="s">
        <v>38</v>
      </c>
      <c r="J69">
        <v>23</v>
      </c>
      <c r="K69">
        <v>36</v>
      </c>
      <c r="L69" t="s">
        <v>13</v>
      </c>
    </row>
    <row r="70" spans="1:12" x14ac:dyDescent="0.25">
      <c r="A70" t="s">
        <v>185</v>
      </c>
      <c r="B70" t="s">
        <v>6</v>
      </c>
      <c r="C70" t="s">
        <v>70</v>
      </c>
      <c r="D70" t="s">
        <v>3</v>
      </c>
      <c r="E70">
        <v>802</v>
      </c>
      <c r="F70" t="s">
        <v>186</v>
      </c>
      <c r="G70" t="s">
        <v>30</v>
      </c>
      <c r="H70" t="s">
        <v>16</v>
      </c>
      <c r="I70" t="s">
        <v>38</v>
      </c>
      <c r="J70">
        <v>47</v>
      </c>
      <c r="K70">
        <v>17</v>
      </c>
      <c r="L70" t="s">
        <v>13</v>
      </c>
    </row>
    <row r="71" spans="1:12" x14ac:dyDescent="0.25">
      <c r="A71" t="s">
        <v>187</v>
      </c>
      <c r="B71" t="s">
        <v>6</v>
      </c>
      <c r="C71" t="s">
        <v>103</v>
      </c>
      <c r="D71" t="s">
        <v>2</v>
      </c>
      <c r="E71">
        <v>516</v>
      </c>
      <c r="F71" t="s">
        <v>65</v>
      </c>
      <c r="G71" t="s">
        <v>37</v>
      </c>
      <c r="H71" t="s">
        <v>18</v>
      </c>
      <c r="I71" t="s">
        <v>31</v>
      </c>
      <c r="J71">
        <v>45</v>
      </c>
      <c r="K71">
        <v>32</v>
      </c>
      <c r="L71" t="s">
        <v>13</v>
      </c>
    </row>
    <row r="72" spans="1:12" x14ac:dyDescent="0.25">
      <c r="A72" t="s">
        <v>188</v>
      </c>
      <c r="B72" t="s">
        <v>9</v>
      </c>
      <c r="C72" t="s">
        <v>70</v>
      </c>
      <c r="D72" t="s">
        <v>2</v>
      </c>
      <c r="E72">
        <v>743</v>
      </c>
      <c r="F72" t="s">
        <v>139</v>
      </c>
      <c r="G72" t="s">
        <v>30</v>
      </c>
      <c r="H72" t="s">
        <v>17</v>
      </c>
      <c r="I72" t="s">
        <v>38</v>
      </c>
      <c r="J72">
        <v>23</v>
      </c>
      <c r="K72">
        <v>31</v>
      </c>
      <c r="L72" t="s">
        <v>13</v>
      </c>
    </row>
    <row r="73" spans="1:12" x14ac:dyDescent="0.25">
      <c r="A73" t="s">
        <v>189</v>
      </c>
      <c r="B73" t="s">
        <v>8</v>
      </c>
      <c r="C73" t="s">
        <v>190</v>
      </c>
      <c r="D73" t="s">
        <v>3</v>
      </c>
      <c r="E73">
        <v>394</v>
      </c>
      <c r="F73" t="s">
        <v>98</v>
      </c>
      <c r="G73" t="s">
        <v>30</v>
      </c>
      <c r="H73" t="s">
        <v>18</v>
      </c>
      <c r="I73" t="s">
        <v>31</v>
      </c>
      <c r="J73">
        <v>33</v>
      </c>
      <c r="K73">
        <v>19</v>
      </c>
      <c r="L73" t="s">
        <v>14</v>
      </c>
    </row>
    <row r="74" spans="1:12" x14ac:dyDescent="0.25">
      <c r="A74" t="s">
        <v>191</v>
      </c>
      <c r="B74" t="s">
        <v>7</v>
      </c>
      <c r="C74" t="s">
        <v>192</v>
      </c>
      <c r="D74" t="s">
        <v>1</v>
      </c>
      <c r="E74">
        <v>606</v>
      </c>
      <c r="F74" t="s">
        <v>53</v>
      </c>
      <c r="G74" t="s">
        <v>37</v>
      </c>
      <c r="H74" t="s">
        <v>17</v>
      </c>
      <c r="I74" t="s">
        <v>41</v>
      </c>
      <c r="J74">
        <v>2</v>
      </c>
      <c r="K74">
        <v>9</v>
      </c>
      <c r="L74" t="s">
        <v>12</v>
      </c>
    </row>
    <row r="75" spans="1:12" x14ac:dyDescent="0.25">
      <c r="A75" t="s">
        <v>193</v>
      </c>
      <c r="B75" t="s">
        <v>7</v>
      </c>
      <c r="C75" t="s">
        <v>73</v>
      </c>
      <c r="D75" t="s">
        <v>4</v>
      </c>
      <c r="E75">
        <v>304</v>
      </c>
      <c r="F75" t="s">
        <v>194</v>
      </c>
      <c r="G75" t="s">
        <v>37</v>
      </c>
      <c r="H75" t="s">
        <v>16</v>
      </c>
      <c r="I75" t="s">
        <v>38</v>
      </c>
      <c r="J75">
        <v>50</v>
      </c>
      <c r="K75">
        <v>31</v>
      </c>
      <c r="L75" t="s">
        <v>14</v>
      </c>
    </row>
    <row r="76" spans="1:12" x14ac:dyDescent="0.25">
      <c r="A76" t="s">
        <v>195</v>
      </c>
      <c r="B76" t="s">
        <v>9</v>
      </c>
      <c r="C76" t="s">
        <v>103</v>
      </c>
      <c r="D76" t="s">
        <v>1</v>
      </c>
      <c r="E76">
        <v>697</v>
      </c>
      <c r="F76" t="s">
        <v>196</v>
      </c>
      <c r="G76" t="s">
        <v>37</v>
      </c>
      <c r="H76" t="s">
        <v>17</v>
      </c>
      <c r="I76" t="s">
        <v>31</v>
      </c>
      <c r="J76">
        <v>27</v>
      </c>
      <c r="K76">
        <v>30</v>
      </c>
      <c r="L76" t="s">
        <v>12</v>
      </c>
    </row>
    <row r="77" spans="1:12" x14ac:dyDescent="0.25">
      <c r="A77" t="s">
        <v>197</v>
      </c>
      <c r="B77" t="s">
        <v>8</v>
      </c>
      <c r="C77" t="s">
        <v>198</v>
      </c>
      <c r="D77" t="s">
        <v>1</v>
      </c>
      <c r="E77">
        <v>865</v>
      </c>
      <c r="F77" t="s">
        <v>104</v>
      </c>
      <c r="G77" t="s">
        <v>37</v>
      </c>
      <c r="H77" t="s">
        <v>18</v>
      </c>
      <c r="I77" t="s">
        <v>38</v>
      </c>
      <c r="J77">
        <v>48</v>
      </c>
      <c r="K77">
        <v>36</v>
      </c>
      <c r="L77" t="s">
        <v>14</v>
      </c>
    </row>
    <row r="78" spans="1:12" x14ac:dyDescent="0.25">
      <c r="A78" t="s">
        <v>199</v>
      </c>
      <c r="B78" t="s">
        <v>7</v>
      </c>
      <c r="C78" t="s">
        <v>83</v>
      </c>
      <c r="D78" t="s">
        <v>4</v>
      </c>
      <c r="E78">
        <v>187</v>
      </c>
      <c r="F78" t="s">
        <v>90</v>
      </c>
      <c r="G78" t="s">
        <v>37</v>
      </c>
      <c r="H78" t="s">
        <v>18</v>
      </c>
      <c r="I78" t="s">
        <v>41</v>
      </c>
      <c r="J78">
        <v>8</v>
      </c>
      <c r="K78">
        <v>36</v>
      </c>
      <c r="L78" t="s">
        <v>12</v>
      </c>
    </row>
    <row r="79" spans="1:12" x14ac:dyDescent="0.25">
      <c r="A79" t="s">
        <v>200</v>
      </c>
      <c r="B79" t="s">
        <v>9</v>
      </c>
      <c r="C79" t="s">
        <v>201</v>
      </c>
      <c r="D79" t="s">
        <v>1</v>
      </c>
      <c r="E79">
        <v>690</v>
      </c>
      <c r="F79" t="s">
        <v>90</v>
      </c>
      <c r="G79" t="s">
        <v>30</v>
      </c>
      <c r="H79" t="s">
        <v>16</v>
      </c>
      <c r="I79" t="s">
        <v>38</v>
      </c>
      <c r="J79">
        <v>33</v>
      </c>
      <c r="K79">
        <v>32</v>
      </c>
      <c r="L79" t="s">
        <v>12</v>
      </c>
    </row>
    <row r="80" spans="1:12" x14ac:dyDescent="0.25">
      <c r="A80" t="s">
        <v>202</v>
      </c>
      <c r="B80" t="s">
        <v>7</v>
      </c>
      <c r="C80" t="s">
        <v>43</v>
      </c>
      <c r="D80" t="s">
        <v>3</v>
      </c>
      <c r="E80">
        <v>816</v>
      </c>
      <c r="F80" t="s">
        <v>164</v>
      </c>
      <c r="G80" t="s">
        <v>30</v>
      </c>
      <c r="H80" t="s">
        <v>18</v>
      </c>
      <c r="I80" t="s">
        <v>31</v>
      </c>
      <c r="J80">
        <v>22</v>
      </c>
      <c r="K80">
        <v>31</v>
      </c>
      <c r="L80" t="s">
        <v>13</v>
      </c>
    </row>
    <row r="81" spans="1:12" x14ac:dyDescent="0.25">
      <c r="A81" t="s">
        <v>203</v>
      </c>
      <c r="B81" t="s">
        <v>9</v>
      </c>
      <c r="C81" t="s">
        <v>204</v>
      </c>
      <c r="D81" t="s">
        <v>3</v>
      </c>
      <c r="E81">
        <v>227</v>
      </c>
      <c r="F81" t="s">
        <v>205</v>
      </c>
      <c r="G81" t="s">
        <v>30</v>
      </c>
      <c r="H81" t="s">
        <v>17</v>
      </c>
      <c r="I81" t="s">
        <v>31</v>
      </c>
      <c r="J81">
        <v>7</v>
      </c>
      <c r="K81">
        <v>34</v>
      </c>
      <c r="L81" t="s">
        <v>14</v>
      </c>
    </row>
    <row r="82" spans="1:12" x14ac:dyDescent="0.25">
      <c r="A82" t="s">
        <v>206</v>
      </c>
      <c r="B82" t="s">
        <v>6</v>
      </c>
      <c r="C82" t="s">
        <v>78</v>
      </c>
      <c r="D82" t="s">
        <v>1</v>
      </c>
      <c r="E82">
        <v>682</v>
      </c>
      <c r="F82" t="s">
        <v>207</v>
      </c>
      <c r="G82" t="s">
        <v>30</v>
      </c>
      <c r="H82" t="s">
        <v>16</v>
      </c>
      <c r="I82" t="s">
        <v>41</v>
      </c>
      <c r="J82">
        <v>17</v>
      </c>
      <c r="K82">
        <v>11</v>
      </c>
      <c r="L82" t="s">
        <v>12</v>
      </c>
    </row>
    <row r="83" spans="1:12" x14ac:dyDescent="0.25">
      <c r="A83" t="s">
        <v>208</v>
      </c>
      <c r="B83" t="s">
        <v>7</v>
      </c>
      <c r="C83" t="s">
        <v>122</v>
      </c>
      <c r="D83" t="s">
        <v>1</v>
      </c>
      <c r="E83">
        <v>119</v>
      </c>
      <c r="F83" t="s">
        <v>207</v>
      </c>
      <c r="G83" t="s">
        <v>30</v>
      </c>
      <c r="H83" t="s">
        <v>17</v>
      </c>
      <c r="I83" t="s">
        <v>31</v>
      </c>
      <c r="J83">
        <v>47</v>
      </c>
      <c r="K83">
        <v>14</v>
      </c>
      <c r="L83" t="s">
        <v>12</v>
      </c>
    </row>
    <row r="84" spans="1:12" x14ac:dyDescent="0.25">
      <c r="A84" t="s">
        <v>209</v>
      </c>
      <c r="B84" t="s">
        <v>9</v>
      </c>
      <c r="C84" t="s">
        <v>81</v>
      </c>
      <c r="D84" t="s">
        <v>3</v>
      </c>
      <c r="E84">
        <v>173</v>
      </c>
      <c r="F84" t="s">
        <v>210</v>
      </c>
      <c r="G84" t="s">
        <v>37</v>
      </c>
      <c r="H84" t="s">
        <v>16</v>
      </c>
      <c r="I84" t="s">
        <v>31</v>
      </c>
      <c r="J84">
        <v>34</v>
      </c>
      <c r="K84">
        <v>36</v>
      </c>
      <c r="L84" t="s">
        <v>12</v>
      </c>
    </row>
    <row r="85" spans="1:12" x14ac:dyDescent="0.25">
      <c r="A85" t="s">
        <v>211</v>
      </c>
      <c r="B85" t="s">
        <v>9</v>
      </c>
      <c r="C85" t="s">
        <v>64</v>
      </c>
      <c r="D85" t="s">
        <v>2</v>
      </c>
      <c r="E85">
        <v>543</v>
      </c>
      <c r="F85" t="s">
        <v>212</v>
      </c>
      <c r="G85" t="s">
        <v>30</v>
      </c>
      <c r="H85" t="s">
        <v>16</v>
      </c>
      <c r="I85" t="s">
        <v>41</v>
      </c>
      <c r="J85">
        <v>27</v>
      </c>
      <c r="K85">
        <v>23</v>
      </c>
      <c r="L85" t="s">
        <v>13</v>
      </c>
    </row>
    <row r="86" spans="1:12" x14ac:dyDescent="0.25">
      <c r="A86" t="s">
        <v>213</v>
      </c>
      <c r="B86" t="s">
        <v>9</v>
      </c>
      <c r="C86" t="s">
        <v>192</v>
      </c>
      <c r="D86" t="s">
        <v>3</v>
      </c>
      <c r="E86">
        <v>240</v>
      </c>
      <c r="F86" t="s">
        <v>205</v>
      </c>
      <c r="G86" t="s">
        <v>37</v>
      </c>
      <c r="H86" t="s">
        <v>16</v>
      </c>
      <c r="I86" t="s">
        <v>31</v>
      </c>
      <c r="J86">
        <v>30</v>
      </c>
      <c r="K86">
        <v>27</v>
      </c>
      <c r="L86" t="s">
        <v>12</v>
      </c>
    </row>
    <row r="87" spans="1:12" x14ac:dyDescent="0.25">
      <c r="A87" t="s">
        <v>214</v>
      </c>
      <c r="B87" t="s">
        <v>7</v>
      </c>
      <c r="C87" t="s">
        <v>133</v>
      </c>
      <c r="D87" t="s">
        <v>1</v>
      </c>
      <c r="E87">
        <v>550</v>
      </c>
      <c r="F87" t="s">
        <v>120</v>
      </c>
      <c r="G87" t="s">
        <v>37</v>
      </c>
      <c r="H87" t="s">
        <v>16</v>
      </c>
      <c r="I87" t="s">
        <v>41</v>
      </c>
      <c r="J87">
        <v>33</v>
      </c>
      <c r="K87">
        <v>10</v>
      </c>
      <c r="L87" t="s">
        <v>14</v>
      </c>
    </row>
    <row r="88" spans="1:12" x14ac:dyDescent="0.25">
      <c r="A88" t="s">
        <v>215</v>
      </c>
      <c r="B88" t="s">
        <v>9</v>
      </c>
      <c r="C88" t="s">
        <v>192</v>
      </c>
      <c r="D88" t="s">
        <v>3</v>
      </c>
      <c r="E88">
        <v>346</v>
      </c>
      <c r="F88" t="s">
        <v>137</v>
      </c>
      <c r="G88" t="s">
        <v>30</v>
      </c>
      <c r="H88" t="s">
        <v>16</v>
      </c>
      <c r="I88" t="s">
        <v>41</v>
      </c>
      <c r="J88">
        <v>8</v>
      </c>
      <c r="K88">
        <v>35</v>
      </c>
      <c r="L88" t="s">
        <v>14</v>
      </c>
    </row>
    <row r="89" spans="1:12" x14ac:dyDescent="0.25">
      <c r="A89" t="s">
        <v>216</v>
      </c>
      <c r="B89" t="s">
        <v>8</v>
      </c>
      <c r="C89" t="s">
        <v>217</v>
      </c>
      <c r="D89" t="s">
        <v>2</v>
      </c>
      <c r="E89">
        <v>777</v>
      </c>
      <c r="F89" t="s">
        <v>194</v>
      </c>
      <c r="G89" t="s">
        <v>30</v>
      </c>
      <c r="H89" t="s">
        <v>18</v>
      </c>
      <c r="I89" t="s">
        <v>31</v>
      </c>
      <c r="J89">
        <v>9</v>
      </c>
      <c r="K89">
        <v>11</v>
      </c>
      <c r="L89" t="s">
        <v>12</v>
      </c>
    </row>
    <row r="90" spans="1:12" x14ac:dyDescent="0.25">
      <c r="A90" t="s">
        <v>218</v>
      </c>
      <c r="B90" t="s">
        <v>6</v>
      </c>
      <c r="C90" t="s">
        <v>219</v>
      </c>
      <c r="D90" t="s">
        <v>1</v>
      </c>
      <c r="E90">
        <v>755</v>
      </c>
      <c r="F90" t="s">
        <v>167</v>
      </c>
      <c r="G90" t="s">
        <v>37</v>
      </c>
      <c r="H90" t="s">
        <v>16</v>
      </c>
      <c r="I90" t="s">
        <v>31</v>
      </c>
      <c r="J90">
        <v>43</v>
      </c>
      <c r="K90">
        <v>15</v>
      </c>
      <c r="L90" t="s">
        <v>14</v>
      </c>
    </row>
    <row r="91" spans="1:12" x14ac:dyDescent="0.25">
      <c r="A91" t="s">
        <v>220</v>
      </c>
      <c r="B91" t="s">
        <v>9</v>
      </c>
      <c r="C91" t="s">
        <v>83</v>
      </c>
      <c r="D91" t="s">
        <v>3</v>
      </c>
      <c r="E91">
        <v>220</v>
      </c>
      <c r="F91" t="s">
        <v>90</v>
      </c>
      <c r="G91" t="s">
        <v>30</v>
      </c>
      <c r="H91" t="s">
        <v>17</v>
      </c>
      <c r="I91" t="s">
        <v>38</v>
      </c>
      <c r="J91">
        <v>16</v>
      </c>
      <c r="K91">
        <v>8</v>
      </c>
      <c r="L91" t="s">
        <v>13</v>
      </c>
    </row>
    <row r="92" spans="1:12" x14ac:dyDescent="0.25">
      <c r="A92" t="s">
        <v>221</v>
      </c>
      <c r="B92" t="s">
        <v>7</v>
      </c>
      <c r="C92" t="s">
        <v>46</v>
      </c>
      <c r="D92" t="s">
        <v>2</v>
      </c>
      <c r="E92">
        <v>206</v>
      </c>
      <c r="F92" t="s">
        <v>90</v>
      </c>
      <c r="G92" t="s">
        <v>37</v>
      </c>
      <c r="H92" t="s">
        <v>16</v>
      </c>
      <c r="I92" t="s">
        <v>31</v>
      </c>
      <c r="J92">
        <v>10</v>
      </c>
      <c r="K92">
        <v>28</v>
      </c>
      <c r="L92" t="s">
        <v>14</v>
      </c>
    </row>
    <row r="93" spans="1:12" x14ac:dyDescent="0.25">
      <c r="A93" t="s">
        <v>222</v>
      </c>
      <c r="B93" t="s">
        <v>9</v>
      </c>
      <c r="C93" t="s">
        <v>40</v>
      </c>
      <c r="D93" t="s">
        <v>2</v>
      </c>
      <c r="E93">
        <v>455</v>
      </c>
      <c r="F93" t="s">
        <v>65</v>
      </c>
      <c r="G93" t="s">
        <v>37</v>
      </c>
      <c r="H93" t="s">
        <v>17</v>
      </c>
      <c r="I93" t="s">
        <v>38</v>
      </c>
      <c r="J93">
        <v>3</v>
      </c>
      <c r="K93">
        <v>7</v>
      </c>
      <c r="L93" t="s">
        <v>14</v>
      </c>
    </row>
    <row r="94" spans="1:12" x14ac:dyDescent="0.25">
      <c r="A94" t="s">
        <v>223</v>
      </c>
      <c r="B94" t="s">
        <v>9</v>
      </c>
      <c r="C94" t="s">
        <v>192</v>
      </c>
      <c r="D94" t="s">
        <v>3</v>
      </c>
      <c r="E94">
        <v>528</v>
      </c>
      <c r="F94" t="s">
        <v>98</v>
      </c>
      <c r="G94" t="s">
        <v>30</v>
      </c>
      <c r="H94" t="s">
        <v>16</v>
      </c>
      <c r="I94" t="s">
        <v>31</v>
      </c>
      <c r="J94">
        <v>9</v>
      </c>
      <c r="K94">
        <v>15</v>
      </c>
      <c r="L94" t="s">
        <v>12</v>
      </c>
    </row>
    <row r="95" spans="1:12" x14ac:dyDescent="0.25">
      <c r="A95" t="s">
        <v>224</v>
      </c>
      <c r="B95" t="s">
        <v>8</v>
      </c>
      <c r="C95" t="s">
        <v>192</v>
      </c>
      <c r="D95" t="s">
        <v>4</v>
      </c>
      <c r="E95">
        <v>298</v>
      </c>
      <c r="F95" t="s">
        <v>207</v>
      </c>
      <c r="G95" t="s">
        <v>37</v>
      </c>
      <c r="H95" t="s">
        <v>17</v>
      </c>
      <c r="I95" t="s">
        <v>38</v>
      </c>
      <c r="J95">
        <v>5</v>
      </c>
      <c r="K95">
        <v>34</v>
      </c>
      <c r="L95" t="s">
        <v>14</v>
      </c>
    </row>
    <row r="96" spans="1:12" x14ac:dyDescent="0.25">
      <c r="A96" t="s">
        <v>225</v>
      </c>
      <c r="B96" t="s">
        <v>7</v>
      </c>
      <c r="C96" t="s">
        <v>109</v>
      </c>
      <c r="D96" t="s">
        <v>2</v>
      </c>
      <c r="E96">
        <v>162</v>
      </c>
      <c r="F96" t="s">
        <v>153</v>
      </c>
      <c r="G96" t="s">
        <v>37</v>
      </c>
      <c r="H96" t="s">
        <v>18</v>
      </c>
      <c r="I96" t="s">
        <v>38</v>
      </c>
      <c r="J96">
        <v>42</v>
      </c>
      <c r="K96">
        <v>6</v>
      </c>
      <c r="L96" t="s">
        <v>13</v>
      </c>
    </row>
    <row r="97" spans="1:12" x14ac:dyDescent="0.25">
      <c r="A97" t="s">
        <v>226</v>
      </c>
      <c r="B97" t="s">
        <v>7</v>
      </c>
      <c r="C97" t="s">
        <v>118</v>
      </c>
      <c r="D97" t="s">
        <v>4</v>
      </c>
      <c r="E97">
        <v>397</v>
      </c>
      <c r="F97" t="s">
        <v>139</v>
      </c>
      <c r="G97" t="s">
        <v>30</v>
      </c>
      <c r="H97" t="s">
        <v>17</v>
      </c>
      <c r="I97" t="s">
        <v>41</v>
      </c>
      <c r="J97">
        <v>10</v>
      </c>
      <c r="K97">
        <v>17</v>
      </c>
      <c r="L97" t="s">
        <v>13</v>
      </c>
    </row>
    <row r="98" spans="1:12" x14ac:dyDescent="0.25">
      <c r="A98" t="s">
        <v>227</v>
      </c>
      <c r="B98" t="s">
        <v>8</v>
      </c>
      <c r="C98" t="s">
        <v>152</v>
      </c>
      <c r="D98" t="s">
        <v>3</v>
      </c>
      <c r="E98">
        <v>626</v>
      </c>
      <c r="F98" t="s">
        <v>65</v>
      </c>
      <c r="G98" t="s">
        <v>37</v>
      </c>
      <c r="H98" t="s">
        <v>17</v>
      </c>
      <c r="I98" t="s">
        <v>41</v>
      </c>
      <c r="J98">
        <v>19</v>
      </c>
      <c r="K98">
        <v>7</v>
      </c>
      <c r="L98" t="s">
        <v>12</v>
      </c>
    </row>
    <row r="99" spans="1:12" x14ac:dyDescent="0.25">
      <c r="A99" t="s">
        <v>228</v>
      </c>
      <c r="B99" t="s">
        <v>7</v>
      </c>
      <c r="C99" t="s">
        <v>201</v>
      </c>
      <c r="D99" t="s">
        <v>1</v>
      </c>
      <c r="E99">
        <v>359</v>
      </c>
      <c r="F99" t="s">
        <v>90</v>
      </c>
      <c r="G99" t="s">
        <v>30</v>
      </c>
      <c r="H99" t="s">
        <v>16</v>
      </c>
      <c r="I99" t="s">
        <v>31</v>
      </c>
      <c r="J99">
        <v>28</v>
      </c>
      <c r="K99">
        <v>26</v>
      </c>
      <c r="L99" t="s">
        <v>13</v>
      </c>
    </row>
    <row r="100" spans="1:12" x14ac:dyDescent="0.25">
      <c r="A100" t="s">
        <v>229</v>
      </c>
      <c r="B100" t="s">
        <v>9</v>
      </c>
      <c r="C100" t="s">
        <v>148</v>
      </c>
      <c r="D100" t="s">
        <v>2</v>
      </c>
      <c r="E100">
        <v>245</v>
      </c>
      <c r="F100" t="s">
        <v>230</v>
      </c>
      <c r="G100" t="s">
        <v>37</v>
      </c>
      <c r="H100" t="s">
        <v>16</v>
      </c>
      <c r="I100" t="s">
        <v>31</v>
      </c>
      <c r="J100">
        <v>33</v>
      </c>
      <c r="K100">
        <v>10</v>
      </c>
      <c r="L100" t="s">
        <v>12</v>
      </c>
    </row>
    <row r="101" spans="1:12" x14ac:dyDescent="0.25">
      <c r="A101" t="s">
        <v>231</v>
      </c>
      <c r="B101" t="s">
        <v>9</v>
      </c>
      <c r="C101" t="s">
        <v>122</v>
      </c>
      <c r="D101" t="s">
        <v>4</v>
      </c>
      <c r="E101">
        <v>300</v>
      </c>
      <c r="F101" t="s">
        <v>210</v>
      </c>
      <c r="G101" t="s">
        <v>37</v>
      </c>
      <c r="H101" t="s">
        <v>17</v>
      </c>
      <c r="I101" t="s">
        <v>31</v>
      </c>
      <c r="J101">
        <v>41</v>
      </c>
      <c r="K101">
        <v>14</v>
      </c>
      <c r="L101" t="s">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EBE6B-F966-4059-9955-CDBFD3910758}">
  <dimension ref="A1:T24"/>
  <sheetViews>
    <sheetView tabSelected="1" zoomScaleNormal="100" workbookViewId="0">
      <selection activeCell="T2" sqref="T2"/>
    </sheetView>
  </sheetViews>
  <sheetFormatPr defaultRowHeight="15" x14ac:dyDescent="0.25"/>
  <sheetData>
    <row r="1" spans="1:20" x14ac:dyDescent="0.25">
      <c r="A1" s="4"/>
      <c r="B1" s="4"/>
      <c r="C1" s="4"/>
      <c r="D1" s="4"/>
      <c r="E1" s="4"/>
      <c r="F1" s="4"/>
      <c r="G1" s="4"/>
      <c r="H1" s="4"/>
      <c r="I1" s="4"/>
      <c r="J1" s="4"/>
      <c r="K1" s="4"/>
      <c r="L1" s="4"/>
      <c r="M1" s="4"/>
      <c r="N1" s="4"/>
      <c r="O1" s="4"/>
      <c r="P1" s="4"/>
      <c r="Q1" s="4"/>
      <c r="R1" s="4"/>
      <c r="S1" s="4"/>
      <c r="T1" s="4"/>
    </row>
    <row r="2" spans="1:20" x14ac:dyDescent="0.25">
      <c r="A2" s="4"/>
      <c r="B2" s="4"/>
      <c r="C2" s="4"/>
      <c r="D2" s="4"/>
      <c r="E2" s="4"/>
      <c r="F2" s="4"/>
      <c r="G2" s="4"/>
      <c r="H2" s="4"/>
      <c r="I2" s="4"/>
      <c r="J2" s="4"/>
      <c r="K2" s="4"/>
      <c r="L2" s="4"/>
      <c r="M2" s="4"/>
      <c r="N2" s="4"/>
      <c r="O2" s="4"/>
      <c r="P2" s="4"/>
      <c r="Q2" s="4"/>
      <c r="R2" s="4"/>
      <c r="S2" s="4"/>
      <c r="T2" s="4"/>
    </row>
    <row r="3" spans="1:20" x14ac:dyDescent="0.25">
      <c r="A3" s="4"/>
      <c r="B3" s="4"/>
      <c r="C3" s="4"/>
      <c r="D3" s="4"/>
      <c r="E3" s="4"/>
      <c r="F3" s="4"/>
      <c r="G3" s="4"/>
      <c r="H3" s="4"/>
      <c r="I3" s="4"/>
      <c r="J3" s="4"/>
      <c r="K3" s="4"/>
      <c r="L3" s="4"/>
      <c r="M3" s="4"/>
      <c r="N3" s="4"/>
      <c r="O3" s="4"/>
      <c r="P3" s="4"/>
      <c r="Q3" s="4"/>
      <c r="R3" s="4"/>
      <c r="S3" s="4"/>
      <c r="T3" s="4"/>
    </row>
    <row r="4" spans="1:20" x14ac:dyDescent="0.25">
      <c r="A4" s="4"/>
      <c r="B4" s="4"/>
      <c r="C4" s="4"/>
      <c r="D4" s="4"/>
      <c r="E4" s="4"/>
      <c r="F4" s="4"/>
      <c r="G4" s="4"/>
      <c r="H4" s="4"/>
      <c r="I4" s="4"/>
      <c r="J4" s="4"/>
      <c r="K4" s="4"/>
      <c r="L4" s="4"/>
      <c r="M4" s="4"/>
      <c r="N4" s="4"/>
      <c r="O4" s="4"/>
      <c r="P4" s="4"/>
      <c r="Q4" s="4"/>
      <c r="R4" s="4"/>
      <c r="S4" s="4"/>
      <c r="T4" s="4"/>
    </row>
    <row r="5" spans="1:20" x14ac:dyDescent="0.25">
      <c r="A5" s="4"/>
      <c r="B5" s="4"/>
      <c r="C5" s="4"/>
      <c r="D5" s="4"/>
      <c r="E5" s="4"/>
      <c r="F5" s="4"/>
      <c r="G5" s="4"/>
      <c r="H5" s="4"/>
      <c r="I5" s="4"/>
      <c r="J5" s="4"/>
      <c r="K5" s="4"/>
      <c r="L5" s="4"/>
      <c r="M5" s="4"/>
      <c r="N5" s="4"/>
      <c r="O5" s="4"/>
      <c r="P5" s="4"/>
      <c r="Q5" s="4"/>
      <c r="R5" s="4"/>
      <c r="S5" s="4"/>
      <c r="T5" s="4"/>
    </row>
    <row r="6" spans="1:20" x14ac:dyDescent="0.25">
      <c r="A6" s="4"/>
      <c r="B6" s="4"/>
      <c r="C6" s="4"/>
      <c r="D6" s="4"/>
      <c r="E6" s="4"/>
      <c r="F6" s="4"/>
      <c r="G6" s="4"/>
      <c r="H6" s="4"/>
      <c r="I6" s="4"/>
      <c r="J6" s="4"/>
      <c r="K6" s="4"/>
      <c r="L6" s="4"/>
      <c r="M6" s="4"/>
      <c r="N6" s="4"/>
      <c r="O6" s="4"/>
      <c r="P6" s="4"/>
      <c r="Q6" s="4"/>
      <c r="R6" s="4"/>
      <c r="S6" s="4"/>
      <c r="T6" s="4"/>
    </row>
    <row r="7" spans="1:20" x14ac:dyDescent="0.25">
      <c r="A7" s="4"/>
      <c r="B7" s="4"/>
      <c r="C7" s="4"/>
      <c r="D7" s="4"/>
      <c r="E7" s="4"/>
      <c r="F7" s="4"/>
      <c r="G7" s="4"/>
      <c r="H7" s="4"/>
      <c r="I7" s="4"/>
      <c r="J7" s="4"/>
      <c r="K7" s="4"/>
      <c r="L7" s="4"/>
      <c r="M7" s="4"/>
      <c r="N7" s="4"/>
      <c r="O7" s="4"/>
      <c r="P7" s="4"/>
      <c r="Q7" s="4"/>
      <c r="R7" s="4"/>
      <c r="S7" s="4"/>
      <c r="T7" s="4"/>
    </row>
    <row r="8" spans="1:20" x14ac:dyDescent="0.25">
      <c r="A8" s="4"/>
      <c r="B8" s="4"/>
      <c r="C8" s="4"/>
      <c r="D8" s="4"/>
      <c r="E8" s="4"/>
      <c r="F8" s="4"/>
      <c r="G8" s="4"/>
      <c r="H8" s="4"/>
      <c r="I8" s="4"/>
      <c r="J8" s="4"/>
      <c r="K8" s="4"/>
      <c r="L8" s="4"/>
      <c r="M8" s="4"/>
      <c r="N8" s="4"/>
      <c r="O8" s="4"/>
      <c r="P8" s="4"/>
      <c r="Q8" s="4"/>
      <c r="R8" s="4"/>
      <c r="S8" s="4"/>
      <c r="T8" s="4"/>
    </row>
    <row r="9" spans="1:20" x14ac:dyDescent="0.25">
      <c r="A9" s="4"/>
      <c r="B9" s="4"/>
      <c r="C9" s="4"/>
      <c r="D9" s="4"/>
      <c r="E9" s="4"/>
      <c r="F9" s="4"/>
      <c r="G9" s="4"/>
      <c r="H9" s="4"/>
      <c r="I9" s="4"/>
      <c r="J9" s="4"/>
      <c r="K9" s="4"/>
      <c r="L9" s="4"/>
      <c r="M9" s="4"/>
      <c r="N9" s="4"/>
      <c r="O9" s="4"/>
      <c r="P9" s="4"/>
      <c r="Q9" s="4"/>
      <c r="R9" s="4"/>
      <c r="S9" s="4"/>
      <c r="T9" s="4"/>
    </row>
    <row r="10" spans="1:20" x14ac:dyDescent="0.25">
      <c r="A10" s="4"/>
      <c r="B10" s="4"/>
      <c r="C10" s="4"/>
      <c r="D10" s="4"/>
      <c r="E10" s="4"/>
      <c r="F10" s="4"/>
      <c r="G10" s="4"/>
      <c r="H10" s="4"/>
      <c r="I10" s="4"/>
      <c r="J10" s="4"/>
      <c r="K10" s="4"/>
      <c r="L10" s="4"/>
      <c r="M10" s="4"/>
      <c r="N10" s="4"/>
      <c r="O10" s="4"/>
      <c r="P10" s="4"/>
      <c r="Q10" s="4"/>
      <c r="R10" s="4"/>
      <c r="S10" s="4"/>
      <c r="T10" s="4"/>
    </row>
    <row r="11" spans="1:20" x14ac:dyDescent="0.25">
      <c r="A11" s="4"/>
      <c r="B11" s="4"/>
      <c r="C11" s="4"/>
      <c r="D11" s="4"/>
      <c r="E11" s="4"/>
      <c r="F11" s="4"/>
      <c r="G11" s="4"/>
      <c r="H11" s="4"/>
      <c r="I11" s="4"/>
      <c r="J11" s="4"/>
      <c r="K11" s="4"/>
      <c r="L11" s="4"/>
      <c r="M11" s="4"/>
      <c r="N11" s="4"/>
      <c r="O11" s="4"/>
      <c r="P11" s="4"/>
      <c r="Q11" s="4"/>
      <c r="R11" s="4"/>
      <c r="S11" s="4"/>
      <c r="T11" s="4"/>
    </row>
    <row r="12" spans="1:20" x14ac:dyDescent="0.25">
      <c r="A12" s="4"/>
      <c r="B12" s="4"/>
      <c r="C12" s="4"/>
      <c r="D12" s="4"/>
      <c r="E12" s="4"/>
      <c r="F12" s="4"/>
      <c r="G12" s="4"/>
      <c r="H12" s="4"/>
      <c r="I12" s="4"/>
      <c r="J12" s="4"/>
      <c r="K12" s="4"/>
      <c r="L12" s="4"/>
      <c r="M12" s="4"/>
      <c r="N12" s="4"/>
      <c r="O12" s="4"/>
      <c r="P12" s="4"/>
      <c r="Q12" s="4"/>
      <c r="R12" s="4"/>
      <c r="S12" s="4"/>
      <c r="T12" s="4"/>
    </row>
    <row r="13" spans="1:20" x14ac:dyDescent="0.25">
      <c r="A13" s="4"/>
      <c r="B13" s="4"/>
      <c r="C13" s="4"/>
      <c r="D13" s="4"/>
      <c r="E13" s="4"/>
      <c r="F13" s="4"/>
      <c r="G13" s="4"/>
      <c r="H13" s="4"/>
      <c r="I13" s="4"/>
      <c r="J13" s="4"/>
      <c r="K13" s="4"/>
      <c r="L13" s="4"/>
      <c r="M13" s="4"/>
      <c r="N13" s="4"/>
      <c r="O13" s="4"/>
      <c r="P13" s="4"/>
      <c r="Q13" s="4"/>
      <c r="R13" s="4"/>
      <c r="S13" s="4"/>
      <c r="T13" s="4"/>
    </row>
    <row r="14" spans="1:20" x14ac:dyDescent="0.25">
      <c r="A14" s="4"/>
      <c r="B14" s="4"/>
      <c r="C14" s="4"/>
      <c r="D14" s="4"/>
      <c r="E14" s="4"/>
      <c r="F14" s="4"/>
      <c r="G14" s="4"/>
      <c r="H14" s="4"/>
      <c r="I14" s="4"/>
      <c r="J14" s="4"/>
      <c r="K14" s="4"/>
      <c r="L14" s="4"/>
      <c r="M14" s="4"/>
      <c r="N14" s="4"/>
      <c r="O14" s="4"/>
      <c r="P14" s="4"/>
      <c r="Q14" s="4"/>
      <c r="R14" s="4"/>
      <c r="S14" s="4"/>
      <c r="T14" s="4"/>
    </row>
    <row r="15" spans="1:20" x14ac:dyDescent="0.25">
      <c r="A15" s="4"/>
      <c r="B15" s="4"/>
      <c r="C15" s="4"/>
      <c r="D15" s="4"/>
      <c r="E15" s="4"/>
      <c r="F15" s="4"/>
      <c r="G15" s="4"/>
      <c r="H15" s="4"/>
      <c r="I15" s="4"/>
      <c r="J15" s="4"/>
      <c r="K15" s="4"/>
      <c r="L15" s="4"/>
      <c r="M15" s="4"/>
      <c r="N15" s="4"/>
      <c r="O15" s="4"/>
      <c r="P15" s="4"/>
      <c r="Q15" s="4"/>
      <c r="R15" s="4"/>
      <c r="S15" s="4"/>
      <c r="T15" s="4"/>
    </row>
    <row r="16" spans="1:20" x14ac:dyDescent="0.25">
      <c r="A16" s="4"/>
      <c r="B16" s="4"/>
      <c r="C16" s="4"/>
      <c r="D16" s="4"/>
      <c r="E16" s="4"/>
      <c r="F16" s="4"/>
      <c r="G16" s="4"/>
      <c r="H16" s="4"/>
      <c r="I16" s="4"/>
      <c r="J16" s="4"/>
      <c r="K16" s="4"/>
      <c r="L16" s="4"/>
      <c r="M16" s="4"/>
      <c r="N16" s="4"/>
      <c r="O16" s="4"/>
      <c r="P16" s="4"/>
      <c r="Q16" s="4"/>
      <c r="R16" s="4"/>
      <c r="S16" s="4"/>
      <c r="T16" s="4"/>
    </row>
    <row r="17" spans="1:20" x14ac:dyDescent="0.25">
      <c r="A17" s="4"/>
      <c r="B17" s="4"/>
      <c r="C17" s="4"/>
      <c r="D17" s="4"/>
      <c r="E17" s="4"/>
      <c r="F17" s="4"/>
      <c r="G17" s="4"/>
      <c r="H17" s="4"/>
      <c r="I17" s="4"/>
      <c r="J17" s="4"/>
      <c r="K17" s="4"/>
      <c r="L17" s="4"/>
      <c r="M17" s="4"/>
      <c r="N17" s="4"/>
      <c r="O17" s="4"/>
      <c r="P17" s="4"/>
      <c r="Q17" s="4"/>
      <c r="R17" s="4"/>
      <c r="S17" s="4"/>
      <c r="T17" s="4"/>
    </row>
    <row r="18" spans="1:20" x14ac:dyDescent="0.25">
      <c r="A18" s="4"/>
      <c r="B18" s="4"/>
      <c r="C18" s="4"/>
      <c r="D18" s="4"/>
      <c r="E18" s="4"/>
      <c r="F18" s="4"/>
      <c r="G18" s="4"/>
      <c r="H18" s="4"/>
      <c r="I18" s="4"/>
      <c r="J18" s="4"/>
      <c r="K18" s="4"/>
      <c r="L18" s="4"/>
      <c r="M18" s="4"/>
      <c r="N18" s="4"/>
      <c r="O18" s="4"/>
      <c r="P18" s="4"/>
      <c r="Q18" s="4"/>
      <c r="R18" s="4"/>
      <c r="S18" s="4"/>
      <c r="T18" s="4"/>
    </row>
    <row r="19" spans="1:20" x14ac:dyDescent="0.25">
      <c r="A19" s="4"/>
      <c r="B19" s="4"/>
      <c r="C19" s="4"/>
      <c r="D19" s="4"/>
      <c r="E19" s="4"/>
      <c r="F19" s="4"/>
      <c r="G19" s="4"/>
      <c r="H19" s="4"/>
      <c r="I19" s="4"/>
      <c r="J19" s="4"/>
      <c r="K19" s="4"/>
      <c r="L19" s="4"/>
      <c r="M19" s="4"/>
      <c r="N19" s="4"/>
      <c r="O19" s="4"/>
      <c r="P19" s="4"/>
      <c r="Q19" s="4"/>
      <c r="R19" s="4"/>
      <c r="S19" s="4"/>
      <c r="T19" s="4"/>
    </row>
    <row r="20" spans="1:20" x14ac:dyDescent="0.25">
      <c r="A20" s="4"/>
      <c r="B20" s="4"/>
      <c r="C20" s="4"/>
      <c r="D20" s="4"/>
      <c r="E20" s="4"/>
      <c r="F20" s="4"/>
      <c r="G20" s="4"/>
      <c r="H20" s="4"/>
      <c r="I20" s="4"/>
      <c r="J20" s="4"/>
      <c r="K20" s="4"/>
      <c r="L20" s="4"/>
      <c r="M20" s="4"/>
      <c r="N20" s="4"/>
      <c r="O20" s="4"/>
      <c r="P20" s="4"/>
      <c r="Q20" s="4"/>
      <c r="R20" s="4"/>
      <c r="S20" s="4"/>
      <c r="T20" s="4"/>
    </row>
    <row r="21" spans="1:20" x14ac:dyDescent="0.25">
      <c r="A21" s="4"/>
      <c r="B21" s="4"/>
      <c r="C21" s="4"/>
      <c r="D21" s="4"/>
      <c r="E21" s="4"/>
      <c r="F21" s="4"/>
      <c r="G21" s="4"/>
      <c r="H21" s="4"/>
      <c r="I21" s="4"/>
      <c r="J21" s="4"/>
      <c r="K21" s="4"/>
      <c r="L21" s="4"/>
      <c r="M21" s="4"/>
      <c r="N21" s="4"/>
      <c r="O21" s="4"/>
      <c r="P21" s="4"/>
      <c r="Q21" s="4"/>
      <c r="R21" s="4"/>
      <c r="S21" s="4"/>
      <c r="T21" s="4"/>
    </row>
    <row r="22" spans="1:20" x14ac:dyDescent="0.25">
      <c r="A22" s="4"/>
      <c r="B22" s="4"/>
      <c r="C22" s="4"/>
      <c r="D22" s="4"/>
      <c r="E22" s="4"/>
      <c r="F22" s="4"/>
      <c r="G22" s="4"/>
      <c r="H22" s="4"/>
      <c r="I22" s="4"/>
      <c r="J22" s="4"/>
      <c r="K22" s="4"/>
      <c r="L22" s="4"/>
      <c r="M22" s="4"/>
      <c r="N22" s="4"/>
      <c r="O22" s="4"/>
      <c r="P22" s="4"/>
      <c r="Q22" s="4"/>
      <c r="R22" s="4"/>
      <c r="S22" s="4"/>
      <c r="T22" s="4"/>
    </row>
    <row r="23" spans="1:20" x14ac:dyDescent="0.25">
      <c r="A23" s="4"/>
      <c r="B23" s="4"/>
      <c r="C23" s="4"/>
      <c r="D23" s="4"/>
      <c r="E23" s="4"/>
      <c r="F23" s="4"/>
      <c r="G23" s="4"/>
      <c r="H23" s="4"/>
      <c r="I23" s="4"/>
      <c r="J23" s="4"/>
      <c r="K23" s="4"/>
      <c r="L23" s="4"/>
      <c r="M23" s="4"/>
      <c r="N23" s="4"/>
      <c r="O23" s="4"/>
      <c r="P23" s="4"/>
      <c r="Q23" s="4"/>
      <c r="R23" s="4"/>
      <c r="S23" s="4"/>
      <c r="T23" s="4"/>
    </row>
    <row r="24" spans="1:20" x14ac:dyDescent="0.25">
      <c r="A24" s="4"/>
      <c r="B24" s="4"/>
      <c r="C24" s="4"/>
      <c r="D24" s="4"/>
      <c r="E24" s="4"/>
      <c r="F24" s="4"/>
      <c r="G24" s="4"/>
      <c r="H24" s="4"/>
      <c r="I24" s="4"/>
      <c r="J24" s="4"/>
      <c r="K24" s="4"/>
      <c r="L24" s="4"/>
      <c r="M24" s="4"/>
      <c r="N24" s="4"/>
      <c r="O24" s="4"/>
      <c r="P24" s="4"/>
      <c r="Q24" s="4"/>
      <c r="R24" s="4"/>
      <c r="S24" s="4"/>
      <c r="T24" s="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823F9-6B33-4FCA-A5B8-DCA408B08E40}">
  <dimension ref="A1:B6"/>
  <sheetViews>
    <sheetView topLeftCell="A7" workbookViewId="0">
      <selection activeCell="I25" sqref="I25:I27"/>
    </sheetView>
  </sheetViews>
  <sheetFormatPr defaultRowHeight="15" x14ac:dyDescent="0.25"/>
  <cols>
    <col min="1" max="1" width="11.28515625" bestFit="1" customWidth="1"/>
    <col min="2" max="2" width="5.7109375" bestFit="1" customWidth="1"/>
  </cols>
  <sheetData>
    <row r="1" spans="1:2" x14ac:dyDescent="0.25">
      <c r="A1" s="7" t="s">
        <v>236</v>
      </c>
      <c r="B1" t="s">
        <v>235</v>
      </c>
    </row>
    <row r="2" spans="1:2" x14ac:dyDescent="0.25">
      <c r="A2" s="8" t="s">
        <v>1</v>
      </c>
      <c r="B2" s="5">
        <v>26</v>
      </c>
    </row>
    <row r="3" spans="1:2" x14ac:dyDescent="0.25">
      <c r="A3" s="8" t="s">
        <v>2</v>
      </c>
      <c r="B3" s="5">
        <v>26</v>
      </c>
    </row>
    <row r="4" spans="1:2" x14ac:dyDescent="0.25">
      <c r="A4" s="8" t="s">
        <v>3</v>
      </c>
      <c r="B4" s="5">
        <v>26</v>
      </c>
    </row>
    <row r="5" spans="1:2" x14ac:dyDescent="0.25">
      <c r="A5" s="8" t="s">
        <v>4</v>
      </c>
      <c r="B5" s="5">
        <v>22</v>
      </c>
    </row>
    <row r="6" spans="1:2" x14ac:dyDescent="0.25">
      <c r="A6" s="8" t="s">
        <v>233</v>
      </c>
      <c r="B6" s="5">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0A423-2147-4526-9D1B-877C5A8C4E8F}">
  <dimension ref="A3:B7"/>
  <sheetViews>
    <sheetView workbookViewId="0">
      <selection activeCell="H3" sqref="H3"/>
    </sheetView>
  </sheetViews>
  <sheetFormatPr defaultRowHeight="15" x14ac:dyDescent="0.25"/>
  <cols>
    <col min="1" max="1" width="18.5703125" bestFit="1" customWidth="1"/>
    <col min="2" max="2" width="11.28515625" bestFit="1" customWidth="1"/>
  </cols>
  <sheetData>
    <row r="3" spans="1:2" x14ac:dyDescent="0.25">
      <c r="A3" s="7" t="s">
        <v>5</v>
      </c>
      <c r="B3" t="s">
        <v>238</v>
      </c>
    </row>
    <row r="4" spans="1:2" x14ac:dyDescent="0.25">
      <c r="A4" s="8" t="s">
        <v>6</v>
      </c>
      <c r="B4" s="5">
        <v>9367</v>
      </c>
    </row>
    <row r="5" spans="1:2" x14ac:dyDescent="0.25">
      <c r="A5" s="8" t="s">
        <v>7</v>
      </c>
      <c r="B5" s="5">
        <v>17953</v>
      </c>
    </row>
    <row r="6" spans="1:2" x14ac:dyDescent="0.25">
      <c r="A6" s="8" t="s">
        <v>8</v>
      </c>
      <c r="B6" s="5">
        <v>9929</v>
      </c>
    </row>
    <row r="7" spans="1:2" x14ac:dyDescent="0.25">
      <c r="A7" s="8" t="s">
        <v>9</v>
      </c>
      <c r="B7" s="5">
        <v>14591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3E655-0EA2-4114-8F10-66A97F64AADD}">
  <dimension ref="A3:B6"/>
  <sheetViews>
    <sheetView workbookViewId="0">
      <selection activeCell="M19" sqref="M19"/>
    </sheetView>
  </sheetViews>
  <sheetFormatPr defaultRowHeight="15" x14ac:dyDescent="0.25"/>
  <cols>
    <col min="1" max="1" width="13" bestFit="1" customWidth="1"/>
    <col min="2" max="2" width="10.7109375" bestFit="1" customWidth="1"/>
  </cols>
  <sheetData>
    <row r="3" spans="1:2" x14ac:dyDescent="0.25">
      <c r="A3" s="7" t="s">
        <v>11</v>
      </c>
      <c r="B3" t="s">
        <v>239</v>
      </c>
    </row>
    <row r="4" spans="1:2" x14ac:dyDescent="0.25">
      <c r="A4" s="8" t="s">
        <v>14</v>
      </c>
      <c r="B4" s="5">
        <v>32</v>
      </c>
    </row>
    <row r="5" spans="1:2" x14ac:dyDescent="0.25">
      <c r="A5" s="8" t="s">
        <v>12</v>
      </c>
      <c r="B5" s="5">
        <v>35</v>
      </c>
    </row>
    <row r="6" spans="1:2" x14ac:dyDescent="0.25">
      <c r="A6" s="8" t="s">
        <v>13</v>
      </c>
      <c r="B6" s="5">
        <v>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8D051-2FB7-40B6-B203-E0E214F76B94}">
  <dimension ref="A3:D13"/>
  <sheetViews>
    <sheetView workbookViewId="0">
      <selection sqref="A1:T25"/>
    </sheetView>
  </sheetViews>
  <sheetFormatPr defaultRowHeight="15" x14ac:dyDescent="0.25"/>
  <cols>
    <col min="1" max="1" width="11.42578125" bestFit="1" customWidth="1"/>
    <col min="2" max="2" width="17.42578125" bestFit="1" customWidth="1"/>
    <col min="3" max="3" width="15.28515625" customWidth="1"/>
  </cols>
  <sheetData>
    <row r="3" spans="1:4" x14ac:dyDescent="0.25">
      <c r="A3" s="7" t="s">
        <v>15</v>
      </c>
      <c r="B3" t="s">
        <v>240</v>
      </c>
      <c r="C3" t="s">
        <v>241</v>
      </c>
    </row>
    <row r="4" spans="1:4" x14ac:dyDescent="0.25">
      <c r="A4" s="8" t="s">
        <v>16</v>
      </c>
      <c r="B4" s="5">
        <v>37</v>
      </c>
      <c r="C4" s="3">
        <f>GETPIVOTDATA("Outcome",$A$3,"Outcome","Improved")*D7/B7</f>
        <v>0.37</v>
      </c>
    </row>
    <row r="5" spans="1:4" x14ac:dyDescent="0.25">
      <c r="A5" s="8" t="s">
        <v>17</v>
      </c>
      <c r="B5" s="5">
        <v>33</v>
      </c>
      <c r="C5" s="3">
        <f>GETPIVOTDATA("Outcome",$A$3,"Outcome","No Change")*D7/B7</f>
        <v>0.33</v>
      </c>
    </row>
    <row r="6" spans="1:4" x14ac:dyDescent="0.25">
      <c r="A6" s="8" t="s">
        <v>18</v>
      </c>
      <c r="B6" s="5">
        <v>30</v>
      </c>
      <c r="C6" s="3">
        <f>GETPIVOTDATA("Outcome",$A$3,"Outcome","Worsened")*D7/B7</f>
        <v>0.3</v>
      </c>
    </row>
    <row r="7" spans="1:4" x14ac:dyDescent="0.25">
      <c r="B7" s="5">
        <v>100</v>
      </c>
      <c r="C7" s="3">
        <f>SUM(C4:C6)</f>
        <v>1</v>
      </c>
      <c r="D7" s="2">
        <v>1</v>
      </c>
    </row>
    <row r="10" spans="1:4" x14ac:dyDescent="0.25">
      <c r="A10" s="6" t="s">
        <v>15</v>
      </c>
      <c r="B10" t="s">
        <v>20</v>
      </c>
    </row>
    <row r="11" spans="1:4" x14ac:dyDescent="0.25">
      <c r="A11" s="8" t="s">
        <v>16</v>
      </c>
      <c r="B11" s="2">
        <v>0.37</v>
      </c>
    </row>
    <row r="12" spans="1:4" x14ac:dyDescent="0.25">
      <c r="A12" s="8" t="s">
        <v>17</v>
      </c>
      <c r="B12" s="2">
        <v>0.33</v>
      </c>
    </row>
    <row r="13" spans="1:4" x14ac:dyDescent="0.25">
      <c r="A13" s="8" t="s">
        <v>18</v>
      </c>
      <c r="B13" s="2">
        <v>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AB52E-1122-4FC4-A451-0CAAB9481FE9}">
  <dimension ref="A3:B7"/>
  <sheetViews>
    <sheetView workbookViewId="0">
      <selection activeCell="B4" sqref="B4:B7"/>
    </sheetView>
  </sheetViews>
  <sheetFormatPr defaultRowHeight="15" x14ac:dyDescent="0.25"/>
  <cols>
    <col min="1" max="1" width="21.28515625" bestFit="1" customWidth="1"/>
    <col min="2" max="2" width="25" bestFit="1" customWidth="1"/>
  </cols>
  <sheetData>
    <row r="3" spans="1:2" x14ac:dyDescent="0.25">
      <c r="A3" s="11" t="s">
        <v>243</v>
      </c>
      <c r="B3" s="12" t="s">
        <v>242</v>
      </c>
    </row>
    <row r="4" spans="1:2" x14ac:dyDescent="0.25">
      <c r="A4" s="12" t="s">
        <v>6</v>
      </c>
      <c r="B4" s="14">
        <v>29.588235294117649</v>
      </c>
    </row>
    <row r="5" spans="1:2" x14ac:dyDescent="0.25">
      <c r="A5" s="12" t="s">
        <v>7</v>
      </c>
      <c r="B5" s="14">
        <v>27.028571428571428</v>
      </c>
    </row>
    <row r="6" spans="1:2" x14ac:dyDescent="0.25">
      <c r="A6" s="12" t="s">
        <v>8</v>
      </c>
      <c r="B6" s="14">
        <v>25.352941176470587</v>
      </c>
    </row>
    <row r="7" spans="1:2" x14ac:dyDescent="0.25">
      <c r="A7" s="12" t="s">
        <v>9</v>
      </c>
      <c r="B7" s="14">
        <v>24.387096774193548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27ACC-7576-4A20-918B-782EE39883D6}">
  <dimension ref="A3:B7"/>
  <sheetViews>
    <sheetView workbookViewId="0">
      <selection activeCell="J21" sqref="J21"/>
    </sheetView>
  </sheetViews>
  <sheetFormatPr defaultRowHeight="15" x14ac:dyDescent="0.25"/>
  <cols>
    <col min="1" max="1" width="8.5703125" bestFit="1" customWidth="1"/>
    <col min="2" max="2" width="25" bestFit="1" customWidth="1"/>
  </cols>
  <sheetData>
    <row r="3" spans="1:2" x14ac:dyDescent="0.25">
      <c r="A3" s="7" t="s">
        <v>234</v>
      </c>
      <c r="B3" t="s">
        <v>242</v>
      </c>
    </row>
    <row r="4" spans="1:2" x14ac:dyDescent="0.25">
      <c r="A4" s="8" t="s">
        <v>1</v>
      </c>
      <c r="B4" s="15">
        <v>26.884615384615383</v>
      </c>
    </row>
    <row r="5" spans="1:2" x14ac:dyDescent="0.25">
      <c r="A5" s="8" t="s">
        <v>2</v>
      </c>
      <c r="B5" s="15">
        <v>25.115384615384617</v>
      </c>
    </row>
    <row r="6" spans="1:2" x14ac:dyDescent="0.25">
      <c r="A6" s="8" t="s">
        <v>3</v>
      </c>
      <c r="B6" s="15">
        <v>23.46153846153846</v>
      </c>
    </row>
    <row r="7" spans="1:2" x14ac:dyDescent="0.25">
      <c r="A7" s="8" t="s">
        <v>4</v>
      </c>
      <c r="B7" s="15">
        <v>30.636363636363637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0E609-8499-4414-91E4-30DB672B2F61}">
  <dimension ref="A3:B7"/>
  <sheetViews>
    <sheetView workbookViewId="0">
      <selection activeCell="I19" sqref="I19"/>
    </sheetView>
  </sheetViews>
  <sheetFormatPr defaultRowHeight="15" x14ac:dyDescent="0.25"/>
  <cols>
    <col min="1" max="1" width="18.5703125" bestFit="1" customWidth="1"/>
    <col min="2" max="2" width="32.42578125" bestFit="1" customWidth="1"/>
  </cols>
  <sheetData>
    <row r="3" spans="1:2" x14ac:dyDescent="0.25">
      <c r="A3" s="10" t="s">
        <v>5</v>
      </c>
      <c r="B3" s="1" t="s">
        <v>244</v>
      </c>
    </row>
    <row r="4" spans="1:2" x14ac:dyDescent="0.25">
      <c r="A4" s="9" t="s">
        <v>6</v>
      </c>
      <c r="B4" s="16">
        <v>21.764705882352942</v>
      </c>
    </row>
    <row r="5" spans="1:2" x14ac:dyDescent="0.25">
      <c r="A5" s="9" t="s">
        <v>7</v>
      </c>
      <c r="B5" s="16">
        <v>21.971428571428572</v>
      </c>
    </row>
    <row r="6" spans="1:2" x14ac:dyDescent="0.25">
      <c r="A6" s="9" t="s">
        <v>8</v>
      </c>
      <c r="B6" s="16">
        <v>20.352941176470587</v>
      </c>
    </row>
    <row r="7" spans="1:2" x14ac:dyDescent="0.25">
      <c r="A7" s="9" t="s">
        <v>9</v>
      </c>
      <c r="B7" s="16">
        <v>22.677419354838708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Clinical Trial Dashboard Page 1</vt:lpstr>
      <vt:lpstr>Clinical Trial Dashboard Page 2</vt:lpstr>
      <vt:lpstr>Trail Phase Distribution </vt:lpstr>
      <vt:lpstr>Popul. By Therapeutic Area</vt:lpstr>
      <vt:lpstr>Trial Status Breakdon </vt:lpstr>
      <vt:lpstr>% Outcome Distribution</vt:lpstr>
      <vt:lpstr>Avg Adverse Event by Thera.Area</vt:lpstr>
      <vt:lpstr>Average Adverse Event by Phase</vt:lpstr>
      <vt:lpstr>Trial Duration by Therap. Area</vt:lpstr>
      <vt:lpstr>Trial duration by Phase</vt:lpstr>
      <vt:lpstr>Trial Phase Distri. &amp; no of Tri</vt:lpstr>
      <vt:lpstr>Total Population</vt:lpstr>
      <vt:lpstr>Avg Phase Popul.</vt:lpstr>
      <vt:lpstr>Datasource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dcterms:created xsi:type="dcterms:W3CDTF">2024-12-16T04:11:01Z</dcterms:created>
  <dcterms:modified xsi:type="dcterms:W3CDTF">2024-12-16T16:58:02Z</dcterms:modified>
</cp:coreProperties>
</file>